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south\OneDrive\Desktop\Job Ready Master\Portfolio_Viet Nguyen\"/>
    </mc:Choice>
  </mc:AlternateContent>
  <xr:revisionPtr revIDLastSave="0" documentId="13_ncr:1_{BAEB91F1-DC56-45A3-AA2F-0B52ACD23BB0}" xr6:coauthVersionLast="47" xr6:coauthVersionMax="47" xr10:uidLastSave="{00000000-0000-0000-0000-000000000000}"/>
  <bookViews>
    <workbookView xWindow="-108" yWindow="-108" windowWidth="23256" windowHeight="13896" activeTab="2" xr2:uid="{00000000-000D-0000-FFFF-FFFF00000000}"/>
  </bookViews>
  <sheets>
    <sheet name="Datatable" sheetId="1" r:id="rId1"/>
    <sheet name="Pivot Tables" sheetId="2" r:id="rId2"/>
    <sheet name="Dashboard" sheetId="3" r:id="rId3"/>
  </sheets>
  <definedNames>
    <definedName name="_xlchart.v5.0" hidden="1">'Pivot Tables'!$BB$10</definedName>
    <definedName name="_xlchart.v5.1" hidden="1">'Pivot Tables'!$BB$11:$BB$18</definedName>
    <definedName name="_xlchart.v5.2" hidden="1">'Pivot Tables'!$BC$10</definedName>
    <definedName name="_xlchart.v5.3" hidden="1">'Pivot Tables'!$BC$11:$BC$18</definedName>
    <definedName name="_xlcn.WorksheetConnection_PivotTablesBB11BC181" hidden="1">'Pivot Tables'!$BB$11:$BC$18</definedName>
    <definedName name="Slicer_Driver_Name">#N/A</definedName>
    <definedName name="Slicer_Month">#N/A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Pivot Tables!$BB$11:$BC$18"/>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MBhgEudn3DOpUhyPEmVsqcuIFKlkTiKUdZG5ZDcen6g="/>
    </ext>
  </extLst>
</workbook>
</file>

<file path=xl/calcChain.xml><?xml version="1.0" encoding="utf-8"?>
<calcChain xmlns="http://schemas.openxmlformats.org/spreadsheetml/2006/main">
  <c r="AD11" i="2" l="1"/>
  <c r="AD12" i="2"/>
  <c r="BR6" i="2"/>
  <c r="BQ6" i="2"/>
  <c r="BO7" i="2"/>
  <c r="BN7" i="2"/>
  <c r="BM7" i="2"/>
  <c r="BO6" i="2"/>
  <c r="BN6" i="2"/>
  <c r="BM6" i="2"/>
  <c r="BO5" i="2"/>
  <c r="BN5" i="2"/>
  <c r="BM5" i="2"/>
  <c r="BG6" i="2"/>
  <c r="BH6" i="2"/>
  <c r="BI6" i="2"/>
  <c r="BJ6" i="2"/>
  <c r="BF6" i="2"/>
  <c r="BB11" i="2" a="1"/>
  <c r="BB11" i="2" s="1"/>
  <c r="BC11" i="2" s="1"/>
  <c r="AV12" i="2"/>
  <c r="AV13" i="2"/>
  <c r="AV14" i="2"/>
  <c r="AV11" i="2"/>
  <c r="AM6" i="2"/>
  <c r="AN6" i="2"/>
  <c r="AO6" i="2"/>
  <c r="AP6" i="2"/>
  <c r="AQ6" i="2"/>
  <c r="AL6" i="2"/>
  <c r="AD13" i="2"/>
  <c r="AD14" i="2"/>
  <c r="AD15" i="2"/>
  <c r="AD16" i="2"/>
  <c r="AD17" i="2"/>
  <c r="AD18" i="2"/>
  <c r="AD19" i="2"/>
  <c r="AD20" i="2"/>
  <c r="AD21" i="2"/>
  <c r="AD22" i="2"/>
  <c r="U6" i="2"/>
  <c r="X6" i="2"/>
  <c r="W6" i="2"/>
  <c r="V6" i="2"/>
  <c r="R6" i="2"/>
  <c r="Q6" i="2"/>
  <c r="P6" i="2"/>
  <c r="O6" i="2"/>
  <c r="L6" i="2"/>
  <c r="K6" i="2"/>
  <c r="G6" i="2"/>
  <c r="D6" i="2"/>
  <c r="C6" i="2"/>
  <c r="B6" i="2"/>
  <c r="AY6" i="2" l="1"/>
  <c r="BC18" i="2"/>
  <c r="BC14" i="2"/>
  <c r="BC17" i="2"/>
  <c r="BC16" i="2"/>
  <c r="BC15" i="2"/>
  <c r="BC13" i="2"/>
  <c r="BC12" i="2"/>
  <c r="AM15" i="2"/>
  <c r="B7" i="2"/>
  <c r="C7" i="2"/>
  <c r="AZ6"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32EDB3D-EA22-412E-94C0-EECD407B41E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1BD6680-E25E-447E-83C0-D2716030E3D1}" name="WorksheetConnection_Pivot Tables!$BB$11:$BC$18" type="102" refreshedVersion="8" minRefreshableVersion="5">
    <extLst>
      <ext xmlns:x15="http://schemas.microsoft.com/office/spreadsheetml/2010/11/main" uri="{DE250136-89BD-433C-8126-D09CA5730AF9}">
        <x15:connection id="Range">
          <x15:rangePr sourceName="_xlcn.WorksheetConnection_PivotTablesBB11BC18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<sst xmlns="http://schemas.openxmlformats.org/spreadsheetml/2006/main" count="549" uniqueCount="111">
  <si>
    <t>Month</t>
  </si>
  <si>
    <t>Day</t>
  </si>
  <si>
    <t>Load</t>
  </si>
  <si>
    <t>Tonnage</t>
  </si>
  <si>
    <t>Customer Type</t>
  </si>
  <si>
    <t>Destination</t>
  </si>
  <si>
    <t>Rate</t>
  </si>
  <si>
    <t>Truck</t>
  </si>
  <si>
    <t>Insurance</t>
  </si>
  <si>
    <t>Fuel</t>
  </si>
  <si>
    <t>Diesel Exhaust Fluid</t>
  </si>
  <si>
    <t>Advance</t>
  </si>
  <si>
    <t>Warehouse</t>
  </si>
  <si>
    <t>Repairs</t>
  </si>
  <si>
    <t>Tolls</t>
  </si>
  <si>
    <t>Fundings</t>
  </si>
  <si>
    <t>Driver Name</t>
  </si>
  <si>
    <t>Odometer</t>
  </si>
  <si>
    <t>Miles</t>
  </si>
  <si>
    <t>Rate Per Miles</t>
  </si>
  <si>
    <t>Extra Stops</t>
  </si>
  <si>
    <t>Extra Pay</t>
  </si>
  <si>
    <t>Costs Driver Paid</t>
  </si>
  <si>
    <t>Total Expenses</t>
  </si>
  <si>
    <t>First condition type</t>
  </si>
  <si>
    <t>Shipment cost sub-items</t>
  </si>
  <si>
    <t>ERE Stage</t>
  </si>
  <si>
    <t>Basic freight</t>
  </si>
  <si>
    <t>Final Amount</t>
  </si>
  <si>
    <t>Jan</t>
  </si>
  <si>
    <t>Wood</t>
  </si>
  <si>
    <t>Retaining Customer</t>
  </si>
  <si>
    <t>Nunavut.</t>
  </si>
  <si>
    <t>Freightliner Sprinter</t>
  </si>
  <si>
    <t>Alessandro Smith</t>
  </si>
  <si>
    <t>British Columbia</t>
  </si>
  <si>
    <t>Beauregard Mike</t>
  </si>
  <si>
    <t>Manitoba</t>
  </si>
  <si>
    <t>Jean Bartholomew</t>
  </si>
  <si>
    <t>Feb</t>
  </si>
  <si>
    <t>Sand</t>
  </si>
  <si>
    <t>New Brunswick</t>
  </si>
  <si>
    <t>Nunavut</t>
  </si>
  <si>
    <t>Jaison Augustine</t>
  </si>
  <si>
    <t>Mar</t>
  </si>
  <si>
    <t>Iron</t>
  </si>
  <si>
    <t>New Customer</t>
  </si>
  <si>
    <t>Alberta</t>
  </si>
  <si>
    <t>Apr</t>
  </si>
  <si>
    <t>Yukon</t>
  </si>
  <si>
    <t>Chevrolet Express</t>
  </si>
  <si>
    <t>Nova Scotia</t>
  </si>
  <si>
    <t>May</t>
  </si>
  <si>
    <t>Jun</t>
  </si>
  <si>
    <t>Jul</t>
  </si>
  <si>
    <t>RAM ProMaster</t>
  </si>
  <si>
    <t>Aug</t>
  </si>
  <si>
    <t>Sep</t>
  </si>
  <si>
    <t>Oct</t>
  </si>
  <si>
    <t>Nissan NV2500</t>
  </si>
  <si>
    <t>Nov</t>
  </si>
  <si>
    <t>Dec</t>
  </si>
  <si>
    <t>Row Labels</t>
  </si>
  <si>
    <t>Grand Total</t>
  </si>
  <si>
    <t>Sum of Rate</t>
  </si>
  <si>
    <t>Sum of Total Expenses</t>
  </si>
  <si>
    <t>Sum of Balance</t>
  </si>
  <si>
    <t>Amount</t>
  </si>
  <si>
    <t>Balance</t>
  </si>
  <si>
    <t>Monthly Rate</t>
  </si>
  <si>
    <t>Total YTD</t>
  </si>
  <si>
    <t>Year to Date Balance</t>
  </si>
  <si>
    <t>Count of Customer Type</t>
  </si>
  <si>
    <t>Sum of Insurance</t>
  </si>
  <si>
    <t>Sum of Fuel</t>
  </si>
  <si>
    <t>Sum of Diesel Exhaust Fluid</t>
  </si>
  <si>
    <t>Sum of Advance</t>
  </si>
  <si>
    <t xml:space="preserve"> Fuel</t>
  </si>
  <si>
    <t>Freight Expense</t>
  </si>
  <si>
    <t>Sum of Fundings</t>
  </si>
  <si>
    <t>Sum of Warehouse</t>
  </si>
  <si>
    <t>Sum of Tolls</t>
  </si>
  <si>
    <t>Sum of Repairs</t>
  </si>
  <si>
    <t xml:space="preserve"> Tolls</t>
  </si>
  <si>
    <t>Repairs &amp; Cost</t>
  </si>
  <si>
    <t>Red Dot</t>
  </si>
  <si>
    <t>Monthly Expense &amp; Income</t>
  </si>
  <si>
    <t>Driver Payroll</t>
  </si>
  <si>
    <t>Sum of Odometer</t>
  </si>
  <si>
    <t>Sum of Miles</t>
  </si>
  <si>
    <t>Sum of Rate Per Miles</t>
  </si>
  <si>
    <t>Sum of Extra Stops</t>
  </si>
  <si>
    <t>Sum of Extra Pay</t>
  </si>
  <si>
    <t>Sum of Costs Driver Paid</t>
  </si>
  <si>
    <t xml:space="preserve"> Miles</t>
  </si>
  <si>
    <t>Total Payroll</t>
  </si>
  <si>
    <t>Driver</t>
  </si>
  <si>
    <t>Count of Destination</t>
  </si>
  <si>
    <t>Destinations</t>
  </si>
  <si>
    <t>Freight</t>
  </si>
  <si>
    <t>Prcing Procedure</t>
  </si>
  <si>
    <t>Sum of First condition type</t>
  </si>
  <si>
    <t>Sum of Shipment cost sub-items</t>
  </si>
  <si>
    <t>Sum of ERE Stage</t>
  </si>
  <si>
    <t>Sum of Basic freight</t>
  </si>
  <si>
    <t>Sum of Final Amount</t>
  </si>
  <si>
    <t xml:space="preserve"> First condition type</t>
  </si>
  <si>
    <t>Count of Load</t>
  </si>
  <si>
    <t>Sum of Tonnage</t>
  </si>
  <si>
    <t>Total Tonnage</t>
  </si>
  <si>
    <t>Truck Expense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</si>
</sst>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409]mmmm\ d\,\ yyyy"/>
    <numFmt numFmtId="165" formatCode="0.0"/>
    <numFmt numFmtId="166" formatCode="&quot;$&quot;#,##0"/>
    <numFmt numFmtId="167" formatCode="[$-409]d\-mmm\-yy"/>
    <numFmt numFmtId="168" formatCode="&quot;$&quot;#,##0.0_);\(&quot;$&quot;#,##0.0\)"/>
  </numFmts>
  <fonts count="15" x14ac:knownFonts="1">
    <font>
      <sz val="11"/>
      <color theme="1"/>
      <name val="Calibri"/>
      <scheme val="minor"/>
    </font>
    <font>
      <b/>
      <sz val="11"/>
      <color theme="0"/>
      <name val="Arial"/>
    </font>
    <font>
      <sz val="12"/>
      <color rgb="FF0C0C0C"/>
      <name val="Arial"/>
    </font>
    <font>
      <b/>
      <sz val="12"/>
      <color rgb="FF0C0C0C"/>
      <name val="Arial"/>
    </font>
    <font>
      <sz val="12"/>
      <color theme="1"/>
      <name val="Arial"/>
    </font>
    <font>
      <sz val="11"/>
      <color theme="1"/>
      <name val="Calibri"/>
      <scheme val="minor"/>
    </font>
    <font>
      <sz val="11"/>
      <color rgb="FFFF0000"/>
      <name val="Calibri"/>
      <family val="2"/>
      <scheme val="minor"/>
    </font>
    <font>
      <b/>
      <sz val="11"/>
      <color theme="1"/>
      <name val="Arial"/>
      <family val="2"/>
    </font>
    <font>
      <sz val="12"/>
      <color theme="1"/>
      <name val="Arial"/>
      <family val="2"/>
    </font>
    <font>
      <b/>
      <sz val="12"/>
      <color theme="1"/>
      <name val="Arial"/>
      <family val="2"/>
    </font>
    <font>
      <b/>
      <sz val="12"/>
      <color theme="1" tint="0.499984740745262"/>
      <name val="Arial"/>
      <family val="2"/>
    </font>
    <font>
      <b/>
      <sz val="12"/>
      <color rgb="FFFF0000"/>
      <name val="Arial"/>
      <family val="2"/>
    </font>
    <font>
      <sz val="11"/>
      <color theme="1" tint="0.34998626667073579"/>
      <name val="Arial"/>
      <family val="2"/>
    </font>
    <font>
      <b/>
      <sz val="11"/>
      <color theme="1"/>
      <name val="Arial"/>
    </font>
    <font>
      <b/>
      <sz val="12"/>
      <color theme="1"/>
      <name val="Arial"/>
    </font>
  </fonts>
  <fills count="3">
    <fill>
      <patternFill patternType="none"/>
    </fill>
    <fill>
      <patternFill patternType="gray125"/>
    </fill>
    <fill>
      <patternFill patternType="solid">
        <fgColor rgb="FF595959"/>
        <bgColor rgb="FF595959"/>
      </patternFill>
    </fill>
  </fills>
  <borders count="5">
    <border>
      <left/>
      <right/>
      <top/>
      <bottom/>
      <diagonal/>
    </border>
    <border>
      <left/>
      <right/>
      <top/>
      <bottom/>
      <diagonal/>
    </border>
    <border>
      <left style="dotted">
        <color rgb="FFBFBFBF"/>
      </left>
      <right/>
      <top/>
      <bottom/>
      <diagonal/>
    </border>
    <border>
      <left style="dotted">
        <color rgb="FFBFBFBF"/>
      </left>
      <right style="dotted">
        <color rgb="FFBFBFBF"/>
      </right>
      <top/>
      <bottom/>
      <diagonal/>
    </border>
    <border>
      <left/>
      <right style="thin">
        <color indexed="64"/>
      </right>
      <top/>
      <bottom/>
      <diagonal/>
    </border>
  </borders>
  <cellStyleXfs count="3">
    <xf numFmtId="0" fontId="0" fillId="0" borderId="0"/>
    <xf numFmtId="43" fontId="5" fillId="0" borderId="0" applyFont="0" applyFill="0" applyBorder="0" applyAlignment="0" applyProtection="0"/>
    <xf numFmtId="9" fontId="5" fillId="0" borderId="0" applyFont="0" applyFill="0" applyBorder="0" applyAlignment="0" applyProtection="0"/>
  </cellStyleXfs>
  <cellXfs count="44">
    <xf numFmtId="0" fontId="0" fillId="0" borderId="0" xfId="0"/>
    <xf numFmtId="0" fontId="1" fillId="2" borderId="1" xfId="0" applyFont="1" applyFill="1" applyBorder="1" applyAlignment="1">
      <alignment horizontal="center" vertical="center" wrapText="1"/>
    </xf>
    <xf numFmtId="164" fontId="2" fillId="0" borderId="0" xfId="0" applyNumberFormat="1" applyFont="1" applyAlignment="1">
      <alignment horizontal="center" vertical="center"/>
    </xf>
    <xf numFmtId="1" fontId="2" fillId="0" borderId="0" xfId="0" applyNumberFormat="1" applyFont="1" applyAlignment="1">
      <alignment horizontal="center" vertical="center"/>
    </xf>
    <xf numFmtId="0" fontId="2" fillId="0" borderId="0" xfId="0" applyFont="1" applyAlignment="1">
      <alignment horizontal="center" vertical="center"/>
    </xf>
    <xf numFmtId="165" fontId="2" fillId="0" borderId="0" xfId="0" applyNumberFormat="1" applyFont="1" applyAlignment="1">
      <alignment horizontal="center" vertical="center"/>
    </xf>
    <xf numFmtId="166" fontId="3" fillId="0" borderId="0" xfId="0" applyNumberFormat="1" applyFont="1" applyAlignment="1">
      <alignment horizontal="center" vertical="center"/>
    </xf>
    <xf numFmtId="0" fontId="2" fillId="0" borderId="2" xfId="0" applyFont="1" applyBorder="1" applyAlignment="1">
      <alignment horizontal="left" vertical="center"/>
    </xf>
    <xf numFmtId="166" fontId="2" fillId="0" borderId="0" xfId="0" applyNumberFormat="1" applyFont="1" applyAlignment="1">
      <alignment horizontal="center" vertical="center"/>
    </xf>
    <xf numFmtId="166" fontId="2" fillId="0" borderId="2" xfId="0" applyNumberFormat="1" applyFont="1" applyBorder="1" applyAlignment="1">
      <alignment horizontal="center" vertical="center"/>
    </xf>
    <xf numFmtId="167" fontId="2" fillId="0" borderId="2" xfId="0" applyNumberFormat="1" applyFont="1" applyBorder="1" applyAlignment="1">
      <alignment horizontal="left" vertical="center"/>
    </xf>
    <xf numFmtId="166" fontId="3" fillId="0" borderId="3" xfId="0" applyNumberFormat="1" applyFont="1" applyBorder="1" applyAlignment="1">
      <alignment horizontal="center" vertical="center"/>
    </xf>
    <xf numFmtId="167" fontId="2" fillId="0" borderId="0" xfId="0" applyNumberFormat="1" applyFont="1" applyAlignment="1">
      <alignment horizontal="center" vertical="center"/>
    </xf>
    <xf numFmtId="0" fontId="4" fillId="0" borderId="0" xfId="0" applyFont="1" applyAlignment="1">
      <alignment horizontal="center" vertical="center"/>
    </xf>
    <xf numFmtId="0" fontId="4" fillId="0" borderId="0" xfId="0" applyFont="1"/>
    <xf numFmtId="0" fontId="0" fillId="0" borderId="0" xfId="0" pivotButton="1"/>
    <xf numFmtId="3" fontId="9" fillId="0" borderId="0" xfId="0" applyNumberFormat="1" applyFont="1" applyAlignment="1">
      <alignment horizontal="center" vertical="center"/>
    </xf>
    <xf numFmtId="9" fontId="8" fillId="0" borderId="0" xfId="2" applyFont="1" applyAlignment="1">
      <alignment horizontal="center" vertical="center"/>
    </xf>
    <xf numFmtId="0" fontId="8" fillId="0" borderId="0" xfId="0" applyFont="1" applyAlignment="1">
      <alignment horizontal="center" vertical="center"/>
    </xf>
    <xf numFmtId="166" fontId="9" fillId="0" borderId="0" xfId="0" applyNumberFormat="1" applyFont="1" applyAlignment="1">
      <alignment horizontal="center" vertical="center"/>
    </xf>
    <xf numFmtId="0" fontId="0" fillId="0" borderId="4" xfId="0" applyBorder="1"/>
    <xf numFmtId="0" fontId="0" fillId="0" borderId="0" xfId="0" applyAlignment="1">
      <alignment horizontal="left"/>
    </xf>
    <xf numFmtId="0" fontId="6" fillId="0" borderId="0" xfId="0" applyFont="1"/>
    <xf numFmtId="0" fontId="11" fillId="0" borderId="0" xfId="0" applyFont="1"/>
    <xf numFmtId="0" fontId="0" fillId="0" borderId="0" xfId="0" applyAlignment="1">
      <alignment wrapText="1"/>
    </xf>
    <xf numFmtId="0" fontId="10" fillId="0" borderId="0" xfId="0" applyFont="1" applyAlignment="1">
      <alignment horizontal="center" vertical="center" wrapText="1"/>
    </xf>
    <xf numFmtId="0" fontId="0" fillId="0" borderId="4" xfId="0" applyBorder="1" applyAlignment="1">
      <alignment wrapText="1"/>
    </xf>
    <xf numFmtId="0" fontId="10" fillId="0" borderId="1" xfId="0" applyFont="1" applyBorder="1" applyAlignment="1">
      <alignment horizontal="center" vertical="center" wrapText="1"/>
    </xf>
    <xf numFmtId="0" fontId="7" fillId="0" borderId="0" xfId="0" applyFont="1" applyAlignment="1">
      <alignment horizontal="center" vertical="center" wrapText="1"/>
    </xf>
    <xf numFmtId="0" fontId="7" fillId="0" borderId="4" xfId="0" applyFont="1" applyBorder="1" applyAlignment="1">
      <alignment horizontal="center" vertical="center" wrapText="1"/>
    </xf>
    <xf numFmtId="0" fontId="7" fillId="0" borderId="0" xfId="0" pivotButton="1" applyFont="1" applyAlignment="1">
      <alignment horizontal="center" vertical="center" wrapText="1"/>
    </xf>
    <xf numFmtId="0" fontId="0" fillId="0" borderId="1" xfId="0" applyBorder="1"/>
    <xf numFmtId="0" fontId="9" fillId="0" borderId="0" xfId="0" applyFont="1" applyAlignment="1">
      <alignment horizontal="center" vertical="center"/>
    </xf>
    <xf numFmtId="1" fontId="9" fillId="0" borderId="0" xfId="0" applyNumberFormat="1" applyFont="1" applyAlignment="1">
      <alignment horizontal="center" vertical="center"/>
    </xf>
    <xf numFmtId="2" fontId="9" fillId="0" borderId="0" xfId="0" applyNumberFormat="1" applyFont="1" applyAlignment="1">
      <alignment horizontal="center" vertical="center"/>
    </xf>
    <xf numFmtId="168" fontId="9" fillId="0" borderId="0" xfId="1" applyNumberFormat="1" applyFont="1" applyAlignment="1">
      <alignment horizontal="center" vertical="center"/>
    </xf>
    <xf numFmtId="0" fontId="12" fillId="0" borderId="0" xfId="0" applyFont="1"/>
    <xf numFmtId="3" fontId="14" fillId="0" borderId="0" xfId="0" applyNumberFormat="1" applyFont="1" applyAlignment="1">
      <alignment horizontal="center" vertical="center"/>
    </xf>
    <xf numFmtId="3" fontId="14" fillId="0" borderId="1" xfId="0" applyNumberFormat="1" applyFont="1" applyBorder="1" applyAlignment="1">
      <alignment horizontal="center" vertical="center"/>
    </xf>
    <xf numFmtId="0" fontId="14" fillId="0" borderId="0" xfId="0" applyFont="1" applyAlignment="1">
      <alignment horizontal="center" vertical="center" wrapText="1"/>
    </xf>
    <xf numFmtId="0" fontId="13" fillId="0" borderId="0" xfId="0" pivotButton="1" applyFont="1" applyAlignment="1">
      <alignment horizontal="center" vertical="center" wrapText="1"/>
    </xf>
    <xf numFmtId="0" fontId="13" fillId="0" borderId="0" xfId="0" applyFont="1" applyAlignment="1">
      <alignment horizontal="center" vertical="center" wrapText="1"/>
    </xf>
    <xf numFmtId="0" fontId="11" fillId="0" borderId="1" xfId="0" applyFont="1" applyBorder="1" applyAlignment="1">
      <alignment horizontal="center"/>
    </xf>
    <xf numFmtId="0" fontId="11" fillId="0" borderId="0" xfId="0" applyFont="1" applyAlignment="1">
      <alignment horizontal="center"/>
    </xf>
  </cellXfs>
  <cellStyles count="3">
    <cellStyle name="Comma" xfId="1" builtinId="3"/>
    <cellStyle name="Normal" xfId="0" builtinId="0"/>
    <cellStyle name="Percent" xfId="2" builtinId="5"/>
  </cellStyles>
  <dxfs count="204">
    <dxf>
      <numFmt numFmtId="3" formatCode="#,##0"/>
    </dxf>
    <dxf>
      <alignment horizontal="center"/>
    </dxf>
    <dxf>
      <alignment vertical="center"/>
    </dxf>
    <dxf>
      <font>
        <b/>
        <family val="2"/>
      </font>
    </dxf>
    <dxf>
      <font>
        <name val="Arial"/>
        <scheme val="none"/>
      </font>
    </dxf>
    <dxf>
      <font>
        <sz val="12"/>
      </font>
    </dxf>
    <dxf>
      <alignment wrapText="1"/>
    </dxf>
    <dxf>
      <alignment wrapText="1"/>
    </dxf>
    <dxf>
      <alignment horizontal="center"/>
    </dxf>
    <dxf>
      <alignment horizontal="center"/>
    </dxf>
    <dxf>
      <alignment vertical="center"/>
    </dxf>
    <dxf>
      <alignment vertical="center"/>
    </dxf>
    <dxf>
      <font>
        <b/>
      </font>
    </dxf>
    <dxf>
      <font>
        <b/>
      </font>
    </dxf>
    <dxf>
      <font>
        <name val="Arial"/>
        <scheme val="none"/>
      </font>
    </dxf>
    <dxf>
      <font>
        <name val="Arial"/>
        <scheme val="none"/>
      </font>
    </dxf>
    <dxf>
      <numFmt numFmtId="3" formatCode="#,##0"/>
    </dxf>
    <dxf>
      <alignment horizontal="center"/>
    </dxf>
    <dxf>
      <alignment vertical="center"/>
    </dxf>
    <dxf>
      <font>
        <b/>
        <family val="2"/>
      </font>
    </dxf>
    <dxf>
      <font>
        <name val="Arial"/>
        <scheme val="none"/>
      </font>
    </dxf>
    <dxf>
      <font>
        <sz val="12"/>
      </font>
    </dxf>
    <dxf>
      <alignment wrapText="1"/>
    </dxf>
    <dxf>
      <alignment wrapText="1"/>
    </dxf>
    <dxf>
      <alignment horizontal="center"/>
    </dxf>
    <dxf>
      <alignment horizontal="center"/>
    </dxf>
    <dxf>
      <alignment vertical="center"/>
    </dxf>
    <dxf>
      <alignment vertical="center"/>
    </dxf>
    <dxf>
      <font>
        <b/>
      </font>
    </dxf>
    <dxf>
      <font>
        <b/>
      </font>
    </dxf>
    <dxf>
      <font>
        <name val="Arial"/>
        <scheme val="none"/>
      </font>
    </dxf>
    <dxf>
      <font>
        <name val="Arial"/>
        <scheme val="none"/>
      </font>
    </dxf>
    <dxf>
      <border>
        <right/>
      </border>
    </dxf>
    <dxf>
      <border>
        <right/>
      </border>
    </dxf>
    <dxf>
      <numFmt numFmtId="3" formatCode="#,##0"/>
    </dxf>
    <dxf>
      <alignment horizontal="center"/>
    </dxf>
    <dxf>
      <alignment vertical="center"/>
    </dxf>
    <dxf>
      <font>
        <b/>
        <family val="2"/>
      </font>
    </dxf>
    <dxf>
      <font>
        <name val="Arial"/>
        <scheme val="none"/>
      </font>
    </dxf>
    <dxf>
      <font>
        <sz val="12"/>
      </font>
    </dxf>
    <dxf>
      <alignment wrapText="1"/>
    </dxf>
    <dxf>
      <alignment wrapText="1"/>
    </dxf>
    <dxf>
      <alignment horizontal="center"/>
    </dxf>
    <dxf>
      <alignment horizontal="center"/>
    </dxf>
    <dxf>
      <alignment vertical="center"/>
    </dxf>
    <dxf>
      <alignment vertical="center"/>
    </dxf>
    <dxf>
      <font>
        <b/>
      </font>
    </dxf>
    <dxf>
      <font>
        <b/>
      </font>
    </dxf>
    <dxf>
      <font>
        <name val="Arial"/>
        <scheme val="none"/>
      </font>
    </dxf>
    <dxf>
      <font>
        <name val="Arial"/>
        <scheme val="none"/>
      </font>
    </dxf>
    <dxf>
      <numFmt numFmtId="3" formatCode="#,##0"/>
    </dxf>
    <dxf>
      <alignment horizontal="center"/>
    </dxf>
    <dxf>
      <alignment vertical="center"/>
    </dxf>
    <dxf>
      <font>
        <b/>
        <family val="2"/>
      </font>
    </dxf>
    <dxf>
      <font>
        <name val="Arial"/>
        <scheme val="none"/>
      </font>
    </dxf>
    <dxf>
      <font>
        <sz val="12"/>
      </font>
    </dxf>
    <dxf>
      <alignment wrapText="1"/>
    </dxf>
    <dxf>
      <alignment wrapText="1"/>
    </dxf>
    <dxf>
      <alignment horizontal="center"/>
    </dxf>
    <dxf>
      <alignment horizontal="center"/>
    </dxf>
    <dxf>
      <alignment vertical="center"/>
    </dxf>
    <dxf>
      <alignment vertical="center"/>
    </dxf>
    <dxf>
      <font>
        <b/>
      </font>
    </dxf>
    <dxf>
      <font>
        <b/>
      </font>
    </dxf>
    <dxf>
      <font>
        <name val="Arial"/>
        <scheme val="none"/>
      </font>
    </dxf>
    <dxf>
      <font>
        <name val="Arial"/>
        <scheme val="none"/>
      </font>
    </dxf>
    <dxf>
      <numFmt numFmtId="3" formatCode="#,##0"/>
    </dxf>
    <dxf>
      <alignment horizontal="center"/>
    </dxf>
    <dxf>
      <alignment vertical="center"/>
    </dxf>
    <dxf>
      <font>
        <b/>
        <family val="2"/>
      </font>
    </dxf>
    <dxf>
      <font>
        <name val="Arial"/>
        <scheme val="none"/>
      </font>
    </dxf>
    <dxf>
      <font>
        <sz val="12"/>
      </font>
    </dxf>
    <dxf>
      <alignment wrapText="1"/>
    </dxf>
    <dxf>
      <alignment wrapText="1"/>
    </dxf>
    <dxf>
      <alignment horizontal="center"/>
    </dxf>
    <dxf>
      <alignment horizontal="center"/>
    </dxf>
    <dxf>
      <alignment vertical="center"/>
    </dxf>
    <dxf>
      <alignment vertical="center"/>
    </dxf>
    <dxf>
      <font>
        <b/>
      </font>
    </dxf>
    <dxf>
      <font>
        <b/>
      </font>
    </dxf>
    <dxf>
      <font>
        <name val="Arial"/>
        <scheme val="none"/>
      </font>
    </dxf>
    <dxf>
      <font>
        <name val="Arial"/>
        <scheme val="none"/>
      </font>
    </dxf>
    <dxf>
      <border>
        <right/>
      </border>
    </dxf>
    <dxf>
      <border>
        <right/>
      </border>
    </dxf>
    <dxf>
      <border>
        <right/>
      </border>
    </dxf>
    <dxf>
      <border>
        <right/>
      </border>
    </dxf>
    <dxf>
      <font>
        <name val="Arial"/>
        <scheme val="none"/>
      </font>
    </dxf>
    <dxf>
      <font>
        <name val="Arial"/>
        <scheme val="none"/>
      </font>
    </dxf>
    <dxf>
      <font>
        <b/>
      </font>
    </dxf>
    <dxf>
      <font>
        <b/>
      </font>
    </dxf>
    <dxf>
      <alignment vertical="center"/>
    </dxf>
    <dxf>
      <alignment vertical="center"/>
    </dxf>
    <dxf>
      <alignment horizontal="center"/>
    </dxf>
    <dxf>
      <alignment horizontal="center"/>
    </dxf>
    <dxf>
      <alignment wrapText="1"/>
    </dxf>
    <dxf>
      <alignment wrapText="1"/>
    </dxf>
    <dxf>
      <font>
        <sz val="12"/>
      </font>
    </dxf>
    <dxf>
      <font>
        <name val="Arial"/>
        <scheme val="none"/>
      </font>
    </dxf>
    <dxf>
      <font>
        <b/>
        <family val="2"/>
      </font>
    </dxf>
    <dxf>
      <alignment vertical="center"/>
    </dxf>
    <dxf>
      <alignment horizontal="center"/>
    </dxf>
    <dxf>
      <numFmt numFmtId="3" formatCode="#,##0"/>
    </dxf>
    <dxf>
      <font>
        <name val="Arial"/>
        <scheme val="none"/>
      </font>
    </dxf>
    <dxf>
      <font>
        <b/>
      </font>
    </dxf>
    <dxf>
      <alignment vertical="center"/>
    </dxf>
    <dxf>
      <alignment horizontal="center"/>
    </dxf>
    <dxf>
      <alignment wrapText="1"/>
    </dxf>
    <dxf>
      <font>
        <sz val="12"/>
      </font>
    </dxf>
    <dxf>
      <font>
        <name val="Arial"/>
        <scheme val="none"/>
      </font>
    </dxf>
    <dxf>
      <font>
        <b/>
        <family val="2"/>
      </font>
    </dxf>
    <dxf>
      <alignment vertical="center"/>
    </dxf>
    <dxf>
      <alignment horizontal="center"/>
    </dxf>
    <dxf>
      <numFmt numFmtId="3" formatCode="#,##0"/>
    </dxf>
    <dxf>
      <font>
        <sz val="12"/>
      </font>
    </dxf>
    <dxf>
      <font>
        <name val="Arial"/>
        <family val="2"/>
        <scheme val="none"/>
      </font>
    </dxf>
    <dxf>
      <alignment wrapText="1"/>
    </dxf>
    <dxf>
      <alignment horizontal="center"/>
    </dxf>
    <dxf>
      <alignment vertical="center"/>
    </dxf>
    <dxf>
      <font>
        <name val="Arial"/>
        <scheme val="none"/>
      </font>
    </dxf>
    <dxf>
      <font>
        <name val="Arial"/>
        <scheme val="none"/>
      </font>
    </dxf>
    <dxf>
      <font>
        <b/>
      </font>
    </dxf>
    <dxf>
      <font>
        <b/>
      </font>
    </dxf>
    <dxf>
      <alignment vertical="center"/>
    </dxf>
    <dxf>
      <alignment vertical="center"/>
    </dxf>
    <dxf>
      <alignment horizontal="center"/>
    </dxf>
    <dxf>
      <alignment horizontal="center"/>
    </dxf>
    <dxf>
      <alignment wrapText="1"/>
    </dxf>
    <dxf>
      <alignment wrapText="1"/>
    </dxf>
    <dxf>
      <font>
        <sz val="12"/>
      </font>
    </dxf>
    <dxf>
      <font>
        <name val="Arial"/>
        <scheme val="none"/>
      </font>
    </dxf>
    <dxf>
      <font>
        <b/>
        <family val="2"/>
      </font>
    </dxf>
    <dxf>
      <alignment vertical="center"/>
    </dxf>
    <dxf>
      <alignment horizontal="center"/>
    </dxf>
    <dxf>
      <numFmt numFmtId="3" formatCode="#,##0"/>
    </dxf>
    <dxf>
      <font>
        <name val="Arial"/>
        <scheme val="none"/>
      </font>
    </dxf>
    <dxf>
      <font>
        <name val="Arial"/>
        <scheme val="none"/>
      </font>
    </dxf>
    <dxf>
      <font>
        <b/>
      </font>
    </dxf>
    <dxf>
      <font>
        <b/>
      </font>
    </dxf>
    <dxf>
      <alignment vertical="center"/>
    </dxf>
    <dxf>
      <alignment vertical="center"/>
    </dxf>
    <dxf>
      <alignment horizontal="center"/>
    </dxf>
    <dxf>
      <alignment horizontal="center"/>
    </dxf>
    <dxf>
      <alignment wrapText="1"/>
    </dxf>
    <dxf>
      <alignment wrapText="1"/>
    </dxf>
    <dxf>
      <font>
        <sz val="12"/>
      </font>
    </dxf>
    <dxf>
      <font>
        <name val="Arial"/>
        <scheme val="none"/>
      </font>
    </dxf>
    <dxf>
      <font>
        <b/>
        <family val="2"/>
      </font>
    </dxf>
    <dxf>
      <alignment vertical="center"/>
    </dxf>
    <dxf>
      <alignment horizontal="center"/>
    </dxf>
    <dxf>
      <numFmt numFmtId="3" formatCode="#,##0"/>
    </dxf>
    <dxf>
      <font>
        <name val="Arial"/>
        <scheme val="none"/>
      </font>
    </dxf>
    <dxf>
      <font>
        <name val="Arial"/>
        <scheme val="none"/>
      </font>
    </dxf>
    <dxf>
      <font>
        <b/>
      </font>
    </dxf>
    <dxf>
      <font>
        <b/>
      </font>
    </dxf>
    <dxf>
      <alignment vertical="center"/>
    </dxf>
    <dxf>
      <alignment vertical="center"/>
    </dxf>
    <dxf>
      <alignment horizontal="center"/>
    </dxf>
    <dxf>
      <alignment horizontal="center"/>
    </dxf>
    <dxf>
      <alignment wrapText="1"/>
    </dxf>
    <dxf>
      <alignment wrapText="1"/>
    </dxf>
    <dxf>
      <font>
        <sz val="12"/>
      </font>
    </dxf>
    <dxf>
      <font>
        <name val="Arial"/>
        <scheme val="none"/>
      </font>
    </dxf>
    <dxf>
      <font>
        <b/>
        <family val="2"/>
      </font>
    </dxf>
    <dxf>
      <alignment vertical="center"/>
    </dxf>
    <dxf>
      <alignment horizontal="center"/>
    </dxf>
    <dxf>
      <numFmt numFmtId="3" formatCode="#,##0"/>
    </dxf>
    <dxf>
      <font>
        <name val="Arial"/>
        <scheme val="none"/>
      </font>
    </dxf>
    <dxf>
      <font>
        <name val="Arial"/>
        <scheme val="none"/>
      </font>
    </dxf>
    <dxf>
      <font>
        <b/>
      </font>
    </dxf>
    <dxf>
      <font>
        <b/>
      </font>
    </dxf>
    <dxf>
      <alignment vertical="center"/>
    </dxf>
    <dxf>
      <alignment vertical="center"/>
    </dxf>
    <dxf>
      <alignment horizontal="center"/>
    </dxf>
    <dxf>
      <alignment horizontal="center"/>
    </dxf>
    <dxf>
      <alignment wrapText="1"/>
    </dxf>
    <dxf>
      <alignment wrapText="1"/>
    </dxf>
    <dxf>
      <font>
        <sz val="12"/>
      </font>
    </dxf>
    <dxf>
      <font>
        <name val="Arial"/>
        <scheme val="none"/>
      </font>
    </dxf>
    <dxf>
      <font>
        <b/>
        <family val="2"/>
      </font>
    </dxf>
    <dxf>
      <alignment vertical="center"/>
    </dxf>
    <dxf>
      <alignment horizontal="center"/>
    </dxf>
    <dxf>
      <numFmt numFmtId="3" formatCode="#,##0"/>
    </dxf>
    <dxf>
      <font>
        <sz val="12"/>
      </font>
    </dxf>
    <dxf>
      <font>
        <name val="Arial"/>
        <family val="2"/>
        <scheme val="none"/>
      </font>
    </dxf>
    <dxf>
      <alignment wrapText="1"/>
    </dxf>
    <dxf>
      <alignment horizontal="center"/>
    </dxf>
    <dxf>
      <alignment vertical="center"/>
    </dxf>
    <dxf>
      <font>
        <name val="Arial"/>
        <scheme val="none"/>
      </font>
    </dxf>
    <dxf>
      <font>
        <name val="Arial"/>
        <scheme val="none"/>
      </font>
    </dxf>
    <dxf>
      <font>
        <b/>
      </font>
    </dxf>
    <dxf>
      <font>
        <b/>
      </font>
    </dxf>
    <dxf>
      <alignment vertical="center"/>
    </dxf>
    <dxf>
      <alignment vertical="center"/>
    </dxf>
    <dxf>
      <alignment horizontal="center"/>
    </dxf>
    <dxf>
      <alignment horizontal="center"/>
    </dxf>
    <dxf>
      <alignment wrapText="1"/>
    </dxf>
    <dxf>
      <alignment wrapText="1"/>
    </dxf>
    <dxf>
      <font>
        <sz val="12"/>
      </font>
    </dxf>
    <dxf>
      <font>
        <name val="Arial"/>
        <scheme val="none"/>
      </font>
    </dxf>
    <dxf>
      <font>
        <b/>
        <family val="2"/>
      </font>
    </dxf>
    <dxf>
      <alignment vertical="center"/>
    </dxf>
    <dxf>
      <alignment horizontal="center"/>
    </dxf>
    <dxf>
      <numFmt numFmtId="3" formatCode="#,##0"/>
    </dxf>
    <dxf>
      <border>
        <horizontal/>
      </border>
    </dxf>
  </dxfs>
  <tableStyles count="2" defaultTableStyle="TableStyleMedium2" defaultPivotStyle="PivotStyleLight16">
    <tableStyle name="Invisible" pivot="0" table="0" count="0" xr9:uid="{A5913E02-A26B-4153-808C-C1EDBB0DFE47}"/>
    <tableStyle name="Slicer Style 1" pivot="0" table="0" count="1" xr9:uid="{DBCA860D-0ABB-4859-8C4C-5C54BE0EEE93}">
      <tableStyleElement type="wholeTable" dxfId="203"/>
    </tableStyle>
  </tableStyles>
  <colors>
    <mruColors>
      <color rgb="FF3849AB"/>
      <color rgb="FFD3E5D3"/>
      <color rgb="FFF5F5F5"/>
      <color rgb="FFFDF3E7"/>
      <color rgb="FFECF4EC"/>
      <color rgb="FF38963F"/>
      <color rgb="FFD3BABF"/>
      <color rgb="FFF9D7AB"/>
      <color rgb="FFD3BBC0"/>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powerPivotData" Target="model/item.data"/><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sheetMetadata" Target="metadata.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Supply Chain and Freight Analytics Dashboard.xlsx]Pivot Tables!PivotTable2</c:name>
    <c:fmtId val="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rgbClr val="3849AB"/>
            </a:solidFill>
            <a:round/>
          </a:ln>
          <a:effectLst/>
        </c:spPr>
        <c:marker>
          <c:symbol val="circle"/>
          <c:size val="6"/>
          <c:spPr>
            <a:solidFill>
              <a:schemeClr val="accent1"/>
            </a:solidFill>
            <a:ln w="19050">
              <a:solidFill>
                <a:schemeClr val="bg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Tables'!$H$10</c:f>
              <c:strCache>
                <c:ptCount val="1"/>
                <c:pt idx="0">
                  <c:v>Total</c:v>
                </c:pt>
              </c:strCache>
            </c:strRef>
          </c:tx>
          <c:spPr>
            <a:ln w="22225" cap="rnd">
              <a:solidFill>
                <a:srgbClr val="3849AB"/>
              </a:solidFill>
              <a:round/>
            </a:ln>
            <a:effectLst/>
          </c:spPr>
          <c:marker>
            <c:symbol val="circle"/>
            <c:size val="6"/>
            <c:spPr>
              <a:solidFill>
                <a:schemeClr val="accent1"/>
              </a:solidFill>
              <a:ln w="19050">
                <a:solidFill>
                  <a:schemeClr val="bg1"/>
                </a:solidFill>
              </a:ln>
              <a:effectLst/>
            </c:spPr>
          </c:marker>
          <c:cat>
            <c:strRef>
              <c:f>'Pivot Tables'!$G$11:$G$23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Tables'!$H$11:$H$23</c:f>
              <c:numCache>
                <c:formatCode>#,##0</c:formatCode>
                <c:ptCount val="12"/>
                <c:pt idx="0">
                  <c:v>11948.7</c:v>
                </c:pt>
                <c:pt idx="1">
                  <c:v>12138.8</c:v>
                </c:pt>
                <c:pt idx="2">
                  <c:v>9471.5</c:v>
                </c:pt>
                <c:pt idx="3">
                  <c:v>14518.7</c:v>
                </c:pt>
                <c:pt idx="4">
                  <c:v>28743.599999999999</c:v>
                </c:pt>
                <c:pt idx="5">
                  <c:v>16091.6</c:v>
                </c:pt>
                <c:pt idx="6">
                  <c:v>61991.199999999997</c:v>
                </c:pt>
                <c:pt idx="7">
                  <c:v>20036.8</c:v>
                </c:pt>
                <c:pt idx="8">
                  <c:v>28740.799999999999</c:v>
                </c:pt>
                <c:pt idx="9">
                  <c:v>33422</c:v>
                </c:pt>
                <c:pt idx="10">
                  <c:v>15818.5</c:v>
                </c:pt>
                <c:pt idx="11">
                  <c:v>11270.7</c:v>
                </c:pt>
              </c:numCache>
            </c:numRef>
          </c:val>
          <c:smooth val="1"/>
          <c:extLst>
            <c:ext xmlns:c16="http://schemas.microsoft.com/office/drawing/2014/chart" uri="{C3380CC4-5D6E-409C-BE32-E72D297353CC}">
              <c16:uniqueId val="{00000000-30A6-4CAF-A2E0-EC3F7488E8DC}"/>
            </c:ext>
          </c:extLst>
        </c:ser>
        <c:dLbls>
          <c:showLegendKey val="0"/>
          <c:showVal val="0"/>
          <c:showCatName val="0"/>
          <c:showSerName val="0"/>
          <c:showPercent val="0"/>
          <c:showBubbleSize val="0"/>
        </c:dLbls>
        <c:marker val="1"/>
        <c:smooth val="0"/>
        <c:axId val="718584928"/>
        <c:axId val="718583848"/>
      </c:lineChart>
      <c:catAx>
        <c:axId val="718584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Arial" panose="020B0604020202020204" pitchFamily="34" charset="0"/>
                <a:ea typeface="+mn-ea"/>
                <a:cs typeface="Arial" panose="020B0604020202020204" pitchFamily="34" charset="0"/>
              </a:defRPr>
            </a:pPr>
            <a:endParaRPr lang="en-US"/>
          </a:p>
        </c:txPr>
        <c:crossAx val="718583848"/>
        <c:crosses val="autoZero"/>
        <c:auto val="1"/>
        <c:lblAlgn val="ctr"/>
        <c:lblOffset val="100"/>
        <c:noMultiLvlLbl val="0"/>
      </c:catAx>
      <c:valAx>
        <c:axId val="718583848"/>
        <c:scaling>
          <c:orientation val="minMax"/>
        </c:scaling>
        <c:delete val="0"/>
        <c:axPos val="l"/>
        <c:majorGridlines>
          <c:spPr>
            <a:ln w="6350" cap="flat" cmpd="sng" algn="ctr">
              <a:solidFill>
                <a:schemeClr val="tx1">
                  <a:lumMod val="15000"/>
                  <a:lumOff val="85000"/>
                </a:schemeClr>
              </a:solidFill>
              <a:prstDash val="lgDash"/>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Arial" panose="020B0604020202020204" pitchFamily="34" charset="0"/>
                <a:ea typeface="+mn-ea"/>
                <a:cs typeface="Arial" panose="020B0604020202020204" pitchFamily="34" charset="0"/>
              </a:defRPr>
            </a:pPr>
            <a:endParaRPr lang="en-US"/>
          </a:p>
        </c:txPr>
        <c:crossAx val="718584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Supply Chain and Freight Analytics Dashboard.xlsx]Pivot Tables!PivotTable7</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D3E5D3"/>
          </a:solidFill>
          <a:ln>
            <a:noFill/>
          </a:ln>
          <a:effectLst/>
        </c:spPr>
        <c:marker>
          <c:symbol val="none"/>
        </c:marker>
        <c:dLbl>
          <c:idx val="0"/>
          <c:spPr>
            <a:solidFill>
              <a:srgbClr val="D3E5D3"/>
            </a:solid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50000"/>
                      <a:lumOff val="50000"/>
                    </a:schemeClr>
                  </a:solidFill>
                  <a:latin typeface="Arial" panose="020B0604020202020204" pitchFamily="34" charset="0"/>
                  <a:ea typeface="+mn-ea"/>
                  <a:cs typeface="Arial" panose="020B0604020202020204" pitchFamily="34" charset="0"/>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DF3E7"/>
          </a:solidFill>
          <a:ln>
            <a:noFill/>
          </a:ln>
          <a:effectLst/>
        </c:spPr>
        <c:marker>
          <c:symbol val="none"/>
        </c:marker>
        <c:dLbl>
          <c:idx val="0"/>
          <c:spPr>
            <a:solidFill>
              <a:srgbClr val="FDF3E7"/>
            </a:solid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50000"/>
                      <a:lumOff val="50000"/>
                    </a:schemeClr>
                  </a:solidFill>
                  <a:latin typeface="Arial" panose="020B0604020202020204" pitchFamily="34" charset="0"/>
                  <a:ea typeface="+mn-ea"/>
                  <a:cs typeface="Arial" panose="020B0604020202020204" pitchFamily="34" charset="0"/>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Tables'!$AH$10</c:f>
              <c:strCache>
                <c:ptCount val="1"/>
                <c:pt idx="0">
                  <c:v>Sum of Rate</c:v>
                </c:pt>
              </c:strCache>
            </c:strRef>
          </c:tx>
          <c:spPr>
            <a:solidFill>
              <a:srgbClr val="D3E5D3"/>
            </a:solidFill>
            <a:ln>
              <a:noFill/>
            </a:ln>
            <a:effectLst/>
          </c:spPr>
          <c:invertIfNegative val="0"/>
          <c:dLbls>
            <c:spPr>
              <a:solidFill>
                <a:srgbClr val="D3E5D3"/>
              </a:solid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50000"/>
                        <a:lumOff val="50000"/>
                      </a:schemeClr>
                    </a:solidFill>
                    <a:latin typeface="Arial" panose="020B0604020202020204" pitchFamily="34" charset="0"/>
                    <a:ea typeface="+mn-ea"/>
                    <a:cs typeface="Arial" panose="020B0604020202020204" pitchFamily="34" charset="0"/>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Tables'!$AG$11:$AG$23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Tables'!$AH$11:$AH$23</c:f>
              <c:numCache>
                <c:formatCode>#,##0</c:formatCode>
                <c:ptCount val="12"/>
                <c:pt idx="0">
                  <c:v>16668</c:v>
                </c:pt>
                <c:pt idx="1">
                  <c:v>18268</c:v>
                </c:pt>
                <c:pt idx="2">
                  <c:v>17290</c:v>
                </c:pt>
                <c:pt idx="3">
                  <c:v>19299</c:v>
                </c:pt>
                <c:pt idx="4">
                  <c:v>35060</c:v>
                </c:pt>
                <c:pt idx="5">
                  <c:v>21728</c:v>
                </c:pt>
                <c:pt idx="6">
                  <c:v>81336</c:v>
                </c:pt>
                <c:pt idx="7">
                  <c:v>26172</c:v>
                </c:pt>
                <c:pt idx="8">
                  <c:v>34532</c:v>
                </c:pt>
                <c:pt idx="9">
                  <c:v>48914</c:v>
                </c:pt>
                <c:pt idx="10">
                  <c:v>23910</c:v>
                </c:pt>
                <c:pt idx="11">
                  <c:v>15861</c:v>
                </c:pt>
              </c:numCache>
            </c:numRef>
          </c:val>
          <c:extLst>
            <c:ext xmlns:c16="http://schemas.microsoft.com/office/drawing/2014/chart" uri="{C3380CC4-5D6E-409C-BE32-E72D297353CC}">
              <c16:uniqueId val="{00000000-B2A4-4FC2-88AB-7BFA420044B8}"/>
            </c:ext>
          </c:extLst>
        </c:ser>
        <c:ser>
          <c:idx val="1"/>
          <c:order val="1"/>
          <c:tx>
            <c:strRef>
              <c:f>'Pivot Tables'!$AI$10</c:f>
              <c:strCache>
                <c:ptCount val="1"/>
                <c:pt idx="0">
                  <c:v>Sum of Total Expenses</c:v>
                </c:pt>
              </c:strCache>
            </c:strRef>
          </c:tx>
          <c:spPr>
            <a:solidFill>
              <a:srgbClr val="FDF3E7"/>
            </a:solidFill>
            <a:ln>
              <a:noFill/>
            </a:ln>
            <a:effectLst/>
          </c:spPr>
          <c:invertIfNegative val="0"/>
          <c:dLbls>
            <c:spPr>
              <a:solidFill>
                <a:srgbClr val="FDF3E7"/>
              </a:solid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50000"/>
                        <a:lumOff val="50000"/>
                      </a:schemeClr>
                    </a:solidFill>
                    <a:latin typeface="Arial" panose="020B0604020202020204" pitchFamily="34" charset="0"/>
                    <a:ea typeface="+mn-ea"/>
                    <a:cs typeface="Arial" panose="020B0604020202020204" pitchFamily="34" charset="0"/>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Tables'!$AG$11:$AG$23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Tables'!$AI$11:$AI$23</c:f>
              <c:numCache>
                <c:formatCode>#,##0</c:formatCode>
                <c:ptCount val="12"/>
                <c:pt idx="0">
                  <c:v>4719.2999999999993</c:v>
                </c:pt>
                <c:pt idx="1">
                  <c:v>6129.2</c:v>
                </c:pt>
                <c:pt idx="2">
                  <c:v>7818.5</c:v>
                </c:pt>
                <c:pt idx="3">
                  <c:v>4780.2999999999993</c:v>
                </c:pt>
                <c:pt idx="4">
                  <c:v>6316.4</c:v>
                </c:pt>
                <c:pt idx="5">
                  <c:v>5636.4</c:v>
                </c:pt>
                <c:pt idx="6">
                  <c:v>19344.8</c:v>
                </c:pt>
                <c:pt idx="7">
                  <c:v>6135.2</c:v>
                </c:pt>
                <c:pt idx="8">
                  <c:v>5791.2</c:v>
                </c:pt>
                <c:pt idx="9">
                  <c:v>15492.000000000002</c:v>
                </c:pt>
                <c:pt idx="10">
                  <c:v>8091.5</c:v>
                </c:pt>
                <c:pt idx="11">
                  <c:v>4590.2999999999993</c:v>
                </c:pt>
              </c:numCache>
            </c:numRef>
          </c:val>
          <c:extLst>
            <c:ext xmlns:c16="http://schemas.microsoft.com/office/drawing/2014/chart" uri="{C3380CC4-5D6E-409C-BE32-E72D297353CC}">
              <c16:uniqueId val="{00000001-B2A4-4FC2-88AB-7BFA420044B8}"/>
            </c:ext>
          </c:extLst>
        </c:ser>
        <c:dLbls>
          <c:dLblPos val="inBase"/>
          <c:showLegendKey val="0"/>
          <c:showVal val="1"/>
          <c:showCatName val="0"/>
          <c:showSerName val="0"/>
          <c:showPercent val="0"/>
          <c:showBubbleSize val="0"/>
        </c:dLbls>
        <c:gapWidth val="219"/>
        <c:overlap val="-27"/>
        <c:axId val="825204744"/>
        <c:axId val="825201504"/>
      </c:barChart>
      <c:catAx>
        <c:axId val="825204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25201504"/>
        <c:crosses val="autoZero"/>
        <c:auto val="1"/>
        <c:lblAlgn val="ctr"/>
        <c:lblOffset val="100"/>
        <c:noMultiLvlLbl val="0"/>
      </c:catAx>
      <c:valAx>
        <c:axId val="825201504"/>
        <c:scaling>
          <c:orientation val="minMax"/>
        </c:scaling>
        <c:delete val="1"/>
        <c:axPos val="l"/>
        <c:numFmt formatCode="#,##0" sourceLinked="1"/>
        <c:majorTickMark val="none"/>
        <c:minorTickMark val="none"/>
        <c:tickLblPos val="nextTo"/>
        <c:crossAx val="825204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7467221C-721C-44D6-B343-1732F303FEC9}">
          <cx:dataId val="0"/>
          <cx:layoutPr>
            <cx:geography cultureLanguage="en-US" cultureRegion="VN" attribution="Powered by Bing">
              <cx:geoCache provider="{E9337A44-BEBE-4D9F-B70C-5C5E7DAFC167}">
                <cx:binary>7HvZktw2tu2vKPR8KWMG2dE+Ec0cqkqlqVSW3H1eGJIscyZAEiRBfv1ZqEz5uFJuqR2370NHXL2k
KjlgA3tae+2df/3k//Kp+fxheOLbphv/8sn/+LRwzv7lhx/GT8Xn9sP4rC0/DWY0v7pnn0z7g/n1
1/LT5x9+GT4sZZf/wAgVP3wqPgzus3/6X3/F2/LP5oX59MGVprubPg/r28/j1LjxG9f+8NKTD7+0
ZbcvRzeUnxz98ek/ptp0T5987lzp1p9W+/nHp49uefrkh8sXfbXokwZyuekXPKv4M8W11lLQ5OGf
fvqkMV1+vhxRLp9JymMmhPqy6qsPLZ58EOTJT5+HoXRmWL9c/CORHgT68Msvw+dxxIYePv/gBY/2
ges/PX3yyUydC4eX4xx/fLr70H345cPTJ+VodqcrOxN2sfvbw7Z/eHzu//XXiy9wEBff/E41l6f2
vUtfaSbFQZRj8WRnmqn9WELMf5eSpHgmFZMXmmHyGaVKSsEuNPNnBPlj1Xz9hgvdpLv/LN38rfn4
eXD/TpXg8FXCidbk5DfxhXYodEapTiQRXwzh5Df/gih/rJTfHrzQxd/S/yxdvPzQIWJ8/HcqQzyD
KqTkgv9hEEv0M8EpoZKclXXhMP+KRH+sk/998kIpL//DlPLq8/IkHaZuXMpP9ReD/aNY/ufSi1DP
ZEK5kvH55JPHbqLUM6pjrrQ6X0eQO0XNk7P8y2L9sXouHr/Q0av/NB1N3Yd5cs++HNH/vXqUfCYI
F4LxmDz8o4/Vk6hnRAkhOeWn6xex7NVJom8J9E8U8+XBS5W8+8+KZa/M/OHJ/Sfj/p3pXshnhHCq
FDsdOuGPtRIwG1EagA1g7ZG3/GvS/BOV/P7hS7Xc/4ep5Yt5/bsQ2P93lMfQ+rvg+J8A99/r49Et
f7ZsYc+kFoxSevaRrwOXIjpBzlcnH4IL/d5TvhQS/1yeP3aSL889kv3/dV3yz2uW3yq7/Qf34fBQ
Ev5OM9+++rBBVKkXj56P6ZRbHm3zywne/PLjU448/ludGd7wjdP9cv/nD6P78WkkGSpO5JsYpWUS
K86AnJfPD5eogBo7M7jix6cxf0YFieMA6QT+p9jTJ6OZwiVBnwEwcCA+pcIF+VvF/cY0a2663zZ+
/vtJN7VvTNm5EQUvlrCn24JgQseCco1CClkuUVRzrGM/fXiLqh530//TrkNpOxHnP1OVd0uS2m2c
FTkQpmPd7equz/MujaYl6z9GXm5e7MqCNZ0/1tZO5fu5VIth6SLLuHd719Ksa/eTY1lnDnnvl2q9
mSOXJ0M68E22Io3dFCfDro4znrNr1dbjWF4JxXrdpLZpF253ea4N8WmTT32fH6piaSBXTiSDXHm0
sCK5GvOKK5MmfZux+XnrM1ubQ6wZ0Xd8afNY7+qVzvqXwdTUvBM0C9J1EQkvVIMhWNoX+dw26apc
g9ulbHPHrqOxzvR9xGs9jnvdZ47Q241v3aSv6iwyQh5jmkjbvsw7W9lfBuSxaTlubjFe7ysxZVrv
+iye8f6+L6N5fhH7psMh1M5l+EtUpsJqvRQdtt1bSiDC0PdeRFeNL2nU79REgvzlNJXYdlEx2X/8
nTX+gc5hrBcq11QxkcRCUCm4vlD5UDupmmoZ3m988Lm+4VJk2/KcVMus5L4vjHLFgeVbvS43ZjKb
3e4jVy+uuqZtJlV9/W1xYPCPxZFa0lgyLmMJpJxciFPKwrHE++zdSBIF0/AVyX2xp2pZo/ZglQ9H
NS9Fa4u7iDVWzS98OYHDQZH+m5P+wbFQwIcLQeCWigolFMfpBM/8vSts8VJWkx31O21qI9tX8zB2
c3U1DHWpxF0ChWQqzSfYY7OlrN56M6RRP1OYVrnGYlmP2TaFj3lZk6XYt5OVjr7W1bzy6HXrmzn+
aLib8vqlNxmvX8ZtTdXdt3eBWu7xJlBKUE3gzgRBQsfk8SYkTUTvpF3fedZXhUzVvHEco5gWk6xX
BR97Pj9Pom403qTfXpoGZPZ4caAylDMMpoXMxBnw8u9PsB2omIqN5+9Uq6Y1+2ma21r3RzeqHjrM
eBMW1+UcfECYoa3YjkTjnPQvu02OHX9l2QaGMi3KPHjqPNNiW9JpNDTYRR4Vg9sPBdVV8tpMLWPy
Sk1dCCfLXBi8Uw39qlnK6KZ5kZp5m5N/ZG1defvWdkkFLxbF0HRtmsgpEsmRN7DrJB1tlan+uDIj
g+OOYwMxV79qvDnhdkLcWedhgkTtGAevjMoyxKQs8grKJwnMadgNs6/duCt1XAx6Z/sp+DZnesW1
+PSWuVfh1cRVJfblxRgCi7dFiy/jrsvD9nwX9lyVCfzem7HH4sJQKopPWdlMy3o7cp8tNjWqI/1H
BNEOJ9yNGyL1YSNjwew+a5iie2pLUqxdOiRtxevU0Vjb8mbNF6r0XWXLGirprM7n7M7WU6eiD+YU
IBud91Ce713j7T9m6hq8mq8dzvtnUseuoi+aipm6vq4yZio/pFsEb0CA3WaHWxfbBKljkVnsK6ny
OboXswtRrT3J2UflEt13doSt7o3UeVHt2MqGlh7XZiEjTctJNTJJO5JNIznYceH9R1W5CGo6vyoP
DLF6LU8R1bvc+LdtS8bl0Of1OOdXsmy8Yz9Npg/KLaWiVfOzm5c4rtNaL7TKntdFF+xscVOipltG
1hExpstYjiP9tm/Ir4KuVuCYBVIQUi2c48I1CpWRcdti995MotzqXbZtSd/tzjEv6gePI1NzvcFo
lq6i+DBdv0C68y28LMe+3/OqddFdwuKQrLlhA7ToFj0s9/OQkXbcT81Qw6qSggUvs4Oi6kq2VT72
qa/5IMV9Rb0s8zIlyWiNvHdGMre9Jb4a87eLr6RXL3q9rYRuqWS219MtPyVQxkdZvzRE51jg9Acq
52Df5mTtdF7pQF9VcRVithRztC6pLNsZdjCssh+jN5aahliVduNsXPHzOdtRz1bsOMptNSW7PkrI
0u8iu3bQB9Jjhb0Ouswzt8tFlRNy7KpiYvpFPsXD+InIaIHjUicZciyn22SjfdS4flTPZS3yLDm0
Ld06f9VK2nF1rGkWnFraaGPVd6Pg4yAYE5UgqRLEPw5mh4gLTdtWcMQkWd9rtQlDjm02r3W5Yx2M
k+0qqcMRZUK0VblzPmn6Ko1pVVB5y1e+ICpvpiel+JPZLTBQSGoqSQhL2NdAbystk+VaDu+kYws2
v80mfDRjn43JS2dnad8i+MYG8dqR0S+fkibRdr3yLF6K6NNKHKnalwn1E1dXbDFzH++6rJmRXVrf
ucqn/ZBVQr+M4kqJmyGvzFjeftuNLlJ0TJlUCQFllsQJSLNLL/JyiSbLenZP16HPo105+y0vq7QG
tu2rY5dVsuc3LFrcYq+GlTDBfvq2BBdoBRLAj9F3CJRQcOZLkDAMVC5bv9wDiNda/rwQ7+V6jBLa
wuRrzet5TQs1OOiaxiJoV+uWr/7wZ+VImJQgQmIhhfjqJOqeiVb1vb0/xUYmxxCQ4flI+0eXEQ+1
LA1LgkPA6wFHXNEG3PttMS7gBqoYEGhojykJaQTaZI8zflVPbigUH6GQMTLtkCJVR3xKPfpXLP5V
uaod69tKeK3zl99e+itNYGEgHS0ITAGncIEbt9UMtak3e19EpbLdGwQLjXQyZ0mEj3Pw4d00rOaG
F/O8vs8yKhvznRMAdL5weAqOV8KrNIN5QqcXZ7A0sRnrNrH3ppg8fJufHKyoOmjvunEO4fwqrs0A
dzuDmLZdu2V+UZisWkhad3Lj1ZHWRQjZdUSADcupRMornAwJQVj5sKfTizmAZDHeLM2ajfluKbwc
4rTobeT8T2UUmal67bLWmehAdK0SdhOLQtTqlnVzABpLJlT/UUZxAA6DXk007Bsm8nJ4mydxsGJL
hqlan6NCauYytVEWK3KsCsIgSnkqx1wytAEIqWUJmeoU/qsZ1vdxHLYAcsZk6avxxSw9L7OrmpKQ
NCgrc67SBEFUJkc2j5t51/ltQI6h3SaQ408Z0JBhddqmsq8drtVd00JYYSRKrdttC2XikdAsyujP
kZRN/arLjKP+ZdZIhnTkqhx7PEruUNO8GGy7DWXq1iwj5TGLs2xO0kXUdu73Iu58NadxM6nV7bZK
RfYdzsUg025lUPYR9WQNETYpC4hgTphlGVomo7TcnC7WHQJ+iWsbc4h4V4sRIV/ZeSMQpZw2AcGa
WG4oA1U8FHiZ9GuBW9ipVI3gXbjz/ACFW8NQOuRcFJPAbOGAM77meLWOVQmM2BYUkGp2YuDNnlSz
8O01En1AgN0CuAAsan2CD3ayqLFTAWg5rxrk08Yiw5MDlRlC6AGAIORq6qMIywlfsGE4biXOqjjy
tltzWaddK+pm/rvXrF7z22kyaJ/vWFPprD+UkwEeIS6RW30c584tv/aZfkDv1K04o6gyplrSuKoz
wnd5NzsUU1HewcYVL6t43OmTa2xObYhPbqu5dSTNinaOoxftlg+lqtN8XHsy78uoiotfW9QDbE5Z
ongy3onGbV4/H5Ik4LaqE5vOr9u4a8zo0mQuETveR4Jsc/88qpCWaNp0pALIHvzIyXTMxjbfbpXJ
69K+arPVJ+s9PGYzW79vM5ElxRVpVBngKxP9Vu6jDKVse0NP/kS0czjPNretnPfVzA32CZjGmdqv
Ja+xkM6HUCicq5uzvqkqAjzqTnBKSB3ecs7K0RSFyJ3oNcKRnCD0n4yeMQNEoRzZlDCZXJZqfdPT
RXSmeHvKH2AMAO04duTv5OJnZC+hllCJiKguUEcaPcO3vy3DV8kj1iFtoGkpYqgqvsilfalNNQ/R
fEfY1Pi7ghhVv1w7FBPvo46j1jl2SdEgrX17WRFq4N9xXjHFaiK0fJIYHWp5uffYbiQyesnvNU+2
bf04FkVXiP2Mcr9379pYTipPNdirOkobM1EklyovEmiwqXKc13FGNxaVlWNzVY27dmvHRdyIPMo1
uYIV8+oDCssQC7Zycda8TmYxQI+cWJogcA+lBJLieVbH3S7edNSwO8W2uLwnKw2eKutoBeuSdZMY
j9kwsQCqF5TeRXrGj/lceIDKs1jjOiZI+6KiISI0UZQMw328RozVO99PvWn2tBsrsqZDl4yCdmkG
RF/pQ7XFGxWoZzsyZN/Jzw/H+OiYoVPKtAQcTmiCds4FNlDtIsvEDW+LMkvi/Iq2SZlUYJaY9dFh
EX4pxpe0L8aE7Cgtem0OCHn1Km+TOnPb9i4pomHKrxe7wakObd/o2B5pvqA+uB6Z5DipYqsozgHJ
I3PVLqJNP7/NVzlAgX1Fimq5YlYMNT3mhbYTqkxU1LS5KpEhLN83POMF+U6pJ9C0fWRe4OQTBRom
RhbjWlziAar6ZclVM71Nuk3R4UPlxQA4XQ7jBLfihmLRlMbLBAPpypUFPRqx0WFfIqzFPzmfC3wH
siwQApSM8AeL0hY3GOsXXe3JmvWuBtUwBW6nOr1YREVVDc/dRL1YDkk0wNhSVROEsVv0ClRbHgqX
AybeqCxZYS7tPPY4bNdFIelTHtWl+NzrSHl5S7cSkuTW+mLYjyWYrOW5t8taNwcS1YOIU7og2Wc7
WzDqbZv2GUmm8s5bDn70GkRKMkdHDZBDWdqPyUTjPJVI61PdpX5dg5aty7aHvbuSkiNCZKu67xRj
l/UC6mwVhrdiSmImv2K3q9GXSbZOyR0X5Tzbv4M4qf3dVvAcIS1AQyTJopolTsMzETzq26HmMsKB
cCYwAZT8oVr5CqWbHiltrdv4Ds7WbO/lKaSuvNEwAVY0M1ZEnYTQ+6fX5ZKFFqlOhCSXnKq0iyoX
sYk7IiKsK+wY6PKFmZCGRs8RVnQjKb779rr0ggGMWegmJGHHSWhyXJZHTVF2fli27W6mMH3s0fUt
L3fnqgB5oGDmuWkxkhcdVpAeVr7pG5TGZTpUxdqOYBJEpYcbU/ierikbATf/DiYnXpbpOxUUDbj8
9/GJMUrQMyAo6QiEvYxPiSftVApe3PksnlCMx3URDEEMaoz/G1CrypM9q9pseFfNI6ixXZevvvqE
MntCSXGu+DK7JJvdFaVrqm7PuY36ZT9YHQ7622d7wSDFjKHclITjdGPFQJg/DqdjT6rYd618I9fV
I5CosghW5AVf8Zd9yM/l0ifVXrKJtesVGcocCbxmPEP5921hvjJsxlQcKxTj4Z++7CEENOYMWhp3
nZpK+BKZRMCwXI4aa43xBhwxdku5vf/2uvTrUxBaoOjEzCZc6yt2Jcl9vg2DQKTRfeRuumEOLHfX
+T6rd8zJwNJuxkxzHCB+Yeq7M7TNRx4ShkvGDKhriddQv0habhD7THy2tlfrBDbGB76ZzWs+la9o
Xmxu22vfGuAzYZZalr9+e1PyK0vkMYjgoFsaYNmluyZiLTY5V/PdmfhOrEnU64n2a1wcSr0pa69n
cMZbt+9q1df5ddmx0dmdIk2AJfm49NiNGxgF4p5RHjYGdgxW8O1mhc6iHchvxaMdcSMYgpQLn7D6
2CtPmijVbSHr6UY7oWp+JVyEGuPdjIkyEh1OmIwtMnDhpShCg2YAd/bwAc5h/EexxUqCAtZjlfuD
Xolt+JWKSiHXNOsUmbtDUxcsTp5P/eyi+824RriPZ3Vs6xyIv21ag+LGsTMcVaKgJsfm8oY2w3E+
0f8gMltY85myb3yBFLif0IszMUpUi5zyouEmyNcnSq7LFcrpuN1cautYdNFN3hJrKIoNj6Jjp2da
FsN3ot9X2QbtWIwTgT+XjH1tm0oW+SZ07e7mjgcP3QwI7o9NkSUBuNkynKGmTeZuxrKW3w2+Xy8f
nIImRAZGApTI4wABrFVW6KbYuzNjLFhHkF/qKVZYv3zoJApZc0jR5BWU/p3ts68EkIj6Skk0lcPw
wSXwKZyoKrr185tc5aF4rRrgN1DRPJ+qaSeXbPPJHuJsKIF7MDtQINsEbOQQJb1B7XYugSO2BHp2
QkDGl5mNQrekO7VezlXTahLYUjbKgejUdfk8VWkkH1Y9W1YrmtBKGvLJtfJ61XPXzmlC3FSpvaOr
jmwKKgBRo0ybsiva6DsR8qtApUC5cg5eKrTp6WVj3TeqZiN65G/OIQpVn4DKz8CdgxXoP9ZrgRim
VMdhLasqOn+3tMN366xLQCqUjmEPYdCQxYJdNjYz6huZr43/qe1clMsUsQxrLPXUIFQnMezx2/GM
XhZYQgcEgKn60IzEbOoF8l8iqXKTTflPhchKzneUoAnKU7qCJARkNEUyf1iEbrPUjS7r0etHrGv8
riaggoa0sOiLfc85v6r6MOuAIwh4EC2Yr1PW6Bu3GtMWP+VJHiLJymuOdF+jVQn4ewJoC3px/s5G
E86k9RivARv/kGeQ1kT9UhbrEjIvqCAco9okSIyxjIL2ToGyzXm7vdfVyCp7tWGEh73tlwxd/t3Y
tKGrfQKgPbAzvHBUK9DouX1Y8jGYuWpbmERDEyCPtBjnFVMOrUI/NLWaZPpFn3SOrLs80lbuR8mD
a/e6nFBedlPZoliel/6BThqSgGepaCnEi6co1PT+xJF+W92XWABOj9495h4oEAEmvi/K+MnRkiRo
x9yfC/h20G4+mpLM2REMwFpVqbRw7+8BosdZU4ZumkDXDrOAMYLtVxiE2bWMM238mzUiibefuwxN
ruY9elBt/eHbWwSt/QgsStgMY1ppzCUC4wba/XFwFX5jsUFKfVMYg2mVtAbBzElaSGuHbi8LMXtz
3TIXaMFaEthPnltayV0mp/Bhm8zgxgztY2iMk8FH9ydeZ6Z8Dfc99EllhpkZuZOUoIaHloVS/63Y
xPFdhSiDag+sb6gfJyeSrLgVAKMVf+4W7gnbT3MSXoXUuEGMGF2I6J6O6H8NO1pN0/x+oWW1+cNc
bbZyuzYCg5il5UnQqJjCxrRn4eEsJ7p5VTQo3dlNuwwgwPd229BqS2vQQp6k3vMxwZqn/mqH/tGQ
HeWQJ0nzrjsdxIKqyK8/tx5EjNgx6ibCX6NBPpfr87YalZqOLvFS9LfKj+gN3+VglbGBTvT9KDCp
Uxc4s3JswyRIkaBg6lLaz1vpr1dShUQ2A7+r9lr60YoCDT2FJuZOALo05YFLP0PqgmX9VL/I0UyF
wrbAoZKbAjBgy940QpW0OppZNNm2c4CtYK6LZgH3epeh6az+O2viIErJO4k2WQ02CinprIN6q0Eg
poBYfZe9PftxQmoF7rmrl7Gwh57zjfNXE3Gx9bukZTkIIF7TDcMY0ZAH+TaQoRh3okmztBkArQsq
j3zYMtjRperTkYBL5vtirCNoHqE+AAkjDXroJxOKgJSgGNbRZIoOmVvF2u4NepBDcbBG9DhEQe0I
C8WvtHgbXdfZmuPLc5/ID4SS7HmJsVztrzEvgcbZPp8iPeYvycwwmJAOWQ5q/apey3nSryzpvS9+
KjLWjsN7pmqJ1S3YcJyG1ZNc1hs0a2GZN6Xtg703sQjXZr4mYudK6+iLM0jBYAUg00vvql5eR1Xi
80POxKjK11Vf1JBxKqXFo9/x54cU9L/FH/xZI2TBq7mgyFXogjz2Z6yOoX3fmDczkIAY9hsGlCKe
Dq3M+y7tO+MBHblTaGLsTsMY56mN+DSftRYTlS0oYcPCXAlTNu/1+wjTKXH+9yWD6ZgUvwyIElSD
J2IawyFoxfdkbdpsNyQg5MweFU7U6bQRBWY7brwdCU53Rt8vtJHGPiSE8/xbQgqQo15mSEMlAjLi
/Xaa2JN4Be4r5jFWIqVZ6Wl/KMQQRW1q0RDPr/IlqtEsRSMnQemDuoGjFRFna4PH2mgOrDl+uxfa
B+cGfl91DZrtqRnA64FSLzub6QOa1It1tw2lvE2+PLiypo/iXeZgse2u72e99vvYbQIf+MWKi9t0
o3rpfj7DuJzbubVHz2U7+9REsHoM0pwgXsHqULCeOkHnwRsWZ2G4Rm5DNrzebI1htTTOaosBla5K
+gJS8lOXw4xFadrbIUTiAmhqDeDxjCHHLc+i0u2idgqcGmJna/LXSrl2gHXaZHbo0Zzx43kopJKj
2Po3ldgk7a/rdQxNKtavoRGHIocP2V7OYLTKK1AEKx4/z7ZkJ/Dad55DiecG3nnCiFnAJeR9ghaJ
3fEiw3Be6kivqn+MFIxkd2Cj3Bpz09UAMHp37hskMLmVYzQzwtzC8297Ariwy8wGpgYBkWs0MMFc
XoI1UTgF7OXy111u0EU8IDPFnTkiK+EEDiPYCBwRmooh6GwNekivzt6cmMK2cbqOCGbtDYv7Wlap
JdM0vXCZjLpjpmSFZ3FyHkwzn4su5cVQbO9HTGMAeoGQBfM1NWWYO1zWIawQuof+TgsMAGEeJmnD
d4nIQieCZlXo2lj8HKEVuzECilwP8wTGEQNW0xBeoiaLIjWtx4L2HwVzAGOtaGu8qkccATPRxTpU
ZhXqXrD6GCoM03uYjOKASv1SBfIiWgiIIFTRD8NnKLQgY0Xg7a/hKeizpx3q5PUF0wkGYm/jKBoQ
y5u5eRhx8zlfp92Y+6yc0trPgNjHidnA8xE5YqSLLAWK/TuOZmx9bxcMx96cYKBv69C6L8OAikHL
DbM623Ea8ta0h3P/oHYYMSt36xSN6Bp7qMHennCrFSRsX/oojEHE7aBK83xeEPrMfphb1BUmquNi
8SnZwGdMt/nWBnA7VknAiqpWCCuC2BXfqYYARqBh/cCGnbnKoZ9rYMuRNrnSN5XqA5h1nhFkKe37
rtiDwm6S6y7JaLI+r+jwQD2dBNY9jSGWG+IwhjtiVhJrElKP4eDYmGmRtl3TDICwhVkzsZNFPUUs
NRXP8+m1JB1mda/ihVQNO7K+ECCPl1oE7rvUPodc6+nwpi6Zkbnrsvb5tNOYQSyjIyubNTDtRq+g
7dyEa+y6yqclye/KebH5cMMqo4qbApPJyPF2myYsAKP0OFISiQpPI/j3gAZrEqF3Pls0aYnZlSSP
huH9oGxg4M4JLeZz19e3q846CEYN4iu7Ph8mBlPENhxitJQ2d4R3x/D1YYsCGjg/zsg0DibluCjK
XYuGq3md6QGt/aRhodXBtbKQy8dt6Bc6HzjmnXdK27dr2Xql9qciRndZmAFBvISJnf8wzTbiWZS7
QetO+NJj3O1hhOfcSKlpFOfkmrJ4cz6dVmptcZxj0Kf3FmRaDTgl2RB6U4qFCQYTmb7jtzKnXeF2
9alLdnZGUnZ61mEEkpbT8xVu09eH/KSwEZ4v6kMts5pXu8SiMVRfD1MTiMt0PBnbNG/iZlmrsY1v
mdjUnK97U+cPmemcMZp5CS0E6jA+epwbgoh09LJSSb/b8qiP79HBoAt53oNiXtUhsphXMPvzluUy
2M6lfvIYf3xlTBdiEqrB2rGdUdPUfWwe4sgCv0RAQB6w3r9BUtZ6alLE6y2LbxuLDOavdJGj35aW
pC3q55ZForf7BnPmc/LKoSCBUbpZBoVVserRhF9ODFG09mF+KpEwRtTlMXqOmCVaoKf3xG20VsXu
3KyZZxJY53P7j22rRGQFlxh4ZoqIgj5Tl/QhVK9oLEHJ5yHkephC8IlqNDwxVI09Qojz6W0uGrHl
3PZkutnsGL/BKIbMd/PSBXFoJQK1uzxgjjYDOQqiRi8TBdjQXc/IwdAGQ54Y0M1mngMRDGVXp6Ng
cWXvdQ6VkUNNGUZHD/U05Xp6/oW6Bj0IubM4Ci5ZZ4MNHn3qTvRZESIT7xq6HstW+eSDqAeG8MTq
RKjUqbXP57QaR41Tpb6Y1Vztzn62REsWcZmWy7CBb0p9NZS0eWNxG2rSlJ6ceY5LhQZsaepgwhx0
v9Q3pY/DBjE/SzD1OjDAePJl9lJvaKKzOpVNMeBbOydlsP2KIBUddYl6N09SQIFiuunlhLHcuPaB
Iq3XvkUsyLFbxJBTaT+Uc2LrWwVM1ndvsmQLEaunNoNEHsUTrp2h2blrEylSz+3OzKxq4ver1rG7
KYDloKGzPO0pqbGHTqHPImH527O+pgZDNphEmyqBGgklYRQidoGWZPjdRIV5dXdc2gLE0MvztFiT
8z7EydMI2WyLYKBLNwDy/A9n57Vct7Gt6ydCFXK4xQzMVKa9dIMSbS3kDDTC0++v0a1dFlUl73Ou
XJQlzgmge/QYf8LHNup7w7vmPerV7+ligiIluWSvMuGAZKwHdpUNqRQMLAqGGBFHs6apz8dNpvbz
U1ikrVge63reh+K2W5l5zIsIfNCgkzfiTVhu/KyWm64Tuc1qSCUv/loxG/avW7S3YYJY9Ngm+gKn
EMKJVWPWh9ayamRZGNE99K8K7YpAsNkATlRIBEyfl0m1yE9GM+Ry93XJrufF55KVJqFUqG3fhXIX
2blh8vWFj8K0eS/cpuAUFG0tt52l2JaqcuTndGsjB7hZnZBD08qngNpJNjCaus6HRBIS6Z5JXaie
Hvuyk0O+1wjJUqT4B/ip9ekc2OZFLY//ORzlOaC5xFJVwP0AD4cDUNoUvbm787HqgmBDot3PDkj9
1TbCieLgzYsUKGoGtLDTjPVZri7gl63UH/W6yk8p+klu0arKOs79wK8EO7V2Pfmvfej9/SVfkzHx
7kaqprne28h8EK7o69aLSN8MvbM9t5WU96g4snANGlaWvnxdhKOAbejEE52YX5zTBSCfPsZCtRyc
Mhsl2Z0tKu7fdVHdXzN7Oyf35gGatQ/r1BlB9egNdbnMSP37ZPkOHEuxPFdJMtHU2mMf+F9d/pBm
VuEpvUgcZ7yUuGOSIG4mTyIdqTvLUdjj8ACVCMHAZNGdq5B/lszy0dgpqOvXUfI7fbzXg8d/RBgs
fAiremBwddukmaKnJe8LiWU0jsNvHLxK/idyc1RsgKBusn5zBCrWr1JbyoU54So36uCFfEWoKr7u
5MwMW2f0MlVvx35hl92Xas4lZuMMocRsxn2VK1dBCHQQIz9o0CBVkFA3dPLkn/Nc4lSTm0j48PcD
xdtxAk4VGgDA2bQdm839BijLqmFomql1npecY6aNqypYi+nslNyaV2wocuWM9rK3OXI7UTjFg1p3
v/8WP1MRUN+or+2Q8QkxdsARIzHLf9jaBgl4l2m0P6dVK4Wxih41K7o/uHhOJlpsRf8HmfnvvP/P
4D8fb6M1YAoPLOQO9i/QpBDG2tZuuD7bjSsJurl3A+605gBAqWi80rw2+RpR46uGPzhqw/+BM7Ul
lvFPrAOcAdEykmXXYZE7bwFaFCYBnZlXMI2yoOunamL2XvpzDshhGqe5Hp1iuYiubYEAomXiQWV5
Jwdz+BupPdJDOALCJCjeQzvT/8YZ/47WNkpKqWwsDtVqGhx60Nlg2v42t2Fai49l2cgJTQtHc3BF
v76k4FHbv/EOv9x1dB4RNLkPAMZW9N8QYIGZGb5rjPZT6NTUCF0vy4wSwLB5EOTFKuRw06gqXStq
HPWX3BW/X4E/o+IsAVh6yAbTN4l4oDt4sw8KBKn96CXiKfNWKbRfBb01x8oxBe5LftTfZpEunN9/
8C8b0DN933KY7cDFLUCun5e+PYV41CJ3fvJUlxUM4Gnlg+ZwZ7dH0KAbQJHPUeZ+T9W09vuv8fb6
pbiCIz3ATwc8/4tcYV4sMab1Uj1hP1KwZebzGMCwc1oiNgiugnNTH6v+959s/exphXuVig60/XCx
0ALBW0SjF3mKqDcxHrN6lMBBFSRMu5ew6Lthiqeec/cVsafkRVaFOsxhLw9hNq08yt0kSJPPVlcU
CNp//93eLlGcF9wLjy1NLojjvdVN+OOODiBIzEeNq3hKXTnNEVOaWqJLk1KkNB1U+77sHLz/S5E6
VsI/64INV4xaBR85bC1ivbdF0peWTNceHktRujviXHVP0FwK8+OWTr07n2drCsxvVenLdsZyhsb6
1s9YH9JT1OOEAYdOg8gvbj1RZY79LxKdt0vZt2zXC23fhrf03F8UOhwzAsV+FDz9cMWphdoZtE5g
UmHBnBTmHsMBLlU0TdZee3zN3z8y72dNE/yt7XCjwoCtjCTqF00TrYCQcO72VAxtxdks+rENh6dI
RFXykq6r4WfxZGz4+D7sygqo3c25j3i8iksoQPd5CrytK2+6vTfb/3bJlJbfMsPCzuTE/mgJtBbh
TIuOGXozJCXepiEi78WyU+ow2CZUjotmizuuu/e+poZjzDMDqTTVcGmbrmJCON8A8vavCCFQiP0Q
bOia3uNK4lfOC1bNJTZC4S0lvU2Lifnch72dLfCwOLJ31kMY0oXqYuFXAE+fUqxNeXbC2RcM4gLI
7IxhE8MZSG+mKDfpPTNFb3QpV5DNc31TOq3UOqThKFdyZWdZZl4Cj162O5ueM07T/dBnyNUuwCCZ
+fL7p2f9sobwCrHnUOQCZVnMnj+XwyCkwi1QhU8aJu7U5dP6MRDfcxiZSYgRdKkiaLwBVgjHmtJi
64OrV57UspjlMWbupZTu7+4ktYPKBKcvu4aXar+Yq52ay7nvQz/5NxbyLQmJ7x99B9UDCxIqobeK
NQfPOQiwOTwyDHZe8xfm/MxprjiBmI60CVPb5fbGkC4EvJyMo6rkZSKQEqZ/ub9vOy1iwPgm+I19
GaEXBm+KiJmY4EesqcelDsM9+8Pxhqkr7xBWuMankD6bRjNAGV3/aVPEWLCrKCKGzyldFyN6XgO3
XpZLQ6cQzLH+8kvVyoEHvW8YfmWGdsa7nYLKKsJamRjT9ffX8LM+gv4MqYqPr8vHJRbQKr3pG8SG
gCmAa3sMdmMaUAaMSe2kZ2MF+Mri/6/uIDBRo3oOdDIJahbq+p9XJaRJz0zu1Y+aUdQdfK/6c4IE
coaF3kfpbP+LOOPt86KMeTyy0PIA3pxf+vNS9FK5sXSPeVYEFMua4dv/+uPzqwCl6PsgGiX1llgC
l/jt72/2L5+PJjx0vKMddV3He3PlTbVl0xZa2YP2RiwUNTlT/2Tbqi0P5cNdb2MN/jeZ0i9fgMeM
4glrCFYukyPm51vvgx/7ZBqM90jpjgroHkO2PvxSY5LIGuuv7rGwDvkY/PH7GyAv8J+nbkguHn2J
FAaBK/xyqJXr4uJFTbeHggK5fw7DeQyv2egngDx86cEYr76NW/hfNqr9tiuiE+QsiJAi0Rmy5t5c
d+k5wtnrdnjAWpT183Pgdu32EtVDsd9pNr0hLcP5Y7IGSWuzb+S4i2Beji55YhcSAO+LmcF1DFDq
7Se8MkB+18GuJdql6XomAXlKQU7WrCGcWCYNt3A4Hoe4cKXjC1pVSiJ+f1vfdlboY1nYqEwR39H9
vx1yEi/p1ta2iocpEs5x6tp5GcTkAgxlf5mbUnjFD/OXt8GTvM646IQpZ2wUjf/ykN+WlJB7zWMO
5bdiCHw7iizVFKXOtBUPwaHnyVPUaIC+srNTMODvL/7Xj6NyQd/hhEQVS0v385oucs+DxNy9e3JJ
AoCywpZor1sJGtjJ7f99wPXepGVwjwEakd6wk0PPxFHz5iPHMVn7iB7xXiuAi8OwuKZ1t7/M4yLJ
NmmkF9VDtk1Y6U5D449u92zP095VV1zSiTk8uB1CCfGo0UrtqPJSZOtgK9EAoLpWCSiTlha1yRLh
t2uxdr339nmqktjnt8qDYUOYgTUu2SSH1S2jnDnoVOTarfxasmNZAnmDCwtdB6jgIcivlMbLm4Xk
s4K8lkz6lKUDfz1Ukqm2WSQHWSAZBJptkwqMLFd9aFP2LWSmqKWPqxY23ShUh2xNWVByR2SDyHfz
VCU9HN8JHxWyoFwxb6IxpENvDxr5RbG2SFhywBzHh+ihoE0bD1hSdLO8JBkT8cMjNcJwSPhXIWmJ
t8sN1ybhToM1JJWEDtVEUckR8HVLa3+8hoPhplO8DMaw+TdjjSUnuiv6Hce5AmdMc1m47gKOZHeu
XorH/r26WXpY0eW4UCZjDZxpsqBdnWZ/0WgLuKac7uwD81HYMOCaxIkPEarZeOZW3CTYAzfrpDRz
ehIM7UjezKAX0qusydDWXWTIR36AzP8U2umxwG3c3P1QhawkTA4gnC6dGTBm91865LCIh50IkG+T
uxQYy7y0yqcYr5aHs6jOuEqw0fxYro1lcwON2ZaOSAQCQ3Pt2FaRf1/b3RI95HMwzp8LQiLwAsIv
eHt0Vq0VfqCGRsxM6rGGECUfIHVOxeC6AIU9Vv9vKJ/y4DRBuPj9RZidRMjTHGPqy7xNGZQ1rIeR
oqZHmSli3/IANi9tVeLJifkjEMypLEzvZkgbSaw2QApRFSMoWb0/d8VqVL4xOe/S0scYfNYgvIa6
bMWcaxg6mdElvtaVK2RrBgThPg9mv5TZqd/ncv+yDBvfy+kNa/leI+MkLyMr9sx7Wfk9+wvk+jz/
BZhhuS+w4mJ+Rz5O3dlXw+iM7SVw99WY3mHfk4Ez3u5K3rjEMz+iZyx2a6zOoyKCNUNAvIAUYOIp
OtimMJeTZgBezWJlVvYt2sKuaGFzAojH/arVAFRDasHNXkf+ID4EYTkZcE8KYafySqxlUFVAN3DR
5rv5H3XoWsUHtaxnf2XLlsfGFSYYe3reRWiP7UVMplyGSq2QGPAdt51hG6I8CSXtUaN6iSuUhalE
nYVtF56JGJNgi/3c9YkHR4CtTvIX2tLlF+WSDhezr70ZCLfK0gyn6JCI56B00gWllxZ0NmvGYauv
VC2xcPPxgZkVZDbezNXZCX9RaKra6mUYhcYfwhuEc4lU6dLcn+N5jSx/h71yOoSs5mG41LdJhwYM
RSV9IiVHFZ+tWBOgXnAJDdxXoUkl1tpVF/kwKD55Nqn5sk50F3BnOvYgTfvpU1fbQXZpHU/UQPiK
5FAMlR+uEuqcl73iAYLWyDu0rxgtkCdwZ6L0rFi03TZb6AZXuabqfpaCpQgCg78vdYL9q076mRaY
Xe88IHSiwG/HMg2A2pFbZJYkWXor87InL2/9ncAZVSjzJgkpovXaemzGss3Msjg1kUH2RhwZLjKV
Xm22Rf2+g+0YnG0LvxASxtONk2JLWi/GM22ZrAIlYlKP5sfaPqreyF2gyAeI47llqlLi1ODrWeEg
9UgcsvIUKKZMcl6Kv9eqAqWRcZtBTj/pKplhMfvH4aagI022O8cMqMuDAhnnwpJb0CUrgufqK23I
APbLumz6Mamq9NR1Oc806o2gwDHZMMTPp8YYpCnGQvHB/VZFHDO0S5dO1IEcITM1y/8wXx7s+/8u
tsMBtGz7yL4XTSn/vqOAC3Lj5A1oVEeZViZrSz8g01wl6GHvVbbnH4txKxAL6WPODSZ6miXc5bmm
sZ+ynQ64XOHq2+7IpSHcFALoyaHNgKwqVUbRpOpKZ1VI+a6zZKCNC6JEz2yROUyS66RPh9D7s0tm
idVXNhI22gT1k6UA/FV9uurdEBTJwUED+CWtEuuopKByccncUCMxpUpFUaDsOUyctfVUGOFmPvb+
QbV1Uxd+HbBXZX+kkMtNPAOTGN+rwg+11bqqhDzVNSnZwVlwIGpIe3FT2kmZ54B+o5hlNICwBStW
+68iGDoDHxhOPIC6JI2a0rkaPiLA9uQqDfvokgEG2NQt8jwBM3ar8IQXJ0mbsw8AOI+X2TRJ47lM
Srmulm2kggh0J6CPexKTqAB3eW/PSAEJitub6JT2LfZyKNPaMfZrNbTy+fKE+OK6IOvGUS90wACJ
2ZebVEFpfrYZOLg/6Amx8upNcsdKlxQZpBrgx+owQtlIWY4ed1ZNlRZ54dGReqNoSWXJxHQoVwyM
GfvOa2yPRosQP1lnnWKaWTBoY7L10wT/PLXnXLl2BpVJl9hMc21cWBCf5GM4aZ2dtfYEFZjsKl39
G+kP+Y2c6BIbrbNJ6v20OKzrBVNHqGQ8JkcB32qEo2bnq/MosiOUWgaiYAgYVZ1U8zSo9hB1iKwW
mvlNFc9OdhPaF8X86uW554fIsV9kxoJqSBVQNarOFuGxT3yeyKzaRlaHJIk7SZEH97oraq4L4YUR
ylggtZrnFF0o2hO15wqpcO5jqA0HcecwIh4L7sKp6dv8mpuJ777W6mG3PmLzl6kgFoEogwyR4QfH
NyXh7og0HcXnJBWN12JKkI5/UhilHowRQAoOlKLHKA6QXgcSgNDUFUpC7qlNyohLN33SHPw2epVA
PJdgAMtO8+hKxke7XQolQrNoL3j+/Vh5ffveXHIH43udQyUgeSuR1MLsHtVa7zF08/swn8Mw3yv/
ToMVRrpMpXVKSabI/LgvxIFkcUqWzWkSFKPltJkQubD0StXoVB7rVX4OSRBxsKVVNVGnDuGA7l7L
1ZBr0eJIZuXom6w9iJzQGGJPUm+Wrc+jkhDhSG2m8MIQsrbd2c2rdCz+8/t58i1GQfoh+Z4wKaFH
Bqn7FmjcPX9t87Sp7uuqQ52NElv187vkizfFZGmfyf/TB2MVYoQHngH29yCv3kJxVelMfdju2X1R
ZX34ujEpBKj8OyJYiKLojbVuLg1HBWX+9x/8lgwB4megDV14M1gP9xcZrGGEpGHWTXbbLFsXuncA
q5Of3keEzKDhRuIwB+HNbruDhY5mn7Oxak5uvjnE2ficqYP9WB6lZTKJHinfIQmcl+7977/kWyYX
+jYMAbGdAOWK+Wvm0YbaJQg64dxotaDSI646L24oJORrhmtXGVdyZ7osKOJkDYPw0zqJrutu2oqU
tzy26wEof2hzo01PiOYQG8e1zEknKFIF9fVZXVUED+WV0VTx7A3VSsYQnaqTXWryXMBx1W7xDlbg
95dpHfDnPzAyuHOLAGNcBwSU4md8C5+YSHtYm8K+Tl62GyGtU9q4hOZFkdWTYzeRadATNZXT+5/2
JVqT9ELabta+s1WQnO/QcTM/BoNlvFozRYVkqoNQ0bl4WpANvokGN64DhODZ2SQIxJhOWba3w9MA
l72ZpzrIMrfAOGtK40ezVHNAKAhxN0x2C3m9ZBQyuWwUwv6IqUM+JYlzV3QCh2GEhcHmcJdnxKsO
BmqrrumNExq73RI3HZk6Yw6nM3rdU0sbWNY3gL6j/Y2EUbQLl82rneCl3BMPl23gGvNYXhKxIwl+
6O2Evvpmnwk5eEaNtdUMMCh1uipuvDJvi5tqi5rkyZJTN8JbLzKW4YxAp4u2520YQ6fDD51L1MAz
wj1FRytIPN3uzBHz23p2liQ3EGmquu+NY7gaf2wb+UHtaXQGolnjFqex8dldTNMjt7CNhq26lgTg
2MFNHnoVtX7ZcAPgtN6nrUovuRhHaIFDY1ArRiXB6hT8Rd5OVtykjCA9oF3Z4M47D/20sOx2lcSp
2bQFkXOB1dvY2MNnsY5Bn54mZ2OSP1EZs8K5q8ktmofP6IZ2vFFmH5Fm8YHJsMh74pLawBzJ+527
8tucrYv5Svdrh3dzN1hWeirXpJrht5A8wJxxHZLmUUNTHmYzD2Qok3krH0XYyfwkZVbQmaa6FzB4
pLQJam4TeysdzlPZyW5a4ASaR7rYxZvr2KbDE3+rjZQWDXxfFvgLPgN/I/ZsOC9OK8ixK0KjePmX
LUYOxM84NBgwIDClnRxqF8nAW2IMz16DjqDz7kSb5Y6IUbKmbfHZQlZJMCaVMLkNCMjxYDd5ZVIV
DR3BHXYS3C4VWajn1Vpz8LAJe+O5Ix/pcVmmDmxuttLPVTWTixO5dbo82UE9jqdsdf17k3sws5k5
L9PyHrErOF55qqJpNM/zwP/Lbmq7NNp3RUmuzr3REXt1M+OLyM9Zm4tvyVhuxdXx8gUbnG0NH8lB
yNtL301mdRr20NswB/j2cuej4ayurZNE3blP0mA65dOKIPVsTeVqPURR0z0bwRaI2MTuE8RznS3n
hWlwj5ss7M6gM210n3pYagjVaYJHUgOa6LKgJg652DL4VDWz9TQPrliwpjj2V8uP8vtq9UY/BiUq
noc6ms/DlFsva72mcTkN3/ws618Myy6fK9dYrXifXEQgMWxhUgvyvjKSSR+Bq+DCz6vn7nl0Kpyh
Hs1HTDjG35FInRsCDuvzhhvigq45PQXeGN5yrdbFNDJqUAv+8dknVSUeEYCQ1BXtj9OeuGkcVcH2
xazc/Qqr77YnYVXjO5H33fvE6YanFOPNtdwm7+MUGs5NEpntpS06GWUIePAAmdfcmEwOZwvsVmbL
BE9ED6W3HYmmn83O8/6z2WH2JRmn4cMGO/+Ykj92V43DVMaoEN1zm7cW/dKyX/y1cFE97cV6ZzrT
/NCihXrX2qN12ZehuJSFa5NbJro0Rti1/d2FS/mpn93lfe2a0z0pZdnzEph1iTap6C9VPewPWKqi
T8RuVfdWmnjvQ9TRblwQ5xqjFg8fTMSvXypvHr5E5NrdoLgxTuAkya03zB2nCaDbCbjIcAFNQ/fW
FX7zqZuWpj1JEf7V2YTxLbXz9jFqOxAPhsZPKLNtdPaDc7MErf1kO6lxXnaxfy+HpH1N/Zxwni0x
zq0oB0CpxHq1iFC7DdqtvHVyb3u328b05Kdjd2NlQtxlS4GPKdk39OR5WJzyoXXfE1UcrheCjhs+
xUouBrPrQ9e5W1yE4RBcw6pM/ovS+CXy2/nV4ni7QacYxSVJD7i8POphXpqfXQrwxVjL8J2XBsGt
s+ct+WQjFwAs7H0Oaebxzi8Ybc9t2Dbf5rrw8hhrdPvI0mRMiLqFfWI3uLtIJaO/KK3HlISZb2vu
Gve9PWD/Yty58ygnH9o2x0NKoNYLITN73O6i+JY1ZV6dFrtBPe8tDUhJYuFqJgsOlbBwMKIuVfNK
Qa2d2OY/RczBU4It4cmLN9vo/9yMYL56mFbvyrmbqRnZXn4go3D6sHDYwMaPzc1MzlUcAkN/8hFb
2nFSt1ZZnoxcZEzI4OeruFZpPf7HCqbmOaNZuxgLrPM5EYGZxynQ3AUD6MtSEAi4zu0f2W5Pd0Ta
/yVG58UH9yf8u1yvxhyUpz2y+yuDT2fcWVNfRo9gdfUtF1Y5J9qj7pmOIouuUJuJQAtgcyRnBvgO
3rWO8tqA3MeQVeY3FBTraYk83hHgdsZ/jHSyGQeH3G1ivlX1t7833m2RGe5Du2/9V3xrxn3JSMPm
cten1HWW+zkfCxQfvlefibbo/7NwdjxYm+d/Iaeu/1Anvemem6ycrv62+C+2NdbDOUmM4T6YvIC4
fhri70ZWZxuayG4i4MMmSeySeWP+1K/OTKpNMnbnrvSCJo4CbMfhn5D24ckeh410QO7w/Sxq+2y2
C9L03R8/tqS4XWa7yPIrKIb5MYUJEHET1gkX1FJLEPN+xI9vfLAIgfveOhvlJ8qdR8woRR5z4837
hUC0S+jM9Wf8maBs6x5+S5w2/VIiaRjjVkpUYu5C98mKCu9arBax7HkyVDdpG+ZfXX8ebwNjy17d
Ef2Am0wBkSgL06G/21W8Jk3C1sRzeyXhr7/Pbd5DSMoWKJhbJuci7/K/wy7rTzS+4YcBJI18ODe9
rcJ9ZaAfJ5w1dvpQ76J76PPtmS/+VzH69V/9bjWQn8QEtqVD7e6d6YI8N+dfwdHdl+4UPeNaci9b
7g1Xp1/SOvaWvDsXnuE9ut3qx0FnfiVcx31YyzU4RRlFqAaM4T0M7N1zPnTVn7trZ4R/e+2I9maK
bjtXDJ99QoiIUivL/NlIDfvEIdx+bIZV3PqRsd+ZVLObZduSW5fPLs6BcI2PWSgE6X7gntV1Lcq8
uSnTMCu+K3U9KKFUFO95SFREuVsyNCTfewnEKc9Yt9Oo5aeciHG6SDtKcwxbelxU0RIK9dC5I1rV
Ni5Sn/RRK9lLCgrznII9w6nMAA4x5pGQepmI/6ui01qly56/BDhn6WMLXgLBX/FUqBXNlRxKFZ+3
ExgzN7HZzTinYkAE+Lk1n9L+j8SL6lX8AFr2BmkHbT+2tLuo8Rr3L429Ql2QBXoaa2Jtz9ssxP6E
uiYdbocEeoN4qrTbuphd5zfPRT1PYo7TyJuKy0yaX3YxxsEZzobRAGgYSbOF300yV5N7MuutGhNT
SYtn8IKD5dpDvzcf3KVPij8nL22njvySsc0/kuaZWBbAbFnZ5gOk7+r5N+QfpH0ez2TKkna8kKC/
XRK/yfzHjYRhHDg58ZPZNVkKDq6Y9A1phxpXGDfNcBZRhUdvtuh0zgoxio4otH7fuy1C8ZLX03cS
h8sZgSSGBO/vHyl0dhcSDOkADd4L16fFCoO2u0nKBJId3K3c/W80ZEF+mYtlNm7QtZTNex3LX+9Q
4y2PI4UbVCxJhAAuZAbJuI1BJqzxv8ysUmZjboscF1avllAMvgvMx8+qNc5NQ8Joml5A1Y8fNMam
1o8fdIacdnRFiVv5/iVxOPyGZ3op0PKFQQt41lLEiTPbe12c9tAYt/SGiK+Oz1TEorGTIXin8EFJ
ghBgdXAlWiuMDEnqV1nnUiKGdlx6SxUlkak/03SMNl61iy1DyTNzkYSwUp6rOULbIZTTVSgjWJ83
EmJjCpLQtbkceUuB8sBoDkl9m9IJebaNEi5r9FAzO8KSzBmO0aSpZPEJV+suC4QnjDu4Picn/ibg
1rQ3TN/bYL9LRDvwwtfID4bigbkYK1osYIDN7n5PeQeHONk4QTtcLATRs8nVSysastpHFIaZ8kuF
LbQ4PkfTldRFEqBAAbROLIM88MEWKDKIPC/xhN5o10jbh9KO2WcLcK+mQBVe55shN117CCe7zqDk
U5vpYLqEORmO30lwT1soyyRsvIDV40t48VDOSiVCFt4xrJM1Gre8MoRcgn3ZSV65sdph3kjaV0hr
79rriugjMIRNLt6BHgtl9RW2vaOGNtoS+DZuHHoi/HrKAKNBZEfxME3bSQ7qh4ZXPaYfsCxkNQBq
nbQ7lJTIIvlAExqWynssSrcD/9OoY3Co1LWXlslCwob+mllrcVMvGK7pfZJy2OgG80gitK6N34uV
3EAFwnOPBgQY5lK5HHupfnjdVIThvEOYtDiKliytZeJM734hC1AGR07oZ8zslBdMDrjNvDWcSW48
DHeah9amP78XghlldaPM7OKKYLX1ZSUYbHxtN1P6ntsoxzKslRUjqFTOt1jGfhtJPDn0CFG+RduZ
6Mdt/VpQFszPJhG+HdU5yor6irdUiK9Mbfm3RsYML/DlkVV+NLNqJnN4dQZw+nHoC/cl29Oiesx9
0t2vA/OY/0HVksmH2YdQO3D1Ka3xHBgeptEshr/9XyRdbTpNM2ojhlC2uFrk8o7a1USh0E5nbbIW
h0qcVzSxJJtulnw9OQ542hBL1D6pPEp3PLBrva9LsFrRX21GK/1aepMc9AclXdOb9jBHKBRoTEyp
6sBzL4mgqcOl/rHe2qT+1tlklM0xgNq6mfHmkqicn1Q90llESmNDhrH8OjjYxX6z1SGKmCRo3I55
8Ah26qIF0Ye6RUNZdrUE68MtYS0wPq5/KmbUGtuUO+WqcPj9yIlU/IE6sUuEVhSuZnXlaW+Hh0Xe
AVDhD5fElKyR0jOpGq2P+S2AsOmicnO+jx66jRqfN68G+KDNyziDpM5F0UD2Fsg3ClREs9rrOUVc
7X1WpYxkYums02y44p1HBaCY5CMiL1iUbr+eRvkX54PqSHhrD6ou5bYH95Jf0Vo3uVM7Qbzc/E6n
7ww1hpkWZPTQdwL8SM+gWibAZvL4aftOXrzKIuaVB/L40Z6NtrHXFjJE2PXKK09UIfaRC7DbsQhL
2Q96e+mMyQVZHNk5QtXM41LrZVK0W5EvUrzg8Pat/cUXG2H2d+sG3UUcaAkAXNPPt2XhBxfNevVr
gdniTviVrARAg7LnUQzq1kXSR9QgBmh7zrk2p9Jr34AKYvwRtLolktcVuGg5yBYltFDPTZug9MNW
xr6WtHt+bz+kstz4SyKP51w5KoI2OAiBg4EkPmGm4jWk/Bnk0WNojWh+j2yH4UhzcPdSzMNtkjej
M19IjWmr6h74M+yHG2vkdVfw0ZG/rkRW+jWL/4b4rtLEtRqA5oj7ss6k61CQLYrEfkaRQJ5QXDoV
Lt5bzYlpebDjDpLPQRctu1I8+k7Wnaqm6qa/xspqZ/uTM7i1m589U2zBcrWsTWaAmWRDcmcUh96K
SHpBfmjoaOAle17RPn7wjyPHqEZ50KrYhpQBVFoiD5219jTSEsvfShyhvIGkI8gOoDvYsAQZIvfK
VHGZ6vCCJfOxTzvSTwuRqFL7RLs3AY4xkjva7hY9B2ly9y3Rvny1/ZDEuZO5S69zDfFcnYXBSHlG
dsBLmJ55KQaj6Tl1sjUoz/rFCNrLFYUEV9hfCsKOqgjZ7bGT9TJWG7rJxOQkT2lurDuaIF7/0PZf
Rwst1aXlbTBiO0Ofu1yF7nQc9fzz2gic6ZVXnhzL65CrpWnbsrTLCKlRffGDMedeme4gq672MK++
Kx1ZyhOXKwUE+ShSkKVvYDkUUirnLZUUCLXzIHdokWSSWMvXQB6z3XDEgI6wJ9zCwSjIyiGKcizQ
BxKCxHLJjpTd2Y0W7NZaJqF5aC0TgviUhLt27On4B534ZowEj2JXUmGnWpfT4RzgMTuuyejyoSzJ
rHKeW5o+3o7XFDgjMAVzBPPv0rbeydsqC16dnp5XXkogWwMzSSH8JgST3KLGJ5GJN5hMdEfEta1Y
jY3TXiLqAnFGlVjznqmjjdbSQkyevE7oThhOHoznH5F2vA2L52Kp90v1NC18MWWTUSeiiDBeeQ8G
tgu+gTZNe2MtyeqNlwHBQxabW9rDt7L0jrwB1doCwgw8QKXIbIdtZJHpNTN0tiTiEfPIvJspGYjP
vwmjBI7hJseedZjDG9oxujK5bZSILKxMucn0fSX7W+4UxAVyG67JJHevuVBOvDgayfEwz+vQLXV9
UmcbULrUWmyAkcslcMy9aZEtOgXBqHrN6MmDtP9jABmJgbzTZT9XeZhaZMmLJaTRVo9JGzm+o3Vu
MBfDf6iJNG1HqU+bimzinqlDXu9pXginrp2ZuLj2KnFvswLeP8MZlxD7clWpALpgG8pvzsXL/AD9
+rBaiRC0WidQ8oZwc2TV1Ryru/FenwHbLL+RBJAjOxKPrTxydMlGiSRr+2wS4oaEU5nCq4JcE++s
giURNLjdDaIrZ7HuuqP71upAo3N4ddJDlltUvstMZBkXo260WnIRCkXukfojW8mCVOiLrfz2P56m
Uk6mwygfvumu4E0xAnBaqH0kOQL7/SyNqKTQc1RvoHiz4cfbHqHcjE2C3JouTmG2gPGBnExSx5SM
Vj0HZwrlQ1fapiFMpYdXqatT1XLrg1w7/SMVwaB/Aj6Qj0hrtBgI5QFtjV4W8s6F0E09oi3UpuhH
nFPF9UdGuFJwkOQjl2ujTPGZkv8OxKnTQaHbNLi0Hyo69ZWnbgUC0IJLJSPMSMbhEWmtl5Lw8JoD
udTVOeArQAOM8nip175LwdLo9PLem9sq4yLkzZSCFeUOR0coS22EzYH7ndqtnMT0W+yEFUgchcAv
ma2xD4QqkK8KvEGGsJhX+TA2SjS/rAXB5rfoNHKdJaGH3t1DLcGXUGH7s3Lbz7xphN8pxzX5XY4e
RneLIloQ651lqi/CuClZ0hHJjRJZM3+ha+GNMrL4T0fHpkCb1AlBME8e6GDAexc4bng2DKMyf0DH
G9QGy5ZUhSOYc1ltqeRRza4+unk5J12mq/xbfcYLpGjDlLAULTndfQ+qwYLxD2hE6RB1iIrqosZD
HVyrTj91OymFLFSlKItZdGCjtDeJcW+p93iRfMf8o5Ux+lyAajvQMrXW9b0zMmeVte2AW/SOU73m
iiSE69BxDVoNguJDSldV+5Tgre5fkZkz8gf/w96ZNUWuZNn6r7Sdd1W7XPO1PmV2FYqBgAAyIQd4
kQFJap4l1/Dr7yciTvXJY923qt/brKyssoCACEnu2/de61ssZOvlPbe7RFJ/tMnOHJBLEICoM1VS
4GWdtnQQR+MhuwVVI5Zx04jJ06l61uNMlbarYO1cajNTWGU3F+ebsbj1vHK5BAwipL/rboqley1j
deTt68507s9ZRrrWxFmoc5ufNYps5PMKdo4IZfp64WxcsA7oQtf1/XwUcM+r/OWjxkexbudxk61X
3bE/xPzOFMZyOrm0E21zY58jLHVJLW8FF0jORRF5kYheFiCyDta65Nz/Oh+AtAnhwImQG92iRzwY
Y+VeNpGik6sT+Q8qxZ/TFhCtfTx0Z1EiOqP1I+qMDANmyXwP2Wq5hSO+Wrj/8OmehUScxdZa/3LA
X13RfMsfOp+zHpHHlFPi+Xa4tDDJc5zhSJETgIe1+NC8XVoudZT2jiSbYBK72NbW/fCi3zvfyGea
NEluPR8eBKb1mpzdgNSJFpJ5Q+u6/flJaXFcd6eC5bvCg6KK+S5vQLu7/lmxClV9Fc9e7D6X3fEc
CHNJSLhQ25KGY4q+Rce4tOqo1wW1yg63W6uIxNGiVfZ5WfeckbDiZH9BVTVnRtkfutaPGi3Cb8lT
fumnVBzq1rKyVeujejkqGfa4lg3VOQnmslhdeFYXr0N5rtwqy12RYDHiFgoqKfqVf0Ewl+F2bKT4
y2qqzI80WUhrq71At9y4nyCphBk9pstf23kJXuy7i1yWyfL6hiJ7nkS7B+7v6nNAj24Fa+dIiXgu
z6peez388/GdCVvkbnHX0RvjUhtg+3hXPMRr6MZZXH9uC1zUmueHyElp/XMobcy1zGiFvQJ+8Niv
r+oUJeOd4CJzbhqWMjbq7sNkc/Gt0S9deLvW0q63wqUwUWdUzHKupBDhriLiFQ+yvqZwB36gO5c1
F/uFRnSow0SsT4EWb862kHCBvCUPo9U7lI6Xs+RFU36uD/SPI/4wICeMtnGjm332wHK3FuZAl9db
wBXmekn1mcEIzVBSRN0QlYeDS/ayjsc55hy+sce6R1fijC64eLtNcy2i64wYuspH7rYu7hcZ+uWh
cCJAfq8ePV2evovgOTyDNbqzNLQt49nhycyMLqOuOgtozxSti77cm7po2BZuj+ePudNHKXppOV9U
96s5l0sYn6s+90yuGc/Nw/IsurwQBEbcC6bYVGPZzeqrFtPk5UTplro+HRedXBfSJuwiH5ZTjex/
sm6xi8GeW3ulS1jn8fvUCmqonZOVMv3cZ6hr7H0sbWW5WJz0aCBnyIGp7Ft0kYdhk9r93LxHsq7U
FOBgXLJbjtp6Htg1GcPDtw5ciekGEsMLPFlrWQxnW4c0h/aLcmo7WLtR+qlLwXpdqwZRVLz3ck7i
93OsBuOqnMsq/1pyG/20NMa6X3N78NQO2O7CXDMtZpt2PNKpYzU2w3dRN211iysuLPah4u9DRWWg
6K72QKC02doCQTD39Pzi4X5qubd2hQxnsa8rMS7XEipMkFWpRFFfSYe6IGL5RW5ietXs97i8h0CM
E/ovo4vHY2spu6JTw/lOvymXshwxeNWpvQNu40H/kctYXbtJvoh2Z3Ze31f+4BKAluzMfNQIY0oq
bThpTjbl8wZtLop+P2EEOGm+VYZjZhB0JkrDYVqrAQncDEs7zkid3LRTpJIhLDOnTZUQ9ZP6CcFS
6Ldj1gc7EDwGBoZ6U1g3ITJjWflanCnHO0KKSnrbN5QupiVQzKzGu7yyi/alskpULZ6KrfEaF+lQ
7SD5ypIoulwcEnAUoJ1xu9zVZOnWVw0dT/Pk5V2lXVsVIMw3l0W5fquFbaf0QDU86s/Fgt4p28bD
pEzld8jMazrD0A5e7Xxk5gSB/Bs2FMZXvnVBbn2om7lFVkm9xcYd9/Qa7SXxx8ExqmdrobxaLW4T
3bZLas65cejoUaTdoIyR9j0iGT4ZvzW9uTIIqMiYRcH6ZwiVzIVlHqIVdzr7zDVXesN5WdYQsbCu
XsTfl0L5XOKfXQgJ1g31zaXTzuHgXCJV0WoJ3J/xM/KcrXQGs5/V1BPu9ex0lhOfXyQ9zy9Z/RSb
8/lVdH1xeE+EKjHVucwy0sIYXZ4wnoNwDs4i5cuGc255nkekIeSnj7UZvhY3q4OSXmyGilY2+n/Q
JyTFyGWxvoSqaYV7N5lLqbnbrNcZXiSJsx6RFh2l33tHTFSFjPijEP3HmW0tjia9YXXr8F5Uj33t
huVr0md2+GMkIh6DpFCi+NTnvQlXolu9jed3O1/6Th//11ldn8xjQofZykUvGQZ1+VeHnWzeVnQX
BxfOoxZNRgCXdu1PZGdGTvJRlUS8SYmGg3DqpLyxhrR29/PUI80MhSRy767RhyjH58s0mjicweI4
0ZFPrI8dJQXu2zvbKMPl+0DhQSiZjZBSbXCG0S/YGn2GM+RF5jLVtX3V5Ql0uM9Ox8s7zQGpj+6p
67gdWP40vJRzXHnQsJMkIrVy09QKPPVUCKveDm3TNj6iKalhZSOP9LaevAbx0zxGKSWA5WY7wFft
zurHON97/Yw8CR6A4yFcj+VDJrRG3HY4rAJlNRMjozx/yjCvfoXenR0q6Q5vbD59HTiLYADrWSHe
nTnml+ZO3F/TRAR536p6fFcJPbgD57rqc0wX87ZIlXF0U6W2w+jxIPb0l80fNfHFZdCRTNnuY5VP
b62JpMx3Fzkmm7Eb6tcmquGzzGiAAlzdzkOLWfkaEKp5A8TDKP1lTON5J62iubWtKX1FLt7csbrl
XOXUjAEoFsaXuG61gxOyzuMYndVB5vqIF5tDtnhGFs2qltdV/41aPjp2XPy89cNqMJwgQut5Jel+
/8B5MR2hscaoPloPKQIjCD68rO7kKyOIzDpJjnkl9O8x1TcxA+3Gb9uEDrluK3sfOVR6fsJYy76y
rCXJMLm4UYoYTHavS1mgQIqkbUBLY36HjiIHQjJLjFgyFc2J7ASmxaWTyyxIOSAxt2uqK6dIjCDV
jfEmDSP9uysq5xnqUPKWxNlwRPlo3I2Tzl3m2eHOq6VAv5SbRzl2mbvp6dtPvhRhewS1UT2xt7Ez
KExLT5pulrs44rnjqPdlQHn/PeQ8RBz1mN6Xwit2vey9vWWJaWeA3X+WhYy/hollbywvS3ajtoSf
4xTtjjPKnEnsIKcNSJfmtjQNltREi1WAwq5o9kbhJD+mStMfOreLp22mRPuG9nVyApSNNADNWFO1
X2cRK0sIxXLTtPggCV+CnZVrWX3r9lPbbcUgiyJQXmkgNBWJ2mMTH19Sj7NYUEad2EgzVAhDJvM6
hcx8stjjr5doQDcYz9aDXjb5bkhDkuNB9V+Bu4vQRPbjGF6h3RyiLetS9eAOc3QD7bVztzUV3Kcx
SsYfsu4jTm/KZSJvpHXXBrwR48FYY0/vxUQuEZPo1BWbGiTyiV+LaTUKl12j+uIt12BMP6auIvKb
n9i563zgZ8Ke+VJqogwPQlP28MWbETNZJ3ecHByFHL8Xz360XK7QlG3Wb0miPQR1BL0I1hmgYnLS
hlgO9GuqUDe2y0wrGJ9lX0x3+KGy/iRHLCRXyHNq/Yo+Wqa/zjNBBOnG9UbX+hrhs0gH39F52lhb
JC3jPpjIzy7uhJAFtCQUozD7iyCbNdtbDCyAZOildwmJACiJek401INH4D/s73k7j0FRhoNzmkQq
mERXQoibcY4Y7ZYKH+tezslyX4EecXyRWd19knp43MkxkLHXIlBEkuanggH7YcZOVxEmwawoIOyk
xzAzRI244jbIjft0yK3ln+YZ/qoThqgCpcOgveAgUiHz+i90FCAks26h5DoYH5bFywGxZ4e75IH+
+9v0f6L36v4s8O/+/h/8+62q6QtFcf+Xf/79sSr4z3+sP/OP7/n1J/5+St7aqkOZ8P/9rv17dftS
vHd//aZfXpnffvnrgpf+5Zd/bMs+6edPw3s7f34nFqH/+Ct4H+t3/qtf/Lf3j1d5nOv33397+VGg
IUvQwCZv/W+XL139+P03KfQ1Quff//wbLl9e38Lvv51eyqSvXsEFnV/vTz/0/tL1v/+mue7fkHMz
kKOsdvmvNUsVyeD6Jc6If+O2lJCe+QaWc8w+ZdX28e+/2YKv8CUwOjpMFk7Cv/1bV+Fa+P03c31B
lxeSkCWY4Fm//fHX/XId//O6/ls5FPdVUvbd+oZ+ZWgR7+p4WJdhnnlspyuY8VdAhTGaSRbVhn3j
pGMUnS6bN2P4KL8t4VbqnyyHRX3TZSpi/yA9CPFe5Frhp1LEKtsrxH7oNfF+dagsPc07FfDDH4yU
PvCmRsgLTz8GysHenCL4Gb73HVirp3oJPTO+USTEOBmTdSJyYAMvuAbWfAuXEZcfATJudxHr8dgf
LESjXr6dq6h7dYH0zNGWlLmalZ1EBgboXqlGp3zRps4uJ58UUaXGLWuyuKkxCcd5ULIfzXeAOhui
Uah6U3GPln1BYUyQsV4leyuj0b1dPKG52c1IZ7HobhhR9cXt4nE+uQFr73rXmAaW4adToI3f1Xnk
1k+Ich2F6klMdkueTo/xuEW2pUR/XdS0ya5nYEHm3plhWx7y3GwsyPdZIp5dmtxIZG3PTQzrOtMi
Q37O5jYufHtYwuVLoTQ5fko4Ibl3RqhZ5W1iu7PakxLuWnuDCPDoJU0I1DvFup5mn0isCJ1dpqUW
M8u8T7o42qSSUAtOZWGPzaaXoWQWIigh6zx3gWKnsmzuc4IhEdyPU7fiTafBJTpmDQC/ImwgS3dO
2wzDXrlN4RwtNGDqyOBR0HYcMy/6PCVF+z50VRrv66hO1bU5sB1cQVfKxlOL2sxsySLPknRvZPYw
7qFp5PUNGrWkCwytV8SOEVWPIDrrKuumNXRQ4j11WL5Leqe1bjpZVdE1li08T4RPmcLX6qx4jTGC
lVtCYdy9kXuRtk9zXuYg2d26IFGI1ncUj6k4Qq+rt1VHuCppB2HOfjRGott7TiWsQKvatiD5Wioa
nPz+NLCdwn2RsY7EHGrF0no3+Si7yF62XN0mT+sNFAcRvc041svkYFYDiuoNYJt2qQPAsLOm3dpc
+zH9AUUXJ9BQJnI1qTHW2xSz8BgpMA/KnuAnaM2GxbRaTqWM0QbyYcnys+1WxBTwWQ82RLO6bYmJ
Wcg59jXMdcY2LFBfMd4tYL5jkIfaKoibl5XW7KVaSOb23ZbKg10nZqrg5Gbk+rUcU27zYen7yA9R
jtU8kVDi3roG4zYSQzx7gjsCWmu+QVhOUBP5NH1J/imxXH4HzmEgiwjy7k8hlwwJZCyS7OdopbQj
NlDX5efQNBh2Mxx17afCVaVDenKRhndR0VRdwVsOmy8QJqxOv+qm0Dja5uJFzBOrsX7wFjB90QbH
dfSQFX2NtTBTRUPAukeh4tF/rSH469GTasSyNNBqqvaWQYk39bBEZs4Pg8r19BHxmIcadBk+zQ1m
eS3xO3f0oKlsIA3A1UX+hPOLq/Wx3v/v1vhPtkYKDrar/35n/L/563vb/7Ixnn/ksi9+bKx/bISr
jfWXnc/AQgINy6KXAr7ozzsf5Q774gcck630f7D18bz/Uj+BgLIdCHNr8py+8s7+mnIes9Jhj4gk
R38A1QqaRp6PAmzQILTcRdCgBukco3AySQ5wyiH6Wts9ikzMzKr7UpTSLQ8W5E1jhS7SYJ2iyO57
n56BGTOVdkUu/FVK4Nx3jfCWAObnSEU6z1b4ZkU8VEeRw/85Cubz8U5DMKG2sQHuZUfP0TVeCDBo
06ORxD1ZOkmUOPkTwkdNXbulFg71cWxFjMMqYHdFMNo/WPgSKnT0SWMhBmq/NQg/jqPTMBKJZ+02
IWMR9ZqX5DelqrsT4o44C8Ko+CaZ7+0Kb7HZv4bFPaGo5cSI7QAjtmC0ve/7RvhJa6GualLmwwuD
hbjRkCQbfet9s2Yj+dy1WW9ycDJoHi31lN6JJOqOOTSyelP3WFu7mFwl3E7WFRtURwr68lIWxfRQ
Ty4OBLIDtiMqmqOVkGCF5aYor5aQLHJY61X1PE4x7pMORFVAx1ADYuBmUNKHoGf49Jl2xIBi37JI
ZTBa93MF0ntvh9/TcHaOplYJue1tJ76Pkfxue1xmAMe9QsMunNvNzZTGzk4Y4/KW04TYFRbMyw1W
deXumkrv9nFocZxptWHb5G5rbjLqmGAo3G8FDoBrVvX0WxR2M3GXcI6/QnZajzu6Q5NzKYeFJA5d
1wDFtiQn5oXsTk2vAT9wlfupqHXMlEk7buVM9hLATk7nBRqum5WXuqW1M94SoBBtOqhUckvxYH8p
wpDtfcJvMDVF92xiUKUX1sjkOJMM8KiPI7kG1A5bb2HTT8Lx1oKr9Axjvnj00sl6oMlnoU4kMcxP
HJbJHnzV9RjXxjXT84lwXpfzEvj0N0J4aOy2JJveIfoZQXISwDUxp70ZSmF915amO+DkE0dZDNVr
qDfYToWWiYBJfXwny1xexbmVc5n6/rqPkju8ow+LZfV3MJfcd6OxO+KkVRte2eVCR4FDyXebU9uP
ufWaB/LM4lcUbrrcFGVj00Keu1vbdK0dVlhO4CGt16OV13FE6MWANSt2o/IqGZP4K82MFArElF8l
hFpxreloCD/3qvJJ13V3p0/FHFBcqftRJc6+p5EW+Uujr0FteG3xH47oyiqzWKP9OBbSC0T4UIoT
WSiYgPVqPI1Iy4MyRQ4ojIIqFSsPR2eMK4MZfefpCu9o06Q7ZvT5sS6nx7hJHT+dyuGO46x9kHpk
+5q0cSw4oS1PodOMOdkmhbWl7nFQl5FZ3RKw+2kmDvdBjoyYqdBS2jOenW1dgAvGRgs5Uq59aBqj
It26nin9hXQV6afVjEEwTn6khER8L6KZ4WipYrTkdDq2M4XaFe35/kpWIToJshOqLVkuhr9OxL6G
ZMZ0h5Hj/DWCRPJUSAIle9kpwElFBEcWGclrXmxZWy1rRHOwnGWEuTJkDa14h7ZCESrrkNMVwZIA
CsVFMRuOh77Xr1kZ9yagwrtpnGYfe8F4IlHZ3WpVF77B7hk2dKXbbWlNhMdKvbA2CkOItk2EW0pf
t0Jyv8OB53ouhPQ7rScCzjSnp7pdoqCy9fFGk52xR+JuF/t4WOLPes1cKIui5EDHiTVMK9ofVF3c
qJE3nBKwuI+ZWcjvfe24PyY0uf0GR20UMQrTZ9ylqbu1CKw9mnqMt6Ie9M9arrxwO7le5vfoQbcs
DgwHPUnE8oT9s0oW+zNqbvHiaEOldl094gdtGIBsun6Ib3PGucxVWrfYT/TwIfq24kjpNWAqLcvS
2YjS7rbOwApLwKYdhItVfQpnWTxnoz6uroX5Puq4xiJy4oOpD7XHJ55qV9iC5xurG2aq97p5TIe+
fW61siYKc4mm67JJbMryQlEew3rYtLY5oqWxTL6SyYemFO5V69TvtR47XzTlJPejOc8RSz0DpP0U
F3bh90ufXkemmWDh85adPpTjfTRZ1mZA7kXBXRu3+F6tfUb822NIZMSjy3gFzJtwgKURBXpVagNb
CqDe8qD1ZAtvcJ++Nk5l6r6NnuZGq4zpLnPMlvyGvCFowq6gc+Cd6w7x1BcBZ0sMxVmsCb/PK+Mo
Z817KLE8HlXi9p8zYvjAuykzfho01Pg+g9mKE4KUztZrs2JnQ5R751ZWhEbIATHdrFm3w7Cwa4Zd
YlzHIwcsGDqfel3PxMZ0OPI1DATwuvdKDxrVejDeZi0BLN0a8eAzPL3nZr3Tc9jJNQchamwxaaRM
KGA9N+NU2AGPdvclorBXG7snsi4d0OKTW9FGfg+E8kSPip/KOO5eLaPmzL5dt96yIZ50/CInRf8c
vk6kHYw+NmjrL4P6gsZ/vldLZtyledbogVYwJL1SeuTN7NiR98wfIuPNxEQmsBiB/dRwPRAxZsjW
b/u6OzIUrII4w5Tp4waz9gzjlm9VoaGjw3DIsqSSijMD9vmNGmbT8btiKIgKqKdgyTLtpipFGNQJ
56xmitxnOsJEmHm5iWpcUwkhVJl8HGJjeErysAwizsiETFImJTuAfO21PZpKJwA7qq/g6bR8dEy3
Wcsa9Zjmhf4E2rL9knqVHZh0J24j0bPfLZqWv/QpgBiYOI7x4EzJFnVvtaKbxsRvCtKmt8oxBk4l
Zll9MiK73hogDbrsIR7ayq73l5nF/x4B/qXuGMRi+lL//RmAHt3r+9svvbHzj1zOAJbzNyhNrg5P
xCaNwbKp9S9HAsf7m2N7DBZMg9AAF6H8f54Q5N9sOmOAkqGbsgSa8HT/OCGY9MZM06IXauJ7EKbz
PzkhfDRQ/ww7YcTCFJioEqoK1wMJ/WtvrCYEs67jOjokZKKJW9uup+57OSfm17aIHWoMZzEBDxFd
n1fpT0TzQtCojjL7Rx2hGTJ2OKln1WxNnOtD/R2CYTuz0NUFS9emmb2mSw/CA6rT+OwqvXaCe4dn
0NVk0hk8x5Nmbha8/tXWKRMMgfhhDKOLHrt5qaLXP12ZS2fwz51A/S/UCUMKm7xouLgenUBP/JU6
UYR0kSPbMWn11Mv02SWkxb3KCgyNAZmeNiteHaIa2gujXtVOTBr16gtUe91gkNaWTRMwQ6m05wHZ
WHVvEOC1MJgbnfGf4ZKZx/9ycLPI74C2w+kQRjOUSflXCJJZhL2KjSq9KjtlNGrjlEK2x0x5Q+Td
AF+axT9ADT1JfrW4UZljbd2sdK//RGuox0/VnNO3AaoWLHosdv8SscEYpuYJLQjCLzBPDWO3UL9z
IUfcLzpgUoLc5BaqpvHqlQlhv4nd79uhzyH6a15yM2tRuqPQfizikMzkldqwhGix1yr8TG2YaeF8
xmPt0kws1O2/gm5Qqas/TdHCGixhiN/NepMdNbLQCahkQGZFLoM9qY8uS3zlPbCpVp8wK9tXf6U2
LKT6ncJijD67BoIJeqkNTJvS3YWGNj3Nfccg2S3WiEsURz3b1H+Jb9Ba13iYRcGEZ0U4TDWl6Z8Q
Dkic6wpDndPtwtaxXtuwSU5hTHlGOlD1YFa1jsL7D4RDg1mXqVxnvLdV1b7q5YDvbkU4uFpdcyLU
OHpQTh9AswKu0Moq8ge9WW4+GA6EQJRXVkh9yuPTXRgObh1Fn5QhswvDQddC6iytkjcAyO1N+sFw
EMXgvmeL9bnVJuN1Hkp1Txu/3FK9AUHF3fTYZx2+i6JK7mi2hfu/4htknOZveLGTYOlH09vkFSX/
6BXxbT8YNW3fvtubRV8kvjYU3bXpIGXBmcdQMeQDNqwy2Y51kr3WnqNOXS27Jy6d9V9SHfqFfOqi
N4mHzIX33FM4prS1S+/O1mNmbnA+EEcSyPdnqkNXL5njs9EC9OhSmmzhBKIHhJNTfTc4De9giAOl
iPKUTrXn3duNGBFJI1a1ZykPfecUzDvt4WtBHDJi2aIRbbYxXM8enYex152o2nlVPuxbZ66/DZpe
34raldTyTeUwC5hgWVDJxQTQ1t+qKGkDPGgMCTJt9uHTIDME8IAD8uuiJ5OfZ8u8w/yFxwZiyrGA
xmMGOQW1SeXWux19lwG70uDgvdLaOmFGOKvq6LWkoFRUwMrqtsZI0lC8q/gVaJAhULvXAG7d+F4x
r7yamqo1g25sFca3JZR+UxmLb9W5sewLnpNqH49K7eow4QbAuqH3twtJGW8aXp92H4XD2FBDAs/Y
y5Jy/USGiD1Qa8qmuAaDYBQ7LCuCwa7eUpMzXzXFq8zi2fg6WvwptJ6VapnTm5pXUnkWKuTzrSg7
jzjRp8neChOh00Yb6c6eeoCH0N/a0rWPk+kUBComqyR501RcHMlnEefyW5Uw0fQLL3XMgzLHJc42
nTnguvcVK/nap7GyTt6lAxIONKeRq79BZOqFcRWaI4zP27DIVgwj+4LBbqdXbibiFyoqw3iXdaZ1
YZBExTwEmTIRyBKLuQxBZCYcxME56bW3H4e8yO6MjAs/7cHvRF3EBH8dmAZ4k+LlRrrLNHwbWs3t
wD2bS8o8nVZw9ewwFA/pe+AhfRAom/pNH2so3jI2KrfZ4k2bBqbiVP0M95keJHuZK/6IehgKwHyx
0KcwaFGQpkdzjJv2RtWSD6OdoJ/s8OZSjPo4ezXre6Osgtvn/I/RbRgDSJ6Hl7gIgXMvCbZfjrto
g66GrC2KqxyyseneSGSh2n2/aKTNoIaIO7Z2jBwIz7Z9KftpK/W8UHv0hl1743Y0mjiIOmZMFwEP
DFN+kiyyY2mFvMGJNgHnAOZC4rbM8fXBqRiSaZ+I3FKPgx2OIQfJAgU6tJQ5pCiXPJIL1LM5kxYo
z0kxAqORoD7VH3k7hFXa5mFcGJBvKS3o8pTJsvrAxzxd32ypTAD00TxO2QExX5n+TAHCf20atOKH
0OpWGEGMcH+/TA6fXdf1LF6R2y7Vk8I4ZmzakHLi2WkN5K8+UbgO7YCpMQdusZHjFdQd5Ae8A7h4
q5irx3KfHTOMl16J20p3Fx50SMFq6yAvLznrDLhkNW5S7QrAL9ojZ1YIXRXytgFMi101B9qNaCib
npxR5DKDkrRr4jzVThz5mzzgaCO4OtxHSXqQqVMNgVm1sLLMGtFi6JP+ELMXRoOXmv4w13a1WcqM
RzGspZ3sx4qs1jsn1koezrEeswNAcp6rocXXspMQ+ZztpGtau817JJdFmOHTWx3T/D+GB/Fs08PH
dvjfPbcZXtEu2qYAA9W28Jop3KWeqtOfM0PNVSD5MbAfe7wjhzB0eQbB/tEA6qac9llFaoPgrh4y
c+P1JUtkJlmhiHC2I/XNnGmM7Raj5uYcDWynEJJLmDI+wnFuIqqPRt7FqGFCP49Mbn8yCPjsJ1ZK
6yjwQNHMqJVgyqeB6dEPbaVo0TDHIx83sRyMzkHLevdeW2H1Utog6ZfDYhHw/E3jxItlDqzp1kyK
SjR7pfea7eYvzjQzolLSOtIHqdCcDoDAQGXPip5Kott7jV8PmaRZim+KdmBx4lbps6NBzpK3xcKn
z0e3BA6HOLIaq63N4JBJlkSGC7VG3EW1OWCJpE8grzOKkKt6iuIfQ1MUz6VWy/co1Ypwk675o5C6
w9JF8kJnH4XoIOOtqBmt7UqhJ0+WzoMC9+yuGUrj4EZFui2Zjv7Am9uAMLaklz9KLV1uusmryCWr
7E3eFCB/7ELk93Ry+1OJjPDr3BjxLcdZKyApXvxsDYHUDCfmsLN7ujEbEtq5MOD5mISR5Rr/wP+o
wiAsy+wlS1r3kCZht0+Q4bDiG8NyzYan7yoKWI00efISQHlF2qeC1OIbqL0ZzGdtsfxOgXxHFWNO
ga7i+8aN3R8J4JpnDTlydjDj2L4WtJed69CxxDVjBW0+AB0YP/GXpC8GvfgvZZ6asLWyhqJYTtaG
N9bG20hNzrzR7SQECWZa7XbOTTtk3siNVRoK+LQTpY0WJE18cIqhK66Uiu2E3BDk8Ne0wL1rmbnd
vb5EaMttyaeZw4IYgtRL1ENtjrSJK3MueB1cnSfH5WkLrFLY83XbdO2MXLC1b1g3tNAvyzS8Smo2
0w0UHh4LE/bxVaOF4oQOKwIxaI7Fd+p6whBkS04uICn7fmTstxktyyVZ0632NF7GelNi5aMkn7Ct
BCmNbZiJKkNsVJ6738xMyQY14itEtM0j1pruRPur2XJb1nRP+ExOC1SBkyt4PDc0VZOdS5xatgHO
bN4b5I02SK7s9mkUBdIwh8lFRjMsGnc2uKbZtxS7J9fASg7lTObApumTYp9i0k3JCe9xIhPv9RiZ
/Xg1OGLaTKILv0tl/cgAY4DJ4Qm9bbNWRNsyE92jGIbwMyPqJXBjq5g3MG/V3u6jiP0F3VdBx930
c7v6MhN/vgTaCngXbmsBpiGC5FmNyvluAWKag9JpIxUUo7Bf07qxYCsVVnhULI2A9mjZ3E+yhdNj
MQ1e1dPzdCuMKT1CW6ru3Z7iTLIx9Bu7cwgPQBs2dhsMsoOvp9Pc7BKW2isiRmhKO3ZWPFdQxtBz
tqxYwBVHOpApZ2emTidOFdWrbLX6gI2ju/UMhHwMOBCo1vTT6B1UP10UxPh79cbBLx6HX0bY74hV
lLsVNigBv2ozhYiNRl9ghtq+JMfgRjpabm1shvM7q/VSgnVUXl2X+GhWHSwlsSHCaj7qU28VPoyI
xM8mFAs4yRhhzdbgSSYqINZ8eK0RkkpXK48UbyXysYktgNVlAhxny4o9NOyMn1pcm7e4xdGEIUxb
7nWDgh/CTpgEXbJGdyyKaBiC+cKpvFYQC18Wg/OC7zVO+zQVRbwd6Qq4uxpDer+phCZupT6w2eGo
C9gPW40eqreAFlPu7WKU5iZC/T2RgFW2IwQxRz4uqfZMfJB4s3EPWHs7tx81k44LlakKDxnuq4OJ
AGDxGxB+D2YydFxeVlgTzj9GtG3fK/MkGeG95wotS6AiJzT9tsMgfgrz+SWROKRv8TOCGA1Lr3js
kZ9/h/WcP5RoKr/BUSGdfZ69euNI1ct9AUBrP4UhTXmaLPJgx15+AERXHtPFnBjUTGxjHpOf3Qg5
9MgBmkqid/LpINxkNPk7R+25zbSECcQShRXHjmalMtLA2LVx5P4/9s6kSVKk685/Raa1+AxwcGCh
TRBjzhk5VeUGy5qYwZ0Zfr2eaJn0dUWWMlVay6zNXrPut4oIwnH83nvOc+TKzE7noikQ9mG2rHFY
96ia0eAZSIzWjZ8362XUvBE8RIVrTzh9j3ayeBHeUG8wltYob8uu4NhiKBSwHEdDM+LMwgyLRJl1
MtfLPZHppqK4n9qHLC98AAi2zH/wHnObtUeP+CjLIP0ZDF73te3aBiCn1bVoRitV38Px798yfo3v
ib20vJgmom8p9iNUzA4vtzG01SgWhj2ZaUETAwv6KGXE+WN05YSrBCnNsFYigUBVqcGx9orj2hCm
C0rk3GW0tMsy1wGLq7UpL9E6mSVddqYzawXmftmcsnyLbTe2DAgVo5fpCmmgSK6CVoro0fEMqbaB
HtNyD9Uw925wtzogT0ZnRPU820m+XFLxFvoyr6x+aDaQtpLO27itxj+yLGmpoGC5ehlCgMbmcqdz
LcoT7B977A4DedPv3FLmKJ4dXlQuvXLbAP+nesW0Yw+Dc65KCtCxibGtxFCF2dhrYexKd26q5wnO
u7t3KmgEXwevaWukHwOJEMy7p7Ejy5D1Jr4PCdDYtd/1ab8uJ9l+E13p6I2unNk8ITKgKn3j2Me0
IwzmuPJVGEAgyg/jYtjRRWwSPVScFkilHj1iBeP7umm1eMUWVDCFzqF2gXV3HS9/9CKQsCGhLNgP
AOqWBRO6IJUBZHb+4PKWjlEcrTXZXdNVD3XCu6krOA07P/OD8kvV1wRxhoOIcvPBUtxoN5whVjs7
d25VR3XiD+VLmuCX5GTcl85LYTqVu8WYjtDJ81k7VLbTIleIteS492CF7ZzAou/t1E7BiJ0h60OX
JGO3zpltUbhSlWLeLx5Jc9BbF2FwfV8l0G0P3ejWt05QjvPKW/K2oO4qBaZ9CF2sTAMQHUS8qf7a
yXb8AQqx/MUiT66JIGj0Om8Ziya97cI2I7+33WpLsvHHrb38oFnLaeu01lPbdPzQHDQ8qrlTQ3GB
xDl5c6eqekRHu1yivRNZyF1A/Adn+FdROceI270K8ij7VgfmdNlCmkJ9lgbxKjWt4NFtGis9LBkB
A6vFiy1OvE0pH0fPz1j3EDnXpinLi7HGaR+qNm0YjOXGskPl5BwC0S50dlx5W6fOsGAR5IWB0t7w
HgzXrNDV56ko9yQlEkvUyzl4FUbC0IpIzMchh2cWYdP/AqJ42bVp4brr3oiju94RRcawv005QnPD
1YF+W7phY2iv6CYEIQHHTUmFcdLR20geTwN5sTxp2DjBRvHjvhbareZwxp0FDdhad01tvTGWpF8H
mnry955gRFNEKKU2eeUGL8ao1IOOXeRWmZXavP/JgcYDTTrTMTW4wStOkrZc4XDr7iKSSNB5dNMx
LmJrRyp8/MxJVlv0nKQ6YkRRzS6v6q5En93bB6WrqT9UVl08IQvtnhHVYd7GBeNHIVwwMHsTyCUq
QZzLl6J2nAc50nwKc2sQP8osr68ZZ5Y3FQ6pLwLl4UUeUw3u8sgMvlcWQSZj1bQWaKOJtw8gWiUv
2Afr+yAZc2gayrQfkUzWXuiju9g4QFMLGm75cCBDJ34bc7OoNnFLu2cXyKXcB3WXPMwx9InO9Xk5
Z73T0KpkFkfOkrn0rwVvlolxMtLWsBx611tXDtyvVWWbTypmA5CRlJcs1vanXdTjM5gNtUIlno2Y
GGaMMAWOuW8tHw6bKOkEFxbvszdlzWSklwSAfI2LPP4VxE5P4xVW5sks0ti7qRDpiVzhYb8TnI7g
VzKnZY6pkvleRtbMKIGhF9bzfjGvSoqFaCUc6vC1T69n3OZo3+Q2pnXdX3EGAkud9T3riOmVcyPo
w2UXsXAKNsRERV9yWyDTQB9k/orLwgjnmpeaawJ3W9VIEDtwSsuc7IZkbG5TK0blYLq6EFc+fmly
GnAfr1hk8ROyOwpxZYkdGWHC2PAuVtWl7UYMLhp7PpAu3Mbh1PcQXCrsmqEYgukyb6b2zh5iqAJq
Sulyx+3i4sctKlztSQqTJoOhG2aUn1dmPC9fkrpUO5yMFmeMya5/WDJX06o1Hdi/8TBatHQZGh8E
QRibYJ4dep+ej9rKtdUKWYtOL+IRjqlPL10C3EIF5C/xhcnHeIjwuV9j5zIGatEMcYVibrNvHVOt
ZY7LedXUWRtdGXFQlr9wHVeXnjZpoyH1TUJOsukOSCZ7UGYEbbbDayC4kc5JW5Ax3K55Sl2cMF3S
DK+jmp5VEC30Bkcp5pW2reo2nokR3JBaH2ywUZgQNMDeHcs0WKJ1T4tqQMuUmIQe+c30Irtx2gFg
atJThaBDdM6ExYyWGVPdyult6W0PU72OLmPoZuhRq8y+LOhboAUdrfbW9dKAha+XqsWBVFRPBieL
H0BKpBk2aV5WK0GClbiMRWdeRUttd+HMK/uZ3lcyHwQw6DBH+dKujGGqqw27sOS2zQHbTYl1A+yr
yymRaAwk7YBQG8zNqxwSpPUa8NeQP10u/JsSMesvJDwe4hEUB5d2bXVdOOnI8vdUBR5278n3mo2E
Dzut+qjWx8Gnb7uycNuwDdVyRtCDSE5SLAUF93tS+naaOxFvkQjGM7BfJxgeS8ROX+2MA8bOihdi
5EaayWgmevhS41VXSKYabAFia0LaEYzQPHoxJ2Kx2JJ7m9Cnw/l3wylqytcU6wzjaIv+HKPZeWRJ
KcR+1E60t5uYPz1XPm86Y8yAr8M4opAD3qQ4ZpAWyTQlXQbr1rC9qN2aYPOKTY52fg5V3ugZvxmU
v0OfeqMbFg6+D7IRTjKqIId1dZW7NBj3rKaBYntw63HdIwqKgYN1wGZwy/Vm+0QIqgb/Wqj5ugbc
79yXzjAJer6L3V9iPu+irzxOjCVnJep8w0Ph+CvgLEiEGjM17Dts4W69BnDsoZrxOLkbt06qaYdP
Dqyt1SmquLwEMmmlx36xkwHlieiiYWfx1TaGnv3xprXizoAIWLcVlIOsc8BzlxXBM3PTTeP32LWy
Dp1HZcXbCOW9vmRdl68j1c4TOWuesXf8ZSFlaISDwZekH1QAHaqwyyyd7NRVHFmqfp6XVHkh0LDG
eKQjMdCIyDHvD7uR3GhqJ1M36QN8msC9i/ygs2/cutDVDthspO5gMIIuJ21ZWHuBsjK+KGsHFcs4
ekZ7wfjJmjh8oeh74H2T6q29wAS6ddNK8xZukXdcV6Rfwj0SvPlZvWa0rCfypnwQVmpUT7WFw3Q3
9JbxHbp+kO3YpkuOSZGVWbumJACAMQDlbegVLLFL9CEjW3qXVscOTLpYaXB41brGGavzlWNP0WFA
DlOioyQXfON5cztRCS8GqV0YX8d6VYiMjWlVEpthIZoJTGe+bvplMe8C2ONiM3p9Jx5rjtJlhj4p
hdZuka0hV2WLYI5HKlfjUx8MpfOd8SFd3kQPMU3+yZhfDFMa0XqQQfRm2L18TXJVWghrejlsEYcm
Ek/EhHwN0KF8jSN8j6tMe9Z4MQWm+pENIOyQhMXifgTmVOxpP3Q9H6jxT32/SYur0W/FFSZ/wIJ8
/qzYx0bkJrtMLuNjIiMqIORvlnmcAQQlLDhsijgLp3QOk4XuzaKq8Wnyp3jCFYbG68DveWpzwt5E
+NFELprEWdR1CAdKYo4XNCOJd8nJSAknhgA02+x4McIWmV7KH5P8nyRjIeNWRZM7b4qCPf2WyqRK
UJNDwTpWoP/xgSezr9jUS3tU8cu40BnykL1YvBBm1XnmTdo6jXHlK09817y1qjvfzoajHlHRUIj0
bRWS4eXf1A6W1E0zq2iP8rcu9zPWS2NvKgp2mq5QwsJRMxr7RVM3iXboAE5tUsHkOhzHXvNUkjhP
qasd7b/W2H1nujPo2zrKLdMsyC2jG3WgD08UYitJmgkx15/2B29sdhp9waNpFXF6Ay+K1mrIux5J
Iyz2QK5F3VflhvYy5/rU114RYsAeDdqiTkyEBKED6fyjKVI6DzybNfyKwp6Gqw5M8gN88Tx/RTVL
/8wtfZSBmB0Y42yVA9u+BYMxZ/QU6ghV3oWLBb6C187k6wv2jEoc+qo4vSpMlU3mnYT0MoHy80wV
OqK1dmSlG2mEvgiqiE/+PItf02/PBZCQbgQLR9CJE+HyxGAPY2yVkQrQPDVd4UU/7dq3adSB7mj0
BKHbbJyjp8U/3YI+NQq6cBOGWg4jWiBDcNPsknx71wOUh6cS654tVP4dfXWeHBgFLcG1FviKeCKG
/kRO6NsOL0RpHoFVJtS0mgQO0g9cMMt6Gmqxwu7psUMVMwPc2slQHhvsmV8RJnFWljzb8ybJgz5b
AefOmzufFJz8ujEHlNAWmq1LW05UIaIY1oBlm47RN3I1Fo6+rIbKiddE3bXdigNwkUEFp/607Whq
+YXs6jslauavF7xY3WXg6zr74aVUFLdD5/Y+gAiPLg2oEbMajQdi9Mi1oTYebvuhTU9ZqU2S3KDV
YABUccSuVsSMKaajOJ7qteGPwA2lu0xXplFzJkPdwFVqVRqHaYgkk2tRJYyeSgM03FECTGdKY+XQ
HNVAMBS7LDS3sG3kGDDypyzZjGWZ6gOfxngykdt+E6pOfib024PQtN2lWJtzYPdrr/WHFiwF743r
MsaxdoEWAdGhiJHsrLQySueQV2V9M2vlfEMBRMSWOzXuHdVK510J6oR7kwmCWi+6mX8VdCLjMBCe
d5fNGSJEoyjA0rvArJmSRqUzh1PTwtxQbXJqtTqd3607ksluXexUADMmrbY+z/m4pZ9Fs8bCMVVd
Far/Wtq5xQiVklPuF4hpHmEKp3FLjw6hOPiY/IeNWUcLFra08n/WU5EeYzmpAx4jGe28zokfXSMo
MNU5swz1hCY3hlkKRJQYC+ifZrLtkRFZq1FO1rJiZpOgMpRo3ikfC3HvtrR7r02rI+2WrInpyoYS
Q9JyhL9RA9/UK4pb73tMnsJTjbapQKZfqmNcGy6zFbzju7ZqeAh6d4h7+mUcodatSwwLogFtf2nr
In0R07D8EJ6KmKUkhh62TeCJMOG7r0vKgTock1Rewy2hXo7scsA5P1HYUIHll47b6z3m1OyC4VZm
rcBe9fbaYpmrfacT/ahr0xtXrWEa3gVvJlGtHZxF3jZCNUQdCHlUhos1qMeA+d4hV8xVQ0Y+ojjo
Is+vy7ZGkciJqn1mYnUa/9BLQNRE0VS6KqCF7XskBWCtRguC4X2AhZAMl4TrJW2YgzROH02UVHtl
tdi2TBAo9Es850iRUIdICoo9ITHNTZMK/80Q4q7EAcwCqhw3eOY2Gd/KQSsyjZxhUyxxu5kTJs6O
MgkgxGbYXHDiszg41wndD1ihNr7FoZHDlTujlVg1Vjl8t6TIZY90oWVi4NZm37DEXbqIMWc/jJ/G
d4DZpzI+qCe32DD2GIHL2fpZRq43/gx6D2uYjrBIz0wNZy/e1rjcWAS+GONgK7EbEN1aII6Z4TK0
q470WfJJCj3IwaY6KYOiWyckfDW3gVvP6pr6UUfVoQfKH6ACWRSG8DnLJFSdzCm6eB17Io3cS+pZ
qpO9Bl7XZZDqbD/7xumEIpIO91C3e0rmas63ctRFv2WGyesaoo0rGRbJKUoDnriE1u8mNgb/cnF6
0AmiHRgpEvX9kI8lUQCz1SGTywuvOdgqQ+lTtHLH+kimnaJbu43sfNyonEyLQkb9D9HBH1vBCneO
oky/OMryfsHc2MBKp03rL4MQNFMm8bqYjhMyvdA7gOzec+2WisPKMPuhE1tqbbHOHplxxj8nkczE
AFtQ7VYBZritnqvhauym9gcJDeIKVrhMmRJVhxpQxi9z8a0Nr7HyRQ7ul6irSD932ualnC3MgWYn
0RWb+pmgVNtjgB0NR3jI2RfZGIwf6iVldZekAd1FCzdzaNAJrnjMxx80OPEL4JPq4EYV98EyozHB
QkoAEbqMb5RELlnUKNFuWym9I20jjDS4BDZQMOLHAZBBRmLSHIP9yKoTCqidi90EtIsWM/V0B+uh
buA+FLxCwg5l001iUhZyVJx2cA2/NCejSqxpSeKc9K8ULfqnU6PW3yep5bBm6KTiWEQKxVviGyDQ
ic4cAPc3O677t+EkX1opdr69r/2riHY92B9SKd1VLzQ4PE5C91HJ+bWFN0AHyvfaDeKPAaUHmhrW
oLMCV++tpZvnFwn5o8Y691NPHGzb5biruql6mZSBSNLu8wE3iyXSLzM+5Sd/5ABKUAd/twk2daeV
hWZi8oRxdPPgNa15C+NqRA7TO8VDVCcd5Vs5LeMmt4BwUwB04+uMUwqdo9cYHmJND7xDJGOfgY5v
XQzA9b86tad3UpIpwQkA8hfD+ti+m4XhezsrG/Er+QSgMMhwqfAiEMIbOMuOFQZAjRYMRVhT976d
eAGIVITUi9cQjORi/k75GHM3hIuojSM4jPzCsmOgJcjmHiwd9faGPmQosEkAxBZzfDsi1vyi6P7t
Ykb7ND/8JSxl41vbrh3QUHeaYLY4ISzsQpv88Gt0+N7OWCbzgnfjjAeWJCDztEObTxyE+aadlXwH
76d+MK21LMr/pjyg1T11sA2Xc1IkclvtiiKK469zSw3GSM6ssoNLZ9wsVriQC33dcZf6u1GoIt/Z
i4r0NrDKyieGyDY890tpYYj7lpIZcFkOc7IVAfAvB/xSW4F4cfG4raGWR/HOTypZ75ZGjC8lDQdv
5zFaGfcj71vWhdPF0CPyQufrk3stem40pjTSS4lAL65JMB2qKAr9Ba9owEGfsYYTcsroN8jFU3db
e8Z0C7HFdFaDlQUTwwS+/EOKHWG69zqc3M+mnXAXVkVaYxxJMyiKxtzZ8ilDOFocgNy6YQLK+lfD
xpThNLOsyxj1BBLMrqPhTbKdQOXXxtOvVoPjDR3uDjOnusr7+qKvjfknoo7R+1EEZooREM2Xf5XS
JNDbsfdKuZ15IFY8BP6mpomMq0F3Ji81HTWjdczBs79IO+rKsCB5Y+fV0fC1GUsUiUmcvpm9lc7f
EPsV4PyHzADhNQPqWQ34fcvV3LsJ0U7MevrQtk7WPUvRL9jlHK+XNckD+nuM8y5d+RDFnh0T6wDT
0Hp4mXs9PbbQtEOemvTA1Mt87qUz/8IxV72xQkiJdpNa8eIpvU1jCb5vtpQdyVIloErryouGILjN
qOYuUFO6r6lt5XQaoGBd+71Opjs9dcsN6DwZbKwlmuKDUeIByKFMm2gIGA25HhFFnPCj5E0yOTgq
jtUNW1VXgfWo4Id/dRklQ2GN3djcTUoxhUGkhYmaVt8ThAGjuxnsqpc7mXMu3yBGGTTtCYXbiyOu
EayIMFRvrZf11po2U7zDI51Q7xdEi5mACbw2Oza5xEdXLhE9Jf5DUy879qIg3hgLJCn+tn+i5P6/
3+D/xm+APB0l+P/ZbrBq0hPV4L+EqErLb+lv3uP/+Wf/t/fY+Q+2OaaqNsR/yzmZC/6XFVkE/8Fo
yhOSg6MtGZD/p+/gHyaHcP7sTBaW5VoAfW0fUTqf8y+cySdbwX/aDhzfkcLmME1pIjxAHw7maPX9
7ZgCBPrv/9X6b2PmTEzw5uDRp1ieVuhg6OUICdp6x+pcAIShHrB2/7pVf9D/v7+oJ6VrOZ70Au6K
e+Z1EBrt1AAp7THmORPEMkqbUCU+CGnKkjMF8o1ZP/31NRlq0+XwQZBYQFB+/6LkkFME5dP0iL1x
avowr7R7dAhxIMFiGI343hw4K//4+KInoMnvd9eXtgtBFH8JW5qDg+Xfd9en6gNyEY+PGWEcQci8
YxGhaxhGue/Yfr75RWxYL4xXquzl4ytb56wVwBz8ptCU/ZMMGrDj75eOMf+2vtMOjzTM7JwizHNf
0Er60I9LNe8nwBc3QUPc0TVOLiPeOypwiq2tIuNnk9YQqhi1otiCTzHK7cef7f3Pj79FmLhd+B+6
pGcfbTb1ZOMebx8zeWoMIJFAJwqQMWDj9SPy43ZZbhnSWP39ZR3bdiSA4xOH5uyyXUIgeiCK5rHD
8frdpS2U4S8bs9cZGhi6LQRhf39Fhy/K7AQye/APXuDfP7/CBtNCZlKPcc+htIqjwth4tQWHTQc4
w9cjttH8k2uepUOfnmiABcL0Xah9/PTnRqJckhjsGyUagyHyi3WnVZ6usdZ0GFjddhJPI2rLeU97
yZt+MBWIymPKD4HMp/f75a3zCMDiYZzriuHMmHnzi9mNtrhZGpOBn+XlVn7Vovcv6EgbiXOJ6cjs
Vo5WXYbGqOM1aSXu4v39muEXsV3zH5uUPI8Er8oO4qGr6kfRGOIB7Y39yM7sGKsRNkKxSh06oJ/c
Sffdwxu4LpsyW7RjW35g//4EgebD0Jya9WOyjAwLLAqJck0mgPWtl5a4+nhxnlBPZ1tFwF7BKVS4
5gkScb5V5Kh7TdpLj1YREHaOSnUxL5bSEOM+03MxbyUwB70zOWcF4QAQr3wWMHOqnxpvfJ1+8t2t
d1/e8xzHglohhePw1Jx9HIiyJSQ5N3nMFBCapxo+OJJQnhbVrBbTh6AWStyXoweSDjvRLS2Hdjpw
JlYwUFDNovoc4MPHIX0vq8rWpSj8l3mxeebA7Xc9L9T//fL9wxvlHK/heKd3iRSeaXNyJ8H9999q
IWljyi03eBjzHucI4xiwgae4Qc5XPfly/l6Ritg8J4U/AN/raMQfKrN27fXHn+Pdhu+x6bJgAgdS
mni34QsThYSaZ4QefpU8EOkT42rOK1WF8+QMERUiRRhgCji1n1z5LMmZNeqhF3HwKjqQTIT5brmC
HZljdvJHpKMCRzulxhcNGaW6qAVnXMBE8Pke7cB2iICi2Mak1TBUAAgYlb8YSFbTYcH01DxQwMV4
8Kna9dp21GyEMotd7zqboHPReokmfCdlGqn61wLXVYajn+f2JrBbzRE5tbUIZ0sazEvjER0yeQQt
QdFT3nvHlhmE99i1gf00FK0/v2m2p+piROZE43tsO1LPGrst8m2h4qUNaJWWYtk6jmy7F6UTo/06
dSpIvzpkAZKFhh4DkW+lrfE6U6Y33MEoEhFOLWlAfAhT2TMppLdC8Oahy5STMkVgPIKigoCWtLzL
W28qmGcSwmXcomzL6c2VcdfdsoVVKD2TLitukRQlzn3XEek1YhQCrrmPm5LRqsdpv181GZTuLeJq
YlP8SbnZQwlf1V6NYrDF2wxVjciY2TXwio2OiTYT21xWooRK/b5AUjDTwGjX/GZLcMmv1Rb7PtVl
9mpR37lhZFhRQQGVxwPyFXD/W2BtDuBnNB3IjE0GGVdpMIMF0MjMLYdeWBQk9Q4NO+7xyObggZSh
nsR0DT6cHoMX4DW699qYrgZQbm0dUhd4+yUaYEPdf/w0vD+EBGRC2LhqsdXaLM6z06VnuI7kSYge
YhAmcndyGQwrmRG+d1+CYJxZqx4eljJVeOHimTSyXUo2BF6o1KYchKCWuZdAK8zlZZQeecEff77T
Jvbb8YyPx9rB8MsxJJAng/G/3886hdcZwwV7qG05dG9LZaX+ulqGpvlpp1E/hUNAVvg6RopIkl4F
cvv64w/wbpflA3CDfNOVvoQRdPYByiQ1S3qL0QN5dVm6yUYDTHY3dSmRHQGzoY+v9v4dQxc3sPi2
VCJ8cXF27tYGeiRluv5D37lyuPULXbQQC3IBoPKfYX5Tj/7pmIr2e+OnGb0GaxJutfdBjhSfvNHf
bZWnD8PohLLDdlxTnq0NAe2b40Lv05JVfsPbRC4TXA0NvHIF6t2P1x2eDkQhIxyV6PGvb4UQ9IFZ
mK7lca44e7nP+BQC6LP2Q2nImN4A8IViU2DaxRrUZ3lq/KrxX81bJx99YwSkpIOXGndN+iyGuDE2
n3wcbORnK1FIDusu53UHl/n5L9Pj/zGNoVoeWttuugct4gi/gZ1lTDRqglba9WImetokAyYoDCUT
ShD6VX28LTk2OBfS9Ogjffyh3r1TGVhJvFTiVJxawj//gdLJIdRJzQ8EFTX9MZJz1F+1HSjfS6XY
RVDw1TTaAWAb5ZrDNQKGpF7EZw/p+2eE5ooZQEhnrZi85H5/SBfZLf7sTsNDZUVMGpk4L1+rkhCD
m8GjH/o/EWu/wUf/bU233xUnget5HJzJMrQpTc4XRopb0eek1T9MdWzOoFklFrDILGAIo3odSCDo
zSG4Q/8UxddTNbfF44AACHOZ9vvqicEUls2qWOb8oo+WYtxPRoN6IwB4uVyg/AaRq2sM5RhFC8NM
71Q7aFp6xJnadOZilGxpZozdPpjKaXyOmW2LEOGgOT9EijCxT04N7895ges7lmsS42jyEJ6f82Z8
znMux/ah98vOvLHGQP7kw4xfVBqP+bLKOg1vG6Lt4L9mk8DC5ltTgDvDKTzvpu8qwPdSoADASjlP
+oAAL3DDbK7M5ZOP+n45Sh5Zm1IKjhq7l/P7OojJ24PkayjOJ/3wEis09qsWtsBDFnlfB9cUdxqG
6SatjS+mKcTh44fhn/7A7+8KeWqHs2dREvhEVfx++U5pK1AmDME5sXpUW04KBrp+ZcJR3MYTFdBE
fsnebiQR35YaDo6W9sEkkZlE0yj5rFp4/1BARxBQCW1pmqdh4++fBtPUNDtz0z4EcJKZF9K1Huib
TE5n63VrGUqX4eyhWfnJYXtJN1haOPY59K/pTrKkCiL9uogqlBPWOHu3TQGDGH0TjPrr3mHRf7LZ
v3/Tct9cXj20fUxLnBelY9pREzS5emA+bv1MT7km1ySWu0C+8mSSxRdJYlQXFkEzZT/jqAJ49vHv
9/6x9tgSWDa4BCBJna9zKkVAalNcPNDtYL4sGL+F2q312ixUe4MHVXyye77/hcBF8MN4sP4cmO9n
v9BQpGowB8UFq8EaVrDMs59ZwlTlmPLyaT85SPzh653yvehvcZbwEdj/vh5kpF3EaUH+AGxdbTIA
SmHLsXdbqnTZR+R+7z++nX/6di5rL+Cb+UCDz76d7XFSSdScPWC4XV76SubBPVFsGO8Yiev6519f
zaPdxDdkixLv+igjjiw7DSZQP2gKLzOZKJIEmoR4q4wTxGd74h/uJVu/HdBc5XDon78BurZd8PWn
6QPS7MRboxGMuttFYPJjYME3P0GKsvri46/4h6OyD6OZJvEJ4Mx06+yOCgBlgI7L4Niit3cPKUzC
H6SFgqBjpt5gS0UBMj4V1ZI8a8YSYyiQoHkblLJ1cZWDVVI3gDlKExN4T37B/8OnE5wCTqU1/5zf
EwLNYAganneUjGgk5HOi4Zy1Au+H4FJXYr7VRjks27ZOLI4EjqPE1VzKeNwz9NB3Pean/KpGGVUV
Wz+yjU8WyPufzLdOKzGwT10LzlC/L3+d826YkNMeIzqpYlNkS4JptKzd+AuztaDdobPvvn18T84f
ARdKFK3vE60HBzXVze/XJPwGBZhsk4fSShtCVUx7oF71B/iZ0Wzkd397Nb4hTX/Hp70g/PO3Xx0v
npGMtn9EDJqWl0ni1P4rXgFowZ4Np6D75Bx0fjp3ba5HBxH0HEykd5UbYUXdbPVcT4Exeya6Y9wa
bGT4TnurrMNUWBgni7K2xfrjL3r+U54uzC01+Zonlvn5c9BaBa3KxfKOvIvUS5unTn9ZWmRcY9yW
38xe4738+IrvyqLTJeko4thB6evybX//JVU3ohNcUu9IyK6XXsrBH+Sqzz2/Ch2SPr/iJB70TQk1
9NnsyzLYJUnh/pqTEgj/xx/l/DXJJ7E5/oNEEmAU3911F6ey3Zqud/TVwJDeCKZtS9PrlHdi3TsK
F2yGgzQU8+LsPr7yn26CzWbHK5rV/P4gmCR4wmYoLMc6mLqtRmVxW1oxtolM4qGJ4kM0Z2jwWQ47
x5XwUKZp/KQ+/cO3p+I6NQxYdDxUZ1ugV3sFkrDcPbaZ277ZZmVf6yX/4iEK3OrSuLXYQFh5+d9W
oq5gyzBtuCJkHrlUg7///sgTye2ulTxWxRzEWz1Gatq4zZCAWl9cQ11HnZ7UynJto/rrtce1TxM4
CXaRr37e9uUATa2hhHvk2RJJQdxU3z4XbTvjPZj7XG153hwJ/CsWr0xiEsglS2cpIguYNTqfDQ/e
7WmQuWijso0GDEnoKf5+J8oiDpweyfkRnni0SXvVPjZ1El8MCJN/fLzg/nAppj+S9c7OjUj07KbH
WdnA9nBN1IpNa8PFiok4LNAoBq/JCOHr+ePLvdtWTm0o5j6nzYUm6XknKvPAp6kOje2CHGp+dPH6
99tuWvBdY1Q8SYAMirvok+f53S7K3O3Ua+En4smiyfT7/dQ0rTgklvOR440d32N6PYk7/aCuH4xS
T9cTx/hxM48mIvSPv++7Z4kr8319NlGK5sA8/fd/zXWrzp5xxpXTMYB2BDuZrL3F3Q+eNrrr3Kho
tbTGqJdwKouq2sOeEvqzpf2HW37aS+ix8OV4K589ztGihjElQO4Iv764soq0v52LpNAvI8kyy41h
julPxJpTej0qy3k23SBVd7Sak3Sbd6iUEEHmyy8it5JsrROMePeGRtZ92XA+u/z4bv1hMUoKA5fp
IJvgu+IuOiHT4kqbR0kEHV6/PKv0KhaNVIfZ8wu5+dvLCeB3zul6gcuJ7+zO+Dr1ToP//siJD2NS
C38U+3uO/XVtEjDrfLIK3387niOLZS9oeNFnOrscreI0MfMeJ4Gch27vkOTarVs0pM6+SbXIP7mZ
p03i35WyS5nOjyXpHDneqW3z+9KzHBg0huH2R6RahtzMNvevm0r7s5Hg+yXOgYgDGKh3/OreeX+K
yXft5rPD+oKr1e6y3kfw6uGvvSrBn71OhSWyPUJjlexpK/0P9s6suW7kTLB/pcPv8CATe0S7H+7O
nZerpBcES5SwAwkgsf76OaDL7dKlRmz184QddpUW4i5AZn7bOYP84Et8WzJO36dN/4VpM5NNJH7y
iGEtiCpcP+2dz3ncusjaTqU0+TEGjBEjc/1NE4yht7ICmtrWE9Rkb+fFiWOtUh73ACXQYCRru6wD
SOxzVhsQzqZmvKnqoKyfJ0iqsPzURLMedc5YnpcAwCoO23bhfJBN+Nn9wScpl3Ix3pjTNzKZLriV
UOo7GqydL04qvVcYANH3xvP79IM9/v05Y8m7LhGqJE6lXHfyqTFDl7gQv/Xd2BrJfOXFwiGlE4ly
OIhG4l2M/ZAO4DpoynRdiVRREoibLDzX/qTUB2vU+/WZF4PgxnZtbqN3YTMCj4Jpb9HepVWX7SJL
NJ9wBLvgzOtwQ4dVc5Emo/jgcXy/LsL/53lcUlkskKebAgnF0A1K1d4xkOnrFV2EOUwIpsxvjAQI
jMisIPzgU//ZI0ktlzQqKQmTE9aPjyTQ6VFU8dhwqDYavc3ivPT39sJv++BCP7mV3OWtcZ76Z2L/
xwtFU6JaX1Q8E3MxPiUk8xmEr0l2gnr6KFJ4f61FZURlyaS7inXg5E5yE8VISRuou6AMXTKV7BYJ
c21ez5SJpZ37312zbY6lBCVsD0trxfIR/2VDTbXTtw5EkTtVVhOKksYqaD6YRx1eBsxFOLv/xeUQ
s/gchn0yjydr9sQsRqpJ9t+B75wHfDRVA4MM6Eoh13FL+PdRxf/9o0BUzyQAifblmHRajplaqvYx
euU7WUgSwajTKntPe7he6qORVHRM9VQKdoBeiuKDHUOclj/YKRyfY6ck8PnJUk7mgU1joMG79Ioi
24ZADqp9J5WK6hVAwpQZXkyxbbbqh6nbJo227jG7WvaeAqyd5ms00g2jpb/9FVCRAdNgW5QE3h3N
MfiYXTVW2Z0tFbHOJIwgLZkEMahJTcZgMX/+6wu+Xxio/bCbkMSwfvKUarc1E8dO0zuJ5XBHr16Y
rmnJbXdCdAB4sggy7we32U++dV/avDfSszyzpwXIlJo+Ezdhd6cSpXaswgdGN7Nd5w2MzY40UQ9U
3T9KJv3kfXL44b5eDiM8wSf3dlKG3gDxS99FngdKNy2gFk+J2ONkyA5xP2Y3cI9yg3GWPD4AbRpp
gR/zFZKFz2E79xdWx4Ry76IZ7McWMEHSgEn67a+CL561koTx0lRysrZUiv5ki8PSXaChCtDGwPyY
Mctz0EkDmtDZ/SC9c4J/Zi6KMxNxAjGCteT0Tw9NNilUIFbABsKh7D6Zaf3GmPVXOCvcozNIxq2j
TEYrq8Yup+w6Qjkgsy+Orx1vXzHZDyUQ5MPKZdgIsImp5nM6OpMEbEw4bfn7y7R4Zj97cTiCWa/i
9MqNmuxWDibMEyPsp98+VDgS241pUePlXZ2uJ7M9wEqgYesO4KeNOavBVA7LKsNdPQ6Gcffr7+v9
XkBliICXlK3lA7ySP67OdPpoONVeeccrIRemkK2xWo5+hlwlNc0PgqufXO0tcuUow7GP5PPJ1bqg
GA3gCASTcUbXW5RVl7HJfzYMqfR/Wp/+nyXJn13N48hEjtH3Pf/0apFMAw8MdXEXw2klBQPWErrU
rGPoDFEL6uSjPoF3p4Vg2btJwnnkgYheT57Pgn4HJq5M45i3cgw2NNN6Hf1EGcfbX39r7xYCLkSy
liTjsvyI0yB1DDzR2GFhHPtZT7ewBnMChSi9KQplU4xnsuZ3H+vlgg44aXKoHN1PjwygGxt4Dm54
hPsyiHWv20FvwzlJGLBieZ3AOso2+eBdvvv+SNoKl3f3hpZ/d8gUICGCuVfGEX6hufNxst2DFDVe
Z3Yt74M3+G4951p8ZTZgenZU+k5/vDPnuBxSp8yNYzDJoN4Ad6gF4+FQXbdZM6EA7zjzlXs6GHCP
//aXufT40ADHa6B78GTJlKGpXRblEJ2FyzAN2ISdkTT5eaMixp7hFex+fb3l5/0QftGww3ZJTEvZ
hLzOyUMIWIPWB38yjl4dBM22wGzRbCLFANe+AMhxX0jAhasZ/GF8rHRZ//a36vJ4LO0aJNrgnJyc
B1VPJQJ1YnCEi1Z7DzABOaW5BtRmykZ1/sev3+z7e4jTO+VLsN/Mcb1L53h5oRtkgsEx5oQtdqCW
ZMhaj9FK53aef7RDL5/dyWdL+wOPPoVyHs7Tz9bt0yQIrdo71kKb+TrJmchhOo0tZpuaVut+hZPu
gdemQy2jgRtsmDwLR/gda6Z142gD78hImTqjm+aDo+JPPoglXCN8JKcWvDv0Q+gyvAQUBtXGZgQc
6rV7z0EaAwrF2/72Z064JF3WQvsnkaqEupVM2eQdKYPgZ0EH6jLXmHqmMezI0ie0Hv7+BTmCk1Gg
xeD9LWWJoYeh23jHStYMfXcw3TSovgko9tgHj7++2Pu11yXxTM8b5VQyNqfZEztkEp7fcgG+MIOl
ffTLYNutQzFo6zBFrvnBF/d+ZeJ6lDAJDanCU9z4cWUSZWJUSV+4x4he3XXMWNZBSDN9jZWoDkmv
sQRBa/pfvElKqZwyF7ntu4qChSycWm3pHodsEP11hInsj8YyqkdQa8a1X46e+0Eh/mdvk6ZGksyk
E0innKxKmpnyjK/ROaJcQB7Os2JkV6PTQlAlR9p4N44ZA4dKDY0H6/e/UQIVenlIctvUrn/8hEu8
GJkAL3SEu2WZG0hOyXQQ9EMnG1ONuOFiSNO/exKiWOAStZHoI3jzTmcqrHToITdxREUQO277YcDU
FAQjs3QIjn799n72yXIVNm665Jx3S2CeenLOG8c5On6S7AsxUfxmqHledYAjN0Y5UIl10/mDXcZ5
vxKSXOQQa/NgindJvtxdZmicxjk2ppPcOyqavDM/Bw25heDrPv/6Lf7smSQcWzzJtMiQOz35BvtI
ToywO8euj8WOmX5zN4/O+Kx0Ga4lM8MfvDm+qHdvjze2LPAUYSiQnMZ/mM5nMpLaOUqnyd1VZg3t
JxKFWp5TF1DptmilEV84UdrW1wBuyuQYIRCZNpyznHiTdSYfvW96xbBLy8KYtpEzZ/GzSGkOOeBu
86Nj0mYmwvk0SuFV03TcrapEgcVzGpMqq4yGkM7vNG/t+WDojjlxpraRFwZqNuXa9wG5cihreZQS
wJrpdZJQit6meew7W6KkUu4nD8jIp2yWDah1Sb810B23C2ooYyF2k300TaCOwDQgzIpXYNJHeZTe
CE7bmjEG7woPq/JrKWast3R/+2F21lENlDu3bW3j1avz/gG7U+2C/YHbaj1TNhvKGKwqoeEfBRTD
yN+Gse3N86Ee6V2nbbykKkK31YCromCCU+7Sgc4WKNVdaN8IbZidWIuiKcAsNy6TNqu49907sh15
v+rAfKk9e5xFyA+UZA1hunxo8QMwj9PRUA91rLzBSi92reHqS8hD3We2ymkrk2aGdTaz3DHR/71p
nOC2HOgXWLVOpcoNAmzBhqK1lo+JNgf012Nc3zdJ6n9TzehIsEGinO+isfCZywIPKw9p1mTdaliI
hTtH4Bw+NE62RFnu2QzqJ/lUcOYZn80e5e8THfJA0u1KM84K0Y+xeeVD1yVxLSIeVugn68jKxl2a
NuJLCZDJWTfQ3SF7g9FJgN04Tk3+N7GuaJEEGFYUgobTRHq3EufYoXcHUGmzHJTiJrXCeqNnOzmC
GxDGCsi0ue66pOgPip5lH2SGMR6aPmimqyYconFdGhVlPuBq3bTwLpVYuo1TDi5OYTTnE2F5thnT
smIkIupAgwRc2Oef3TxcF3lRnimKbclN7dWzddPZCc+lwIt3mYhi7ldWNofpSpiFs4pgr1wMlqwf
mIfOzEMVepP52tPSm/xhd6rX57IKnGI7NGJRqEUUhy/aLgwRrmBZu6atB2Xc2KZz/uBxE1v7wU5n
2DkjJjZ1OZmeCUmpKpwGeEHaZZe6c5jDXsH+6pNDxaEw3A1FKkDuRKadbmsQBO0l1Pqe706mDyOh
3XOQ2ZGFRG0G50oMG66yINLDGrVaWjOSAOp528TliACvAzYFo9XpnBUISKYYlgY7Gz1bKsHbg8ty
N34Vh/eel+BjCF34A/ks7ljHOxDWUdaJlezT4ms7D1CP9QjrZZu6fnjtTSK/CnKAiDA+/b6iq1fU
I+K/LHFBTFZzuJqDPn7up6J66N2uSC4pXc01OCAkWKummTsgalEPIS2s3WI6jg15rnUTQZ+D9VCy
B7s1dlMtbBTRMmVtGZEz3IPaEw1462DM0DQriXTImsKLvMaotHUbV+whsXbggawKohBXT/s14oL6
s63tukTpEk7lzgjCMNzCwsGs7dZ6uFjWS3qya1Vc5swzxCvR8/+7tI/cM2RRcNERlxi7vu/1scXN
XV6AQjI0XLIZyZC0EY4fAie5YA5xPIP9NoRbd5qiL7kucs2MZOCD1O145Ye6jpp7b2zxJ7ZtYB+J
gwqYj61J07KlSBZv4EDDg1UNcL/beYh67v1IRu2dsCPZ0WLgMsjG1FjZYhPrXHkIWqoe3wL4Wfka
DBDcQVNXMwd7b16IcZXbVY/jIKlSrRqIInrVx5HomaUBrCZXtLPEw950MwsvZkKQYK4hdph0R1O0
ZaY4iWIoHhLWRb5NrVFPcu+Y1Ty+hvRiFOsirZL8yumHbtgNeBz8vTOLEBR5NJavv7u/LpUe/Bg0
UtFCfBrWYF+gOgBN/+grqS6bgFlGuPcl8/WOxUgTaMoPjkd0Qp5ssBzkmbaga1FyQRalZcv/S9mA
oaAiGgOR3s4opHD6zhXWlAiXuZxhaJ6FnfvdI1i6UjTTm2f9MOYv8ZuA0FlchCVinA0/uXlk9gB8
G2Nt/g7Ul1HfW5L8zOSLeB+/CQ/TxX2Iqaz7bCw+RKDltEsujsRCliSPRUZjRb04FGkeEq/0rqnL
oZtsD0RC2K2dNwWjetMxskS7GyMU87OJ2WUvQliK8KAztWkXm6OYLcSO80hESDlh/h6g5djoNwVk
m/bBFxSkrGoR3bZIIh3GJWkZ660bVaXzrTF3/aP9ppYEnIBmsrDJqG7dTgyPnlpElG1NqWc9xYul
sqPuyS2q0Vhmo5VP66wOk4eRRswNLJn8kqnaJojWcSPr1eSzoeGC7nHH1RJtEIsfrkrXZNQPCagr
063doCMxWg6mEIFNtVU0nrxkhqmMPV3/c7Pv3zSepY36/axSeD6DkTQ2U4+LAlTKHqEqQ/xANmO3
tlbJ4NPqKDvTvgSyaAM4rMQfUbeIRkGUIR2tDPyjXSNA6S1O0iBe9KRll+d8cJFw9l4zTTd9XDa3
UdBAbePGvWQXTS+IuWH1kJReZKj/FKP2RUp7e+w99nP7LYjAvy2ZYOcC0Gm/68kFBWu5+Farxbwa
lD740Tmw6m0vVf1Agwi+6CrRt6oAccWRpZFXnZOVX/B8wI4nlLgTiwk2e5PCZpBBbQYWJnwd3dxH
V80ilNVqccv6b57ZjnmeF9oVGdcnyXLXj6XYEx/gNQa0sfQmdu62K1xx5ywmW3eYW0RGJYCs6k13
G1RNBbfVbfzXbGhfUnIQj8bQPmbx3F1pm/qdyW74KuLWZAnCrp1jG9oli2I3dkBk7gdtDJegqvJi
LYcc2Si15vCT0hkgrjd77/Bm8kUEg73AKNryKsKS/JWJRX8LAHS4wkWE+CvpupvcrP9whyE61FYY
BqsiVItJOPBGeR4vlmGdRwjdZvpC6sPoTc4W/xNKYlxJwQ7/9I3yHYBenTsYF8zw4DK2F62xJug8
k65GeGxNpT6zfMc5APOMnS2hIw+yjJS/nRWkk7VqXfbo0JBPKYWBXVYDM1zbIkIWsDiYrTcd87yY
mdvF0SxBAp5VZoQR2UP2ijPXnsWVdqpm3y2252zE+5wsBujcnG7arJfnZBPSXYmUF0rj4o4Wi0Xa
dUA9j2B6NuHimHbo1NnTyjSDQAYxbA1DCWt00VLPzI88GrR0gCRyFypEnSa8Kzd6DN3uSi6O62Kx
XRdv4mteGLvowPxwxYAjKhXwsAxAwko0z4c3lzaZQ0A4i2B78McquZjhid7DTwDpXrTW81TYIdSu
xdSdwgc7c1IDFlw4p49tloNyt9Nna7F9+2OS3TpVeW2IxQVujfhomGstnE9BatmXYvGHgxcMyFhJ
/OKLeedzVE/WhWJS4iL1OG/Ob17ykqzbfvQy5z6Z/eLBXQTmyB6uR9MfLuViOHe7eHqgCzw5rzwb
v4EllcWtwoTHo35zpctFmw4DcGkmo4vx0rIHEKuaiHkHGh7hejVkm9BHwg73Xm88u3deotpFLT8t
0nYw/vjbizeXe7do3eM3w3vtAr1eSaP9xGx4sAHayJRN2zoUQBdJPPD2dt+3NuZ45rSxyBcJQnmx
qOV1WCKZX3TzxZt5nllQLPQqARR1kS2a+mHO5l3iGN6dXTvgJCMfp30nsdu7sW9A5uOl6U5zvALI
k67y3AvGbZP05Zmb8Esglyh/rjLZBA+Qhl6iklG5FajBRm+KEvEPk7e2f1YCh7/hPFG3l/ZkJXep
YQfPg4ByiYA4dcBg9U36kDp+/OhhLgOcDVLpygM9+NrloXEwouIZiiB0NVRBYb8Jgcdej3yxvJTC
OM9p34CP/QznytdGfmb3Kk7pjVzH9ixRfpzPUHsRxhmaoPQaNLrIN5hPMtE9t55FGL6RQxFDZaTT
2PLgxjUZsNfeU+6GKcRYXLUpo8UXPSRWBegy78bpdop7vHAlk0j5UzlI47tj2O2MUgIU7s4lS7rw
PAvShCpuhvjAU6A+G3Y/3pmqbqrrqLQ0LvVajFdYN7LOXiObGifK+yYRVrTWLco0tW5phGVEmTE1
a9eMkb2n+B13t2NDgmBXMDhp7lVlDvOFnFMYS1UqmzVEdw/AQ8Rw9WakBwsMtCaPAhB1GGuiKoaB
4B8mmNZg3eOKeCDFa8hNTwO42hG4sfCG3IWBRKx64Sf5bDY7e6HBVJA5nNFNdjYNS+3ZwIBVd8UJ
fGRD9nM50bKT1HbG+uCU4QCq3VE03lN98yYwq6tubgbe4MBS12ccC/qGibEqwRO9yH5mStKgYxn/
3ZhgMS1w5STWLsOUzbJaGXHWe8G5aBIQMdDHnGEhABtI0S6mwMiBj80iH27yyi2al8opRXNHwOAM
F3QYTgPaayMTB4CuSCTAxfY3KvI9dVZHhWETeLSVceFUfae+OrQ7Zbu6qZP6POi92OQ8YXBCRUSU
l/UL6QplV2tH+3V5VQROiwGuTBmeXjXmjG1UhVndgtgO0+Qa/5bXW+u+w8z1Sr4F2KyuYIOxN7pC
QV6E2osNKaHJqj9r+6LQ500JynfD8YgJ5xVp9SZfM1mgwnVJaEjhl8NQI5nwNN32YRZOjMRFVclt
3FHqecnplQcN28iyJmCzYJvSdauJjBnicraq6nPkvjQbTQelxRDvihSI6pPXDrI4WIOUYjvziLX1
ikSfB4c/6Jdgqc/MYU/g4xvkvWYZXrEhdurJl1lI9N7Y6qEaZHCDoMHsrljEB3GH/xGT3GpqCCm3
9FxZ8ZXpwhC5mSozaft1FuXwdjLN4XLFSY983doanDk477gpy1WStTbYTpIExSHvkFvt7bQ14ycT
zp0g39NCygvqIIftMOOYVCuGX6vPELQzizFAorHhSnhtqy4cq22NpzFQsl6DbO0nBsx6Nlun6Zxg
OyQJ3BUCWDXB0Ss873HK6kCw+IrWwaJAygQ2fNpNqELb2KvT7WC3Bn7OtLUphHCUmastNiIQvxbo
1HwrF2Pbht7DZr620qoyXqXXzPlF3fpmc93T7Na96G4Y/MvURjm6S8Nl5jq3wIhuaisZma30q6H+
bIZtGV5Rx4+cW9VI4MGBEJM6W4Tp7aVFM21GFkf70UOfj637B3D3Or6Mg9avL7psgF2bZ4M9fHXQ
JkbndJTn5W7sjNn+VNWp9UQWyEMjocyMJxgAh7tvcDNld1mWJOMliSHLPvN5AIutawGRWGkA9whz
hmEauTDcXxswyTj7T8zW2fNOBlFjn9sB3x3lbzpIxIs/DO0zo7FFs05h+VFpFMA80xW7a2Kj5R0Q
NdPkZ6mtjv1pfsmjKC/v3Z7n7XPoZ/P4lNdh/ehFRjfQ7VMhRdv4bphn10neMKKBX2cu/Q2xj919
SgKzcz8PzEdn5yGtrd1ZGFtBvNdMUReAlctytrdekMGadfjs6p3F2IZ4qvBJ4L+WtdtRNHdqAplb
9j8zSDe03A9fGYgsmO8y/dQNPou+k+ltNzltr9Yj+S/aApPI1Ye0iQFKrCTvxdoqr/TjBTg8Ip+d
oeB9KuKpsbct2F749jnHwZ6pIPjsf7hMQLpr7Q09MQvoWvtrWSYyWQ1A/ewDwxedfuDAnU4HUCV5
/002jUr2aLhaixvQzTiBNgBh2ns50NB3Noc8vlez6ZXfGvxISLyHRo1E8Bloa1arQC2NHaVu2WVm
o+kM4pbQknuhGF/BAxWK2tmRhpqTZ9JCSXBeq7YrURQa3fzJpUE+/VrYrRMdUkDF1iqsAGPct1JM
4gWzAviQzNVpMa6Qh5LnqBmOfmLBZwmQk52R0kkmMI7TpFLc0imnVkHiSMk/AOmbMcD2vvY3fefS
REVHh68Qw8rkM4UL7kyWyZBkkwOKkHOdmhEqTgA/ot0Qj3O1CvvOHy4kg13i05wjANhiu7PyW2PB
5LPcG76/lhQvix3SNnM8G9PQSfaRVZX0dOrB1GusctrZ4VDySVSWlpLJWUJ8fOmXVVmdt/04c++r
eNFz8PT3vEk7ngbCthSM2GWoJbNmK9U7vbrJ08HtzkFBl0O0any/5fgxT1wVpY9tn1mTXxq3QZdo
A6YgQcQThUOtDzR7DO029kv9TQY4O1amYq3eIFYzC7zHFfgfakd2NTx2HhTpq4QFzdhabuE2+yFy
ycItcyOMX+Kaa1baVEjxNCqBdD+pBRa+AvSojS3Nnq17JgsnlgeEuj72nLExhs3YQ3e56RT0/H0a
Zo1+oZ47udcjZiL3CoC+40GJzdr2O8FZIrfOhOjoLE+TvFu7iFIeel1m9q5mRch3VU5dbeOjEg83
IjPs7J6lxTJvpEQ5s60D9EmXDCymaIn8pFbBVx50DIKsRVpfN33RW7syAdJxKHQcfZ3JqbmAkaNa
XworR5EGit+dHx1Pe+baGqmaRJzPYrIpplY2h9eJ8v/nEmiNeKKv2ibU6dAT77GycoqvSzOODxmu
a39V9E5oHcy5qb2tdqLBdomKWaTYTLpC3XadS9iyJlpa/t0DqeJUBJobWjyV3MP1DIv1ooFotz2j
0+6BnLAV36XU3QxiKNnaeyPidMRxwJvIoCWRz9yFpCYnJIlHDogrCehbX7mqfvJcihjTbLfHpJto
Y0f+R533LAVoox9kEqVHDm1OfJeFgtgK6QLe8C9ukQKGpJCB2g0T3aj3QONrtJIxTF1yj0lSBXvg
IbXeFdUE4B/HYhhc0xYVIg/XQx5vAI7F2bZlEmYcV0ZmLakcM7Npvq7R0TI9D0/Y+V4VbtBmd6TH
AvWJQ/fkFhttOAMP0rkgvRx568FM8jy5B0jOeQuyjWDL/7O4+H9+6Hxq3+CFXys1NSQC9cm//tdD
VfDf/1z+zn//mR//xn9dJV+RZVbf9S//1P5bdf1SfGtP/9APP5mr//nqNi/65Yd/2b5RI4/dt2a6
+9ZiK/oXdHH5k//T3/yPb/8T9qRcaNt/yWwuV/jzby5v4R9/u39psxf9Nf42vJR/+/N3zl7/8bc/
/+K/yJOm+PsbU4TqLPwPEjD/Jk8ubfll1ej4H39z31CTgi4ayv0+sEIu3Vbd8lu2/3dGymmuoQWS
ihU5zN9BTb5LhdKWROsKra0c4Wn/PKluJmI280CM7q2V+haGOaizdASSdb4PEh8b/F8+kdt/Nqv8
FeQhvNMGIbCHiCGkpGwr2MTfJq7/knqF4sJSEQXRdZhFTMs9hLqx0gcLNC8zdDAZJr1u+Yyu0xFN
Wr3WJkoFCjLsumty6fYteo6+gIFdaPVHEkbxPfWvMCZIIxV679kzZyDKGaF1jnXBacUZOav6MWbv
bYt1UKThTTFYDU7eYPTdz6gaajRqTTLLu9FJCSnXiZlk35mRUYyHpKV2vpvZTOKLABKNAu2eLYss
bvEwf6rh50pSPW5aMCHkUwQJVonVe18NCWJArWmfI10a1LBhCmIyO0IQx64FArnx9XjWFTJOCjzR
LkqrPaN8WS7TjVbEUMb1rGa7oAqGGQsH4IEmCkRea98bqi6kouIMk2+t50q4nTpvSNeKDfPelbOu
Cqs6Y2wEKVDAABPkbOL86FKSU7EP0hipz3YlGaqNDELfX5GX0I+RGYH4j0aYlVuNojK7qvOJmyDV
JvVGm6lQl/kPVszruHLGOz3H7MCL8XMiZ8LlusHu4wMOFNQg7GCaEz7lI6TU0chPETD+q0eIydWZ
lTid2nS8/BCLGCU9hegQhdQ5LtYk3ZQ0/JnUZINg+joX0Lqd3qyhDgkY9FuHH2bgEAsrDhyumya7
cTIFatyy83YVn2dIAD/3ivchUudgJoF3BJXDaxxHHjLytqH6XKUTsbssaVtbOabif32e0XHtCCXU
uQxT/TjLqsdVljUBTrTSCuR1z4ZWXjhiGq81ABVrZaNUmfjwE6Rm/Gz1GYI9b9TNekpGA9/to/IU
fsOWYtDy8bXk+RU5CEwRJPS/Zf7ovlC+9Dmt+sJXj6o28MONUajir5lMy6eiDtvkwoiqsr0ECqI+
F8qtjj5xj9qERL2c4hm5w+sUaUFoO7XhrVAj316c83WOMHCafcMUer2btZFR7RoKFJeRKvQjHXfc
JXw7zvxgylQb9/HEJNdZ7NBYz2EexfO+UoQ3K2R3QficuJXg8xlULF6RCObJTjBE5n5pCfut7ZyP
3GLmchNlVYX0Sjrx8JW6PiTVFtqy/Qx0f4IHoeo8/crDnU+vpLc0QxoOB9JQ297WZA5Ljltr6uKW
SgM0kr7zLkStpggerK9GXtn8z1Xo/29hD5NiI3p5LWg3T1qN7EP/sBNZbDh/WbDfbWHX34b/WDVd
2Q7J1+wnf/PPPcy1/u65DESAdbSWpqaArqA/6cku8GQQJAsUQUIuhhD131sa+xZFcHYzi9EgBrgc
699bmv13sF8k2f/1O+J3trQfe5KWuXGQQh7QFRIldLyc9hOH5M68VPjtoda5c0NhtfyEEQK1JlnB
8JxAaHwcPaP6AHa51Az/3Z25XJWSIpkjrsh0wjvaReGjbbDjlApTJ79bRTswBmDxvGRm/IjoOv6t
vjIiEQaCGNKgC9JjiJRTwI8lTPAWtchhyxxyR7PYSlirB/Iu6eWU1OZ5qPPugzLt6acql4WeJmbm
YOjWdk55DDJB3lA0YXbAz8d0dJe392KpKtsZv4hkJYfAIGq5/8v995MDw+mnyuS7ZNBnycnREMU/
/Pg2IbqTN3MoBg7mgPDISIp12fXJPhhy/6GtCRh/fT0OYD9+jwtpguvQ5M41wXZ6yyv6ywFFkf6e
ucHSw0jb8uc8HxEmxrG60V3oHELlZxxEXLM/jzrg79bcdds+zdEou+50sM3u1s4DvRkrjvhZbqSE
frmSayx29jk7u3hAr4T+og+J7zaxiO3zHP/uE/V767al8d3YSGf0N4xY4jSN4zq4RB2N+brmF9NM
GsXKhxR900aWc7D8Jn/K49q5iFp+rXRKELVOZ5hXDvyfreUX8sGsDWoEKE/3SSGDcdWoSj6QqCdP
ZBrxdRFF023p8uKqIMQHRI3RuaDBWjCLb1SfpTFVm6Vx4qZhM9u5IKHJNCbCO/IZIhZvwnbT9Hzz
VmtYZ0myZCx7XnOVVONt6LQJzhY7/BK4uX1uzp513ge8GTSwuJIEA9D7iakTDNCl5hYK9BBehULb
u5HGrTOCsWSfxkGFscGnVwVJYA4FfZyi6n4G2Ab6gSH+73NEsL1OQznsSk/7G0LLsliP5uQ263nM
gr3dp7zFivt3X9o6fyKXJyYy1UI+50kiqkdTKm/eYlzlNTDwqZqrvK85OFA5rO7ZlfnNKRn4ukhW
q8+DF5oUm0Ltz9t+zOkVwXg4HFG4siPPde4fiR/9o2Xiat7RkMVnno/FBBLIqR+W5/hI4VYV68Zw
3YfGWdLSThDrR4+zKzpYLS566HK71ptsOkuwI2wNarz2pq1o/1opokNyswMSsspqk2OYee53B4z4
w0CbzY0IjOqOns+QhEuc3GvapwRSlGqgUa9m2qAYZvtaqdRZkf0nFIWyVVOxLIsnxIyuuTZGqKqr
2Orbfu8jgfpGZpYyPgfYZl1xPsaQY9qFeZFAQy7XyiRhuserEtybMqKQDHSw+ZRSR7lFO1lBT2WW
mteJYzakCUozXD36T7Qcx+JcDCmloAUevcEnG73Qsmq8tjR3bYcucJ+kNAtaG6vynqGGkJs+AM4L
RW4mWu6dOqG9QvOzLXKkr6bo7U8mBYztIkk8yhxHSoTkZc8NI9ch5rgbRttIUhJrPYxYMKJdrN0h
2vo1aeTdEMF9IFI2gkOLbAoPaMXd5xcFAooBftLKVQ2xiWHzttpk5Flma6QbzUiDS7rh4+uwq9QN
YQQ9Dn1QlNzZpNAP2rWt88nqeX5wam5GbLxXgoLftjeH4IY1j9Nj4Bfta+3RxEchLbsvnPx7wvnx
0s7H6tKmZ+fL7MAh3YEYdC5IjqpdBzLjaLU6E+dmvLyMQglKzFar7FU0IX1bUW4L9phOx2g7UDQT
+7flUiZlcp1zTL4NrC7ZC4NVIE74k4XJgwvL1Tmonq/Ms8ccYdLEEZJCN1Yq2gQn7vQmxf+DQrur
j7aVJmoV0vN7wVfN0yxq/1iMpqBmWEQ423KmAQlrlldHmdk60BIgmy16dmktYIviEtBJd0A+aq3K
NFI3jMyFX0LUw/cEnAZIV+X47GKKRxD/Juoi7cfTtrFYV6I5IR/YmOViuGmZAUiD4EvrMBm1QjMZ
fGmytLpHhDR1B6ednAvD/7/sndmSnEjapm+lb4A2cPbTgNgj90ylUieYlFKxbw44Dlf/P6Gu6q6S
elrWJ7/NmM2JTDIpFQE44N+74lmkPATBzkZoz72tCXI4VtSAHZO5N7+sg5SvYqRli7aoQG0nd+Qq
gqYuVsz05LzOY+kfkn7giB1lvofk5FXcm35wMcu6f+NpaZOrTGT1uQjGNqa+Iit44pgU9xHXGFh7
8N5OX6c6fe/QFoJrkTVRRKpZ8r1Pzi29T/TiAP4YLKutWzWJ3hL3SLdJKVicQVuu6CJHVTnMRwtr
Jplmnyaf1l1ocXRoT91kcuKyOnp8k0wIlJmHwb50qpy1P2T1rV0viL6okUVKhSh44xSojiM7A9jM
1GDcrdjDXyq8RxBnHWua0q3gogkAYchDz3r2mU/yTcbep2UooCd54y2WOq8ZJk/CzySqCJRsc46n
iIFrYy1ZfuncOj8FFOcCzrZ3slHd2ZtbaIda4ulS6bhdqjk8Lt8f69OQrRHv83DnoDWOmYbbrwlO
gINdrNMLWclqF3RNscuXYYh1P7unpG6ZzhAfbkjfG4DsSOmFXi52FGAWBwE3GxM/GZzqPDDA5bvp
BX6+OKxAuPD/axFZOQ2xmxn108avKGkhms/n8SWt9uuUEHfcZBPH5fPX7KjGk0FOxquRqumoyFva
wSStOz9MiktdSf9TgZlguwYuZKmfU36qXAJtXI+2edG2ZD67qG3jzk4wGMxuknwKyqF8S0tF93Fu
FrvaqqklM9dHxKbBiY4r76kTQ3ZqR6uIgtlGuCR9auOtaRj26EpaLN/JTdVWFitV+cOdKamK2BtY
5eojpWX1K0E29XxOkoaI3NYOR+cGKMnOt7zNuScbKK2cquJK6jis69yMEsdeO0TioXnsuqo5heQu
HbwwYwXIAO0+a83xd2hds7vKLU13g9t1jlt8RNNWpHr6FvaC14GHFuu0Fpa+eKsKqEY1nLvviylU
XWNwxQvZoxcXYouHq4z9giLBYJpL4uHgJzdN1ZvsY0lDvqC0bS+oGfPziAYZoiJ1zWOPwLPcmVz6
/DTJTp5TWTn71SDyU7Ptbg7GEBKBTt4rcuoWyJu+MS858bYPjwjTihfahdHaXAusgQrs8UwqXZYe
YCGym7Jcj645BpH0Mgd5UdpkN1ZiLEf0zNOelAHnbCv+esmpUtuMhnIvS7W6lynrkeGW44zmip6m
CPGJl1AMKtWNtsw1yiznndAANslJcIAe+zAPbbELtF/E0HTdGQtKT/d18CnL6vc6Q8rg2Oi0zgO9
w85V/Ouw48z8Lfqzghtx5kWKsYNM7h45VBawPlGjOudxznDbg59sFEQh7/kqmxya1BATAN002gjy
/Qytf6ZTYJV3Ckhk2CYmKmAfJcDcsa0qeYioOE3VfeZSQVmB7IxRiUhBP03SNfew1NbFZcKJFAhz
Te2qq18CW2geQkl9MFHc3uomKF8buqzaYu5ug9Gj1d1lIzBt/KEe4MDh1aABqzE7TMIkl5291alE
mQ6UMZXuZ0i2hWj13I1D3bo3CLFZQDUN3G5jEtALHjght4ZQQg9cVhc1K/dQVXNJh3gYbInJct5S
yPJcyRNbjPQyWH51Th17Pk35AGZV2QQFU27TfgZV806aPum32crEbVvQ4oxYcaXZ0x3bnW2NxQMy
44B3uazs07jY5Um2trNFWymvDw7P/4YqM2MXlgl1kwJqHJE1fxtd9oOOu2Zv8L2oAedchA9JK00K
Fx1Df7N63K9x5RkDQrdlDudul2V25rG3rNEQbJx6hiUb5FLCcvC9y6Sy4sHub7uWkIE2TcbHduFe
WpcgpTq65zIqbtvH69uW4r+gTr4uiAujIOvSL9WIDZOCrPYbDXHrrjEM+0JDQYbESozovlZa5gJ7
qp87R7obDWv0OfC8dOsm1FiWqdkPkPEejalpYbZPvQ0xSX8zOsk8kajSliz52thqQns259Co9nB0
ktHfAR1H43JdWd5KB4hOGpqkG4DBHTn5PVcmp5mOpcfDcKBLr7iGLtte/2xcc3PtkLCQjgS/sfad
vVZCIckVu0Qy3YKY6Sgx529LqtsNP5edlylEFmPZd15jvBeDV7/DpjaR4Vtwx9VkXyxu9K0EatOR
NuwACr6o43RunDj3tcO+3pU7u5/TepNA3cdj7liXcEWYCUH2iVTB5NxRkMaDHF6tnkyz2RgrHWS5
7KqPgdmnX1A0cZ5qUnMPnaPkc5M1Na7E0M1ujdQQUUoj24OhByIcQmM9mql09jPbq4ML1Xov2vRA
Gbf5zUeFTpNY5TPsSMt9SBJhn3yvWrYIcNzzPDJKhV1DvWigxKszSUZ+UkPqjHJKfa3IXUlliFfA
fEVhgxCvPYkR9WZa2BrQo+4cVTZ1d0Q0dG8qZ5IzZJE2dKJ+F+YWyCBbwIbnXC9MnYY9iaib2yAm
0rXbLU3I9mrAfLNbW2ZNG5/V2S6z4KEYsQG1U18+tbafg9R6dfOkFn8zT/mtCzx+XEr9ywAzAKQ/
4yzX+VxYWL+wtQnsCj9GGPR2UBmWRSdyAXn22s9avCoZsGFSvvmlYxS6XsuCcp2qT+mBGCZJdRbn
77ax3fJElEyGmyeY9VEuVfv4n9GDfwceEBlhwuogLgeY+cFuLVddDONY5ocxyXkUZNQYI+Ukfare
iLD4ze+s4Wujmb5tXiVbqrOdoxYIUKaJruHK1lYWz0jPbofBAvVH0PipaB22pKFoqg8onhG7eJN9
EnXlHEUT2icCB5yTkabOKWOpNZvRJmQbqETfU8dOKA3FvL9932x+/yxf8Q+9tbjORjNXNU9hGeM0
0EwLhTZCHqW5wR6x7Dz7+P0atzSDxtpbgNTn1f+FtfYHcOd6KW3yp8lb8oBbCBD/K9RSm2y6DXb3
BwJ09T3p9ShxMkYRMBaFAoGD/AW681fyiY9CNA2Vhuf1mnn9E7bjQTUFqe3lh6Tk/AbJEsR1T8gK
2yQexVaQ1iA1mBjjzNf+Lzyo/+ZgSVMQwINotkBHruv6T7iSQeLSRE91dvh+/ZvUkkzidnXHSNNe
9Zi/B6j+r4Hc/xdSsOxSrwEG/6wg+gm/fpvKtvnb8zdJD2Arlz8j2L//7B8srKD/D6Hm1URugRZf
b9Q/+v8ccpD+YGHDv3tkzZBCiBmTSDkv/CdkzXPnD675dxjzHyR5+q39N7Cm9UO2EgmbxHHx6cR0
43oh1fqvq4G+IYLiM9N+GwvryriNxTrcmjJU6RaVaNgCis10m1xC2SefstHth71DU1q3d1GaA9HA
/xm/WqDfP/RfEDaotYtZ2Bd+CK58LSm7QsB/WqIJKEIqcJu+Fj3boNIutjn/XGwQhVjtTqOVe/HU
XD7BVPancaoQY6Q1gMOODhPrSzbo5JUINe9gkWb6RJrNOMRl3Y39IZkSazdbhXpce9/80Ikx2FAD
HsjTtIRU9K46US8osacugjPP5zgVvBWxu6SDE82oxG7ytsv9CHyrWyO/tx39DckztbkJ+0pRdytN
iYZxGOtgDJ/rHLw2kgBu71XiI9wscaZRgN2HZRCF0kOK2s0mhoausIoHAu88Qt7kWCUf2Xip9CCc
HGGg50HQpUUwhXfoEgPzJs/mWZ5ye2F06GbSxoY8LEbgDVpRIp2hyb2kDvaRuE6Vd+zRoJPBgOJ6
Q/16kkUwim6cpcxhwyLa3dprCsZH16U33W/08Mw8l+0DNqbMt82Q6Ds8buEWXUz+iHwBl4dvKYq7
Oz/v82gN8+xg6xnMzm7wIW6alUxX7JZ+8+xdNyJbogPEzRgwclWMSFnkIqsGF6Wf9j2cHGKiW7V0
txVIWEDJ/DQI4FTTedVt0N9IhVwzWpGYpDFREmLXDJ24GNbcQDtZznS7+uz+4kqGFS3KGbvnjW3X
yRDJeZhv1dBjZ/MRZ2GS7auUam23WDarkyW4h0Tdnx0d5B17T+zAncgMBajBQEiJLmNgbpThueRl
aUSrYwN1jEjHsq8NbxBUTr7OPlCJpHO0O05ikHVNfErUpQqpTDbMMjaM2dlKSdzKy4KmdjOWuG4Q
RVN9NjjXtazYzF8dki0WWEGDsb/BrYPEejYCbzhkRp/fhWVJhTLpS+oFunQa47CfmBzJoGm/FF24
fCQUFJtmpo3XGtPlJVichPVuD26HiBb/VkRPUFafDeGgKg3MgX7YSUoldwbzwUpmGXQoG+PZeO/l
IJHTyV7SsIyg8xV3o/cpoA4IMBhUArsHo9GNyFsrj7go1nsu1hR1Yu0H+zE3p3IrrhgjJlj7MK+h
xgrgNBf+hAApdJX90tRtJTBETfVvre9X7+UQTHqz4uSaoLlTnLMl7ppobg3zN22UzckLWB7oVpGk
J7RkkbqY+ljieip1LXtIaHlu/HhSY/9oBFP+5kh7CXcqb3QbGYNE6ps4+ovhjkNK83iPoCnHbnzG
wWxFIwDLRyTv5DgT0T5sXKMM7pXjEuhoZOkal65KuK8TeempNTyzhXJPIc7ep2AwGXoMSKJdmZbd
I7KSa59LZwQn8j/MV6Rr595iQgPX6ulFRv043vSNa2ZRaE0IoYIsi5pAMqJ7BlcrHpBUId1tVPDa
G8jXM5rUm3012vL6+9nFMOEl5TaTVu3EmHqR7UoMBcLpXlwXJXM50xKzSUHjy83o2wHqBeE8JqVR
fcIVv+wocv0oXceN7NwzXxigK7zdBG5p1CMHD4N75IMK0+acVVTipSuZCRs87tYWxmfczk6LOaDz
FHtZzrRIorWzzfe0M8biBhUkCIYorSGaS5Cn3mt8EeU8OGhqz8a8O84A/sFDOCkjZvg1z4ToGo+E
pYC1M6ETx9MzPPJ9szhf82Wn8LqaUcHAdVkG0yOnSzjpW1mZHlg4rshIUGRG02FYm9j1vKUmyXGA
HApns1YbqXPFOJ8ZV3WIX+2VSouPSJARPXqqJpkAG+tu7kNv59f58rFO3P5MOYLzTUwzVvoJZ52D
RnzdeKp3vnWFUoclN6Z9tRT+ljS/KYlzI1TvndNjA/Cq7EObCNVv+rmsrCipkeYdIdrSNiJ/A89W
a7CNjvpxhvPIBrt4kGQ0vnsqCxjlBGlPRf6xqA1Mf+B7TlQjPba2VN/VX6WlxgizS/my1ClNcB4p
yo9mu3hRIOuBOrywSDfDGGY3NuPdxwAlxCsP7bk4w1dVAyoJ1+XGISkZ+YJrfgH+DNNYD6nKdvOE
yX1KvC/VihmFoMHg1vJW6wSJMb3JxgLQnmoXt1BKAPWOE5XVKORXWcUUW13DfKoBpcXoI+KIFzej
Wpv0KqCnZeb9YmFEeul7O2RVGTY2CWl6qC5ag1IqWh3Gd2n7TPhpbQ/3fCg0V2agj//gLB1s7rj4
EEGmNd9ZljHzMkCvaOMlsrtwN1WuOjQmPkZrnkU8hrL0Y+yuYbivmFgvc6c8KIQCQ2gwNERS1CWq
WWWv2buAztvVWnXXsIVJLRE5tzlIa8nahMqr9Z2FlB9IbUZM+SKDtnJjmXkdFs7MpscSl511Aszr
n5i2slu7/ByGNB9ZXlHqbcpcf8rYXWECTEOFWlK1fRpbTl848DfVdM6wdMZjpdaHZc2Ti4czouAx
MC1rnIVeEi8ZjgogSP8Fqrew4h4tM5oz0WxdMZTHlTbFNKIob/rWEsQ44YT2kpshdOrHYZAYHVaQ
uxmHI6r1iJaedJtDmeMQT8tPRGuROUezTf2JaEik125d1GQK+1m/5d1TnQsSnk5La3fn0JmnIyY8
QjXWxQ7uKDFD8dSP7fX97BhLlKPG3VirFVwsHpt3k9u3lGbag33TrqN+EiH5w9FkGvpWZaXELFtO
691iDSXkcGJQmzfMxROq1Bdf1M3ONLXAPTOMBxZpL/eQYLUfOXiYDwmjabmpufN5e/rT1aIbVszQ
vvwibHjEPe9z72Nmw8q86bbrnagqHVrhK+VWHdBrOnyoO87MZiF8mZSPSXq0VBedS1U7gT7HNez8
N3vF8mh5dftpHoPyDTujK/d5oUAem0FkBXmqYcptWt+arlnImGmqDWOCZEiSoAlBntukn9IjKify
JTGKV1Gt3Sw5DVRRqE2Ode6mT/i4bd6YIxp4ONZHFQKoEldK1gamK1o6jlnZQj+HPF29g8bTD/Av
VhNIoyZUtc1T4zlfVHkfLPijCyjHC6yeZe8w85l6O6bGKKNyglDZuIuh3s20zm6E31v1jidY+eqT
sbZsyG2lcBMrSl9tzcYjg2TySrIdm+kM11Zz9tZxOFKsacrIZntobnXiQqZjHGTeRoPQ3eBVGM4T
LZI6GtJQP5R9l90WbW09rMFgs5ueMra0afBWkWrd76paWc/EvHjnDnS3j615JFFjJdQDA3Fl37m5
NWD6vlaxbLLGhFCoiE2hzqJarCdvlXpX9bBdx3ZMd4Na0+PaieYrtz0mKQLK/fJAwErPG0HBrGGb
GuSrZ1gmQGFgV1tfz/OIjZqD4+kjql3HK5qijqlonF1AdIB3RFpGeodJtTjcX9CIp7zuxxjpvtoV
IfCH+bkiQHOyP2SGr4u4cAId0rJncpvZcsheICFYIYUmczfybSiGaFGEfBB6k637rCytOV4HYbcb
mkqg+2ZlZf7RGoOPidOIT9xdBGn41MdHsjJ596+5mXY7rfP8kzcl7b5OMzDRvvOfkkBbe6ziItjo
YvR22De6izHO9RnQ2/kyszLzyOvIpkYOSjj0ZW79FdjXpJGY70A3txAMJqWScEHZyngTCGmZN1fn
dHdqYd7K3VhPoA6U1V05Ftss9K6vRwQDcPei/yJGB6LGLO2+/EaspuntAypauxMGec85eDThtcfU
tnQtD0ZZTwvQdmbXJP90DXOitZjV7TyZxRPR5bnGpUEKL42EahF4GLPxK+OBbu5lZ5Fv3+RW8m5Z
uH/2dK8H7hd7mPp2KzRFsBspdNc8k3IJTIneaG6wY9LWzvUykHMOvAFydinEuGxdq+zekHSaD2M7
58HXUHfJ/EL5NFNt4teB/eynnlF9JRy68l+IDJqSMyBmmkC2hGwRQl7leV2vcnoSpcnWfoDK4MWN
7gHavjjVApPF7cgepvL2mfAUgaXmkplWcWCkLd7cQaLEiQpvXPpv3xGE/zUc5S8a+f+X9O6wcGBU
/2ew5V7mzfu3v22/zp/l178dh+rzNfnjH1r677r3f/wHf2gGrb8De/FKtl3B05s0tH8iLp7z9ysq
54fXfC2HdFM06r8DMI6PnBC0DNnZtfyRZPF/AjCO+3fUWT5oa4iQnMR/578BZABy/owq23wnZBto
6qg9cSgc+gGdc8gCzZgDwz1AkP+6CkMdTVR735ZysG4bF5uIxo0Yd+AL235dnM2fzty/wYM4jJ8/
HjhKoHTjWH8UnU2uYxse/PTecbiPoWkJ9g6JOAj7NPwFBno9kn+BPFfhILGJVIZdi3U8hG5XnPJP
IM9qEbYxZsgBnD4rj6nwk23XCfH0Xx8QnwLGFSLqdLisf/0UvLzBLPsm3LtO/QX1CKRxNp1KQSXj
f/6gn2WJ1xRI6mKBVAOagn4A0ryMsutsQe0DE3MvOv0y+83nNHSfetlUG1LvfnH6vudg/3T+OItw
D77r/9TbMdl5ib2UI+MduMSmQE6+cRGmNDCGvM3Z0wr2+6iX37EoAI8wWmxLxPUPC2qL41RXA1Ei
MDnaXyEmzVEdxaqWX8Ty/byerknBqKLcf8R5/3D6vdrJRnLheajnZRAT0MT7SQ+/0Ur/3+XoXpcT
mldCRcjfx4zyU1tzXWmUgnbr7qup9/cIyCUqNKvYmNa4/EIL+vPKDXwTBTPpxFzqn2LReU6QXEv3
6h7v8BLpye2OnqV/1TtFsN9PdwjYJyIkUuaDQNCT89e120zpwNQXij06oQS9lsqOrkQngdGxdkGz
qirAw7F0USKIHCQfAb47ngk2il1Li7hE3v7oG8WbnRIotoEQny+z7ZTwrmnmvVzlh/vRaAe1ncWE
gx4LSroPtZq2lruQMYeVa2OECzExky5PRolXfEqJjpxg0557MyeKyfDbqJ9BmRhmjGrLB5KBj7/P
OKKkaD96U2odpJ9nb+08idgOV3RctudcvBmzYYr140CzNJILqP07rNnptvKLEQuJmZ26IKlveEFb
DyaaHMjswrmvrCZ99Vrt3ZkB7Cfqw4qk67YcojK7albsXN1Xbeccjcz4Zie2iuaBPV5ErEb/NljS
I8gEkrJk04YtwnLO5KkinpGuZIcXUjM92ujzkFJce++98dlBnr3L6Zek4pmeirgyR/sRK155AydP
IWrhp/fp6PVfdTq4j1gVMfD3eAAhHs0ionxx3qgBi0WUL0V5LKSrHSQ/DEBOQ2nYpnN0uct6sk4p
Lx8PZb1Ud+QVliTcCIqFiMHw1FHlYrov3VV+mpb+lVjJdb6mghEHUSPM+c3LSKTLTU6E6M2v5EGG
B4I82s+jnaJPaIcSlQsPiduk9W124b18E+h3sAkRGbYbPcrNQwJrsk6CNPKZtTrlfencq7qyMQGh
ZZhPvYU+qb/OgVYS+Tr0rtkJNPHtMpKUkxOcOBoR3aj+A/BS61NgAyhjrUtV0TBvUgbMq/Pc1Tp9
9N0qiFMTXxUb0oTxZSwGOoHHZtqD+fZvDazyfWk15zkxD1NanGsz7OLKYcwKwowkttB7nFc2hK3J
eqUnxj+JTLX+2+Iz8kWz03+Y5vTGdSpvl6Wu/kiM1rKdhrx8DTJL3/hN+VxJLMe4tw1AKuNbmLNI
JlOMbxPpURs2/uYjaTRyExTUC9ZQth5RGuUZ77JD/JQfpD1YVlPgu2EsOLAzDGJ/sLyntkY5MIvl
WFPiShHeOKG/axrngcomsrFQ6KrsgyFJLYeUz+9NYoJPvmNUMa4kYDXJLxNlvHKjHNRHXblg2Uch
9gkYLo+03/tnEzz74ndaIIYKUaFYdv/mjk0xPNe4v8HcievbSpMwCpJtZiSbXdrs8rxo49YQUkdm
WAcR2pH2hb5mFM310r0v0Bm7oizTgzmoaoOVFloWc9S5m1IfvDnBihTVEhsvQtr6HvhTkKJD2wJx
NM6mWmaNhs1o9aNBTfoL+qOQCr7K9SKogP5yVfy9DlZY4qMm7efWbIX9gL6y3yWFaJ46vFhAuX56
uyCO6SMV6OmTQ/gM3nserquZ9Oa2sntueZI2rKPVENdgWyo1HpqQAAOSMl1se93kouEu5MXRsiAS
SnN3bGvVpIdUipAEubSu+AKgVQaJhmOFlGYY5n3ndM69pXxU3giujDiEZolKhMh7G68zPrncv6Zn
llRu94lD7Mqa5Tq72GPrQBlka7Wb4VqipfS5ZYgL7EmSQZ39yhqglm+0101Sewttn6gUzWhMV2tX
wpbFPM1YznnVLYxJCByqjMANPYXboeOqDOi7L8Ix/bvAnJozHHAbZwOO3l456iMK5fwWVMb5bJFk
M+IXRI6Bvq3eqoH/jzK+JZ5S/mEJKXXvdlRSLDoJmrgW5Gzg8kr7t9Us81upwbcEeZxbPeH4NTt7
3TuLMG5hWuwjPihra4fTb5TwQTcwKe3H0vEiSLDXtupW5LCe/aIpJ8w3SDOcA0FoGhQdXdMdvbv+
Fll/dsL48oHLgBM6lOLeajG+If4u+0jwfHg1A8O8G4nV2HXNjHyYOGsVgQ7aT03SuTsh7DIKXI6H
LC7jwGbHxXkvHzK3nh+UsvoNLRnNR3ofEe9ahO4sXhLuQ6eSe3bV46Zf0/GlKHLceDy9P5FVpWIX
TPJIs2AXNUspT7YmBEfa9GV1RWLHjKyA515WM00vAW/PQfWXgdq3NzhZ554AcedEOOVXjJP2re37
LIi+0i8pEsKoVmrYMTtU28QO6GAoEqP/bVic4Qwc4KGkMezPQ8cdM7bm9NXJ3CrbUFZu3DXa829I
Ii1HZA2tdajA8J9Kxtr9cK1A2WITB0cUVb0FtG7jJqy9Z8s1X0vIl/dldastWQD6LjEqd9dURC+m
ZZWeILBuCoqjbh1wR6DYYNpijmlfhww/xYr+8wJyM9Xwlw2oISlZSKIG0ooqwMrIIelo3FRW2F+c
FuIqLFq1Ex7dlgQeeHeWyY1VhbMfdyEuBxCRYidaK3gxzHTYs9XWQeQuhFtIIZtdODX2gxo5iFlW
YRmRk9IfEdXpT2um3N33F/0sJP66ZRJ3Q8a9jmqyNjed633oCYXcLG1iXVqrL36bwhKcrOkIDSqt
MWaL5sRKkv6V9aO3L7w5PGuGq03uN1CShV2flsT2Nl4q1FPpGf6+RDbFHjfQ52xZ0xtzEO3dVCOZ
NBv7jWQg6L/EIT6rI4dVVO7NOEgI4D5oP4bjaud7t7VS7j47+c0hEMg4M2JC3YqcvIxBju1XzCAG
T36u+1b1tnuXO6Pas9jnaxIQNUTosMvP9ItDZhZdoH/Bmv88fzB+CtenlxM3XHj1u/15nMKlzWmu
SDxucnrbO35jUp/jzizWOd+5yfILzcwPBXfXDfdfP/C69f/T/AaVvo7m2oo9UqcPmRXumnn9DAYf
hQZeEVR4lds9mMM3koU2tjkftLd+9ruvo1AXHS4RfRN7V1QxPTUx/uR7VQ7b/zyRXbfHfx2Q/voF
f9g+y4HwzjTgC3r2sM2dIlpsc8+LZF/3vyob+6G37veTgdvwOn2Qzf9jkGcoXDTruhR7rgIJHdPL
VXxJLIu6eGkVl2mxY5HFBLOYm6Ez/lGm8/+RoV/aSDEc/mlN/CTDuW3V5789vbdj/vkvgBAN2fzc
74CQe9XWWAEdBz7anH9oa/4wkXp/xxcdumgdzMCndpol9C9AiHcQ3ZJUJNhECVzLcP/IRbCBkRzf
uTZ/fAeYxH8DCP0gFbvOtcQUeGAXoc0X+bFrCiZiJQnUsfaVpbuBMb4BqnUo7Dt/17QzfV09bKqw
v1y/1C8m3Z8eKkJgsaR5Ci8i7tofMRoi3Uyp8U7v6RexniWxrZe0E8GFHj3vxjHCGomf5/+i7J6r
8eOdC19FCQG6So44/Em96Bp06GUDU4GDOARFYDqS0COd9nxl1z5q4lqe7SBLPsD7IznJ14K/dtHr
o/4hUI/NbrpNaqcdsNXb0tsseJ4+O90kD1lNOBxQuXXb0RSit+Qw4JbrRow+QdrKQ0juw2ORwzvs
ZYCTiOyl9kzcHx6ZccJKEGr3s0pT61bk/PH7xw0q0Y+VEQaYcDLXvvQo7h6b2YcpGyQ2qMpKqrgq
PHSpnRrVNTu3JTQxZVL74NUlbwzlTHO9U+NYYTuvzBIeCENhHVVLWcYTBsIo43XNjNgUMlLhWBzQ
7MM+dcDuliAtY9ujdxg2vlUpYt5VKT4EpNt8WFvHfyZ5xrcfFqewz67fmqRNEeX2gY5cVlEgdXtG
q9G9jZrMgs3Qh8PXVgzdW5Bj1F9KUV+KICBOj23ouas0Pzha+pGUsmRBtGsOw32XTBwZm1V5aGez
PcMVL2ieiaK4k2IISam2lcPgZUE2mDUpmciqFYdodV1H4MLU9u9pgJqfDyQNouZmkFtayAD01wyD
WGkOBh1duXXr9EaVnUgcC7eKqBJe+2mH3QjOoo4dI3D1FrviwKyvku6NoN/wElSBedsZ0AaoSBr9
SIAfZ8nw8RbNRm3dFguZGHvpSG9EOJ1dzUVuM36lePpqEPPLwtqE+Szu5NTpBQXrVce6pEStsoN1
wweRSPnMRsIg3zhpkDMwi/nYRUcWojLQrY5Ek2I9W/3Rfcc/Mtza4/UL9jipYHBD+rmul+22dBba
DJPpOhVkJot2tAIuxiQqlqYv6bgnHy2xnofr6Vxy06D0cOlytWfbCEYr8UPqXdtjiIpRb6dktcsU
75wIZv4vzAAcaGhxxqnFkQyAIJH3ZqsX8srMzvMw0JUWqEwyZ3e8hi1nF5pznWwX3Qn/gJLa628o
PmcX67hG511M47obRevCoIQ2h5PmtYl5OyssqabWfGXGtnBb1FezVr2S03H1VTzn7LbPyggbNrHo
XC4jNrFk4+JASjeLoBZhr9q0njcEh7qfORjWwrBezbdtQGRn2GB5KginPMs0q6PfF31mYbCt7IHb
hnI3Pi5ZrOmef0ASq5T6t7HoFeNnUtrw/9z3WZcNjMls9o/a5fszZefiOVgq63bgc+LF4DbGRG1w
9oPO0PcFwVjPU5cEF4Rr4jkl2t+Kv98LuSe5XEJ0fH0dlqQLT3VT3HYmt2RhAKufmuuJJxua/8vG
JcEMCR1NurbWj1Ra8NQS2EfnuDMW/TgPAxroknao5kmozohMqrH3Psx9uUNrxJ3aU00D/Wm3XPCK
OLHkTpC1NsTIVPnJwkdrvbpuOlwjlnV+aGanXCPlCH6VJkudBnO8sGUvnruWrA6OMfxAKInVHn2Q
8w95t7ifr/T3K4JtHBFsjXV1JrB2+VC1unlIV1UcJm+eEIUafcLzhmwo7MIrqj8zQU3nu02OVgOT
jB1B7YaXwSv7eCa7uCUgu/JPvcKJ9f30YFJDJ2VpiaG1Nxm2krG4K/qRGFM3qfcVpXwxLtjsdWl6
harfKx57Ql+ibgz/h70z244a2db1E2kNdaHmNvt0po3TBkNyowFlUN+EpFD39OeLpM7YYNaBse/P
DVQZ20pJETNm8zcKSkDcbMumHEq42MhiRohmdvCTuvYAKzj6p0B0YA2/EwdWZwRdNdv4HHhLJA/F
ECJ4V4tlvlRFm/QYagscKMxBPKDA04ybAMnR+wlNUhTLXBqOkoOpWjGFeRRy6T4nSjXX1AI2LyhI
caPoIkL0YLSm3N2Ojt4r8TqgnQtPFugGKiZTFREbbBe12E0vHPdL3FCUnWYEtmF7AUxYFVKrnaSI
WB9MmmBiY5VKfoaaE5xbAzyohpOwowgTOEaYM/sZeBXgn8ipjLUNBGiL5E5rbFrHbcM1oAx0VKah
mx7TzrPHoyjn8GUwCz6ogq5w7spbSNB7IXQ7wmKaVKz4qQ9tZzdbC5G9aoiTesWkcCU7BKFFhdde
X4uXsA66V6VtC7ZJjvYtpi31IHdYzbITwK9MT/QNQT95+NKqdRcF1kOBNcMps8K22/uj4HYo8rl0
6stuTTe82GeOzSsP6fRGYGLy9jBi74xysAse8ACghs3DMLh/reTSXLWW96kKeWUwTcvis2VN0yaa
BAxhwEvhFsgkP5tp1uhPOePjj4rhZ62oN3UEyQ8DOYp8cFuBtkF9U1k5COajHjlFsJmb4bsxjuqe
JgCw0MIeh23h5tHLny/4JuXjgp7vMUgMQT4z5XurNZHaY5fiTeXs46oL99Bywz1BE6aNn9rZMfL8
owlg47x4c3v8X1850LMT1zcZKIm3Ln0uALZkQPaNsyVFVbIv3WMdRAAScaM4IU/nrxF7nPeQgf9l
Cfwi5vbzQ7aYlf2a9XHbpOX4SZJsA3K337oNecz4Y0Sq3D3T9NIAsZgt+2BYyCGsJv8nUeU9ZkW0
F8jOggkyqomQkunog3cAp4bsde7vIHH4O7EY4XdnoIkDMW06KDy1zpnqh43TjQS/HLXrFjwSPgIT
iqao5+EbhAQooOS+PaSOAv7cmu1jGovqKWnNAdyLgknTWqDS2noSJIxJcZhQZ219eRnQOdwE0v6M
AEG5WqwmPSFH4u9Va6ff6z7XB03nVd8qu7J3zRLVd0E6G8coRayKLBBhXsvoP7U4uaxAxpQfOry4
710f5kwjSFSBhRW73KuhCUaMe6PFkPEKaJz1voJb+apxm6+JM7twFWMUJRFFf3VlziZxUVMcN8Po
W0iBWNMHlOav8PrAyCYjsCnwqea+TLNuU6CwcUo8T37pSxpbaw9B75JzUraHpoCV31tiOVXxCN6i
9NIVEuFpuYFxSq8mWIJm5Y1gw+wmie4rmuU1isQkbliKxdcJ8tcXUZGfTAiH0heDagAXLBp3yxLE
pEpzhRWL/Ih18rju8sACBtlNYFw8PlDdNaeMVG892T6xckD1xl6N+Wy91CH+VzIYDoEfdwcLXA3y
YHS2afJ2nrsxWMHHWz3Q1gNqkMvUPim1TPukUPnXwPCNk5knIOOiydvmXeTunAL0Yu5ayee0AjRl
JqlPJ93o97Kb+kON6uU5Dsv5SVTOP349pZ9TNBAel8nC3AYh3HO6sHpyVUcbEKT+dkxyWFFBnt3N
FZ6INO57khPDyP7JAkvtHE2m9K0JOXYV4ree0TO7u73RISGkB6NUx1ygEGex/c9FhRtCUs7ZSway
HyNz4Ywrc67SK/1M0NvSwvnCIa8ufcCgoMjKdtMimP9uDGR8GitMkh0Do2yOXLVt+2lXNQ4s0MZG
Xl4PFJQ34Q1Uz4eoTrRuKZsU3Xkn3WRxXYKGredwu4DWR1O0c72nKfaABVTFsUfE+lhlxXToK1ww
fGGcJ1Cg3Hfsnwp87Z1VgXvTmojNacu6E1ev75lMWijt2yD9GnOkiAli7zz2hX0fLjMHbJWHZ9sk
2x0SLE5WkzmS/YC8sd4HUQIw08yi912lZVuKljolcpzuNS60rNhcgXV+xA8x3aWeGFb4FAzv5FQZ
BxRP5XmMpPU5oiu4c0nC3qEYUn+bpY3eWSSbKzh6bz8uKHi2ybSPA9F/YzwAOm52GsKusXzMANUx
cBTeE7hRKNA5/lBlNx97cgm59j3DnVc2tcBL7rrB+34W8Sv8//I+c7vqRSUI5Pt22jwNSP5sI2uo
tp1MykeYtN4eRWqHoz5ovLWXltEFufWIoRm0BTqI14Zc/4khUnEfxwoKiSd2eEQAeS189SXJSX6r
sbAfnCLL35meDO6knU8n3NnmtcvJVcMgXSoMZCIbOT20ln0EF45Z7KqdAXzkFIdN/CEoVLNFDX95
P8ikunaqhyESLfFXeqdmd7JxPaB3b5IAjCaCDmsL9Nsd2j7BAAiXZIVanNP9lgYROacnIAHzu2aZ
l2doC8WnEWJrvg4x6Xocbkgz4Boc7Rx8n+khIAycZ/NjqpPYyEMMfxFNeIZcMj9haAZh3O1ahwHK
t5j64Tk0i/y+0KJv/eKNp9u34QluPUQTWM4185vwxYTcvjcjIKUCWhAoBw8WoiFL9ghuNZemXup1
GqE1jlZeOj4DXmBcaFnILSC49N7PvPbZkcCMkVZojjM8BdR+i/FJD3JOxDmeBUq87hd61CxRLJ3p
OfQOD+CH1kihwiJaOU0cXezFdU4l87RrDPcSkfeeZsDKHmPeGiIo/mcxt/5GzCVt0EJ5ElIvUAnX
M5zPxTJB+/GyqafYYg/jpRPdZzWC72E5xB8mXMzWnC2A/4sojV4w4EEqZEw6dgKoaADZbUYnw2x6
1LpV/iRjgXSiiXJPIJm5QD1s/yGdN/8hwyNYLgM3dSPpailo5qBpv8xrUSUaVmBTN6/Qaohe+sai
AMkMP3ypOoGSCLJ8p37w69OU6JMVsxxub2pojaRO+MJ82O53WGTDf4XiER4S5TtXRBoZBSr8DprB
DfBMWOKHMkRKJzJMY2N49vxVdGF2ZzKTvvf7Ttfss2iuXd+P156tA75wLLULSYO4k697GJUUPd5U
eNhsgDoEZ8UTrNdNF0zPopf2QxnlIRSmvkQ/JyoMXk/jzsjqBCCrVlgZBBvRKJZQNlD5/4i6OsHz
DI/ytWzDswPT+3QrZEtrHkk1ZsgcJFK8xraqXjLI+UjRhF2WgX7Q4h5yseHkx3n5MXDD5loYJaZB
9WBd0RP0zslUUzlJkgTGMrOA7KqXzG2dNrpQijzXw8zECZ7Tsa0YsQLfblZDm7h7twkdCqI+3g5A
Q15guVV3cGDm9z6iRd9wmWZk0XbuhloABCoL7iEzDLSNgqR4P3UWSFp4+p9TvxsO/jSrowhbGiyj
Ox1Q3+y3pVnQ4+EXszacozugLYO8crIeerM/+mGGbwsecOG5LxAfj7ABLlY1oKezqhN5zTvKVHSU
fQBQoLGPRZwyyonMZd66iSN2WFnF3xAZrzHnILPpTPYqiuYc666Silx+np4de+yPEITa+46h6L6G
NH4qQOO/KjL0h7DOks/49NmHysWJcfENKESLHW6gS8HOT2GvAERlEfoBjj7KifxH2Cws6Fupj6dZ
e9AMAwrHbgGKASXyE15X0zZK5VMd94DCIzc/MsRjzueKUXOvjihYVg9xWoAlQs+E8qcRWX9ckOnC
yq5T4dowPfOudybzwuxXbLFlS896QsOKcLPmi59OA02fKF12fdfZL7f1ZhcdyVkIZvmIYg50Z0ao
Hv54BnokEIHOCvzRE6EavBq9OKgolhed8XxsQIpHzvfeJ4isIBEDgg0xEyAdm6MvDRwUFqAYIWpH
vWV9M9Iq3hKHve1c+tbDTI2zbhao8CgbGeeyss2tzBWaoYuVy4NdZuNKNJlz8GfNXMgV1ERcMPcj
c8O15RbLq0Q4dJ+Qvzx0qe481LqbUA6CQbBteOKiAmrIuas/pAIuwsqrRPYA3GFaezK/9H6EXE2G
HjYQbJA5kqiSg+VFLwZTGR3qES8L0fIJfNLuQG6S0aEVqVUDMgrhU58BtjA7OT0qLXw0WXQrE0gV
L5S93as3FfKDA6vsPLVJ+yBAUi6rZXDDF6cxOW0wLqm+LSoxnI/zUOIvJPVOW0JFE1E/wc4hoBUh
xYBtEzp7gsdTkkKkWqUA4mnbGbp7hFJBOd+hokJjAz299kPQ9TSsrI4q1OyBte1UmMmjCQj78yDU
9DShHvKgGkBBW7pafI4xqcFUI+TWvQYzsXdJs9CFzuNXH906D1/GxqHXSrMIxp7mhcMW7V77qef4
MEc2XTjCaNh0lhMDJClo9Pl9OD0Bs6PFPSzMd3HNQxU9w24KixdFIQCbzkSX10cOTo9mOb8TlFjL
NZNc/jvDICH/OM+C0BdnFJt3tR0m/pnwO3UPt26mN/XkODQo+TO081G+zDbjgFEfMYGveETgVBMs
L5Tz3oCVA6DcX1pcWkugTKAQFlpeCS13UJGPnVOmP6TAUjifr1A33GOoE/aFHKQjprNykOvKm0tu
lQib+Ty+dgbXtOpn3FbOuYfqxgcci9g+RVqXTMbRZScHHAkjOVErPgIwC18WlMo/pbFs7kPd4FNN
QKdj8VtmAMrBAEr16lC2A287z7kt7MwpOSbdk7d6emOFnhvkCnUDYQ0wNCujDTUryu5eZ4d5edhX
y73byuJS4xtH7C51U+iW/PSTSyITuIBiCtB1K9vkFIkXdNC3zHJoS6cdj70TfRJtbxJvCZhb4HzZ
OCcrSooWh83b5aXb8+P8JOkDLAHYhHr0cps8KAIve8pvrlBwwgf0qMsHFcYsW6wdX8yErNid+ASJ
5pis+6GnaYTqELn1TD4DaGXkz9v52TASeTXiub8iaWfvod9kG3nT09NlINp6AwS8U9UGrrHyeqvf
OiKqLv6tE3kLBDZcmMPsxOH5R5XgkCY9DHOYvYuZMbhru1q84j3Ve/59cSTqKYCeqg9gcG7Nmqlf
9sNYk4F7Y6JWxCvjq4NFFx0kGCgFoUc3hPxCsHOgG1LmzBODn7GYO7D9C6SujCZrtPcR8LtSRXoO
cC97XAUoFS2rkdY6w4uRFnpcxf19FkYSVqIeAzDuik626MXT4OhmJkbYbAlHoP/gTFVRHpvUzu8r
vUJa3YgehJ7gGE5Jz1k0EMOAuYXuM7JrpDiVQQaAhqTJkKOcE7K7hHbkKZy0IFxw+/BpH8bRNjVZ
fS/uEFnjsSFnDLe3MZNvtpq7EJZcYqymbDrg6Wp7eyUTU5wq4kC+9+u8eYR1PjTP5jTIL5x9dO2E
UPyqOI3Cl1syVip6J5s5r1i+0MKd4+2QRW2d1YkaHR87JMtCysqbuN2xUvUp6tP4HqSSsWdEar5D
JYqusVGRRnUdCI9bhn1b0xipUJ1ysMOJMGh0R4Bxqfnq4h6VtAL0RlK9iwsxfwpNkilPotT0ZHBO
PbTS5sBowC+SeNKdjGRJL7yC+5zvcBA0KYltJRCkoP+UIcUleM1RlYovdkU6cGwMjshtykwpeYyF
waQHrbTpsYY9dI+wXzs/Jl5OG8gxiZy0Ww3xCajWABFyYJp2l+FKiDRhYlvLuXIt56h0XIb1Sncd
F0rmVjfljdur7hsmheTbRPoKj7F2W+o2fsBJ4R6lwe6bB6kZMU6KvGKXRMRJUdSsUE5mSG4+55Xr
DuFLW5FCAQEgP5V2RFQUmNMkDW/neouoVUQqRtAfg/c+6MMVb00MT4lJrW05+SC+I/nkfDWGQOvi
KFEi6F3lKhrAFyXzI62vLgRbWUp5LBmQMStrkrjb3nJyo1t4QbZ+FnNAJMpUy8AnyWhFL7NeYJZp
jqse/kzyGKb8mwO47Wp0UVOtCSP4JVVDT1o8ORyAli7FoXMLd2V0Vu4/DHpHRWKpT74Rs5qqFJvn
NZUXC31MMo8GWGqN2sU7KCGpojeAQRhj0VBnZOMhwp7pXNMwwFMUshKnIYbm7WbpAUd66TDJVT5n
5tHI+vmp63y1xxesebHwGK4hfxW6QUxr5RbGqWMipMNlVmxsLnAcUPJb+00y3jvhWF1qcG17CTD2
PWklc8tb5TK7gs5CUYfbgpZiuckWYvMaM91kq2hWP5iWdPklEbxzSFvTSc8AH5TJ7OTWGoTsTeuF
cPKK5wXQIuG04Q7COkT8pGXJuJYwvidKdNcScuh+KDAoXxloZHPWLoWgnZ4UJpKLKeKIhOwPsbUM
uw545JlMy7uv+kSdqpKOuOPOyUvbtv250bLr/jC7n7BDznZQncX7P7d8f+u6svlNN7SBDYXgWOw3
vAUMiAwFJlGjZHrrc2xVwZ2gs2T9yO3+fC3rDaJdQPcIAUY4HgwTAfvmzcXGjDJ7Umm+Z88tDRq9
U22siTiBWLlIXFQryxeRf/Gzzm9PmF6mp0lGaIcWSY7LUZ3VfnmxMkzA3IZq9r0LUntf4zXtHzn5
I2vLmmz2XSq0s0zUDLvbx///OJu/4GxcoF4MRf7fDKwHVX0ZVP8zxubfn/kf0hWUKg+FmRvCJvBZ
hf9X5sY2/wNpA6UXS1gYnbpgUP7F2ATOf0CBMAkHymeZgEqRyP4XYyOs/4CpgqSFebJtopzzv8LY
MF34ZfYAk8PyXReQDXYg6Mj/xnvCuQmJ0Th3nhkao4eyG4dgtqyTZaAgILb0YuruOjbDrL6ZUljl
yVLD6JnbGqAHbHesM7rZe9fINpsurpfkPhDnsKDVDAPY9mBJDrkf5/lhLDGKoCPp1ThZoYGQTxfV
jYPx7IDCnC4+DGxABhWt7xztxCTqj60H2+IyJQOKtSsHqAvqD4ktboaMngPz1pUT6Y3nsYdpaY82
v5t+QlouL9AAFvu7UZWgXVe+S75hrjIqTvnVygOwzJveCPWt9FFhahmWTEhgaiZqCthUmrGlvllt
mPFPMFZTvGrBDANuX4VCqvZoWnM2YFvcILZwknViTVSeDkyupwpFACRBJUoHBZQuQ3EXgEK4ku+X
pf8w0mJf9h7zrXbYJYjz1Z+CuLdGxCpaS9bvqtkajWdpQ30vViobqvpdjkNut/Nyz83v274R3GkF
4Ly4y008yL9gRG/wKBqV8VyMWZbTpRF+U79LrcrhcRQzNXOygklVzHLvpZSrjx6+Ds1rwLIrT4kt
+/RT2c+9662UXzvVIWwnBkRjO/MckWA2y1OdSz5D03h0wJIuM+Q1jUzeZVBKj4rHqmM/5McMPm4i
IqR1sUvnLUrWBpOmzFPjh2ioMvndrjyXm23Aqbfebp59IZ/BZBfhP0tt9T26tMia0qGELa1/0ho8
6MnYDLMMjBIn4Wdyj4B23o8vqVrI7opbDr9iDfYnhx6STr0ynlshU1ZOlVk8R1TCeSphN6AcDdaG
nk26FqXN1wDZeyxhZaf6vTNzRRTyYKHJzAKhxz7w/ZjS8eD/fSOMgUe+5s6Z/itPHGdO3lFmdsCV
EV1I3HKbgq813FULcZs9oj1VumvUTvp9TsJGDxYdvN6yKRPTCoMYcwl4pmMVc4dtLC1PsI6j1ng2
2JIJJ0M6quRrtQxeeaRvUSefwzYO0DTs43kOikeTBKm72rKJuXdJNc0rlxKYDaf+zIa0OjfvrkGc
8BWnN2G+Idrjeb3aIXMfQEQCAO02R7fPMf5bIa3cqzu0AezmWIm+ja4J0lLWKa67NP1kKYSYtj0S
cdYJUDBOXnIMvOorrbnZvQKYKLwNj64otjRh+KW0lmt1Nw6RT5dP4Qy7D3stwjjJLBA+wj8+6Fyo
BK2ZND3uPSir9Fu3jepdzjTLLPduJ1DDM8E07DPTlAUjFwLMykFpJtuYA/rza/w5gxc69Nba7PrB
hK/dUwtZIhMbOc19idvbAMcHyb+PqdHVH4M5Dx4Xq1Xvqj4o1omjAmy4o8EDau7VXI0eSfQQy8L9
oqYAX7nCF5/jOJH3aUDeuApqSzEpMhlFLhfXBAYf9ifMqzN1NvmNxIPZ9Lv+U+i2gXOuWur8ditV
4vUP0UI7x7r0tpQOCss5lW+5zfoq9OTOykDZQFPza5K6XTplknhVApPhdf54kULH5m9wN+eKpJS5
rcGQSiXV4aez67/M+2/yYv8DHHYDFjzdNs/yPRqAMIT1fP4nZPMQDYwqBjd7XkoaDQfsyHH4oe1A
ro1SoXLy+zknrDHbwvSQeE04Nb09tj0ZCxAlp5YP3kpUH56X3k7id5FA6XttIAdSmo80Y4gm9HXh
2YmlmqP5L7DnXxM6l5CFo5cFODsABQcO/E2OlaKXglFoVnyYQnx0IrocoWvdSE4itp/top3r8C9Y
8F8REvqSXJRrOn5I0Wu+zSFdJiHt3LXpB4VWF/yd2QM0EK/6acgAw9BgGcHIaSPDvwAlECz49dwO
mPm6GMCHqH5jtEIa++urKhhNqcHroOoFmZp34BLz9BN2EMobVh7FQ3VNRsNnlDG3C9YBASbVdFBN
f0T3VsKrRZqHIx5V/RazgrOkIze+HyNEM9W6nzHPuIKj4UeCrsDzOgENKtExh720yY3JomvpjX59
cRp/dh7wRq7RHDUEAwa65J1rTV9K1cPja3xJuCiFv5SPWQLdjTy3xLkdpVzmAu2a7IgIiLq6Q2yZ
bCS6z55lNESeqeQrnos73loBOsBICR1s/wnHzDL57qHkiCJvVU30smEamzBsAzNeWvduMLHtRQwf
ZbyXHAq02mJfUNUvk88OvxRByvTXhtkQXdG1JygZoKna9Y9P0zrNkHAfLUr5tOKQh1m+pxL9YbKC
qlLVoVq4/gbCyGAOG5fxhihW9PgbP99ShrfWaRkI4zta2KHaYumcVBfE/L1hm9QTGmsmLTz8zien
j67wSXuu9ePCwI6kurPzivssbYdu0ZphAF/qUil4PpMf2dm96bTKuq/sHgO3VSTxRkcZDJWMgy+Q
DluXiYrFZWR/41RlzNxVkTnja4x0SfAlwZ3KeMZCXHp7p5tEf5bVEBXPXakScz9IhTM4cke5x5yv
0vIatNgxqHwQ6TTKVQ1eQT2Ahh4gDmWwunme8eRDly0SrsbBMFV7UGWNQlUVTxRsoqVl5CdY6XyM
jADpFmsVJvqVRrQFzhTaXYVsjlG5hrFOgaTYG1cFKHP1kjnXIRvCyX+qi6WCbOkxeki+J52cpwtd
Pdmpv8Cu33AY2MU228h1TZO+DUZu9hucE3qOA9vJk8/akbqtNsjjL+GMu7hk/orcdxfkJ3JjaTYb
OHfLwDFdIosC+lcs+szNIzMi4/1zMHactzucstQXFhMvEXoOyKBfd7hrp3O6DNb4LKsYdSpACgjQ
bO3WcOtLF80sItMwkowRVcG4AI/MgufvYesbPlauORpAJG6LIXWSRj64CBMLetvWTfGDpIso3NYB
4li7Gs5r8t0c2lY+6EMnumZhkYykv87so/jkZCCU7hF2XOS0qqQaMlolVmlaL6acRfsVZlTWgaNh
8PYBfEAFttLqZv/KPKbrj0irsP+Al5vOvPnzI/oVLsZ745SCH47+SiBsMP46Ov90XOWjIskuF+Np
Mhb9wkofjz/70AIZDfw1hgv+sGxwE9V/Yf7nkE5ikIJEyV9e1RtFAv1BoDyhsgAJCUm53yj4kyUr
du1YP5do+rI7kXcAFcTz57YfDTyGoFkbwHHrywJspn5pUFQk9ja8YN8Cooie/bwSaD2VZ3OeqhZU
szfRJxsDN6vf45Mt+G4zDive9p8f4a88Bz55AKzP0bBxF/IUt/HrIwyUUqY3NPHTnDcL+WGQmLqq
knTQQsq7YkFSZ9UGeUJhN9SAa/9ykP3aF9HXR28DkCG9GGgPv4lHzH2WthUpymWxMzCcoFp0JbMs
S3kaW4f6EIS7Tp+9mn7ZvcAPk3c5jsjBXf/yIH7/JCGQXxczCCIA9JU3TwKwSW8FgxE9FSqNpuT9
BHmzPFG9UWUAZ9AJ/ZIui8HIEtkmw1wli0eBNy8VxQ5THqpLv0Jc84Ty28AS+1Gs/vuTSsYVGwo4
CXnbKu7bWX5FA4liBVdpCLprsLGo+n9luGupcSdiwAEvCD5iQPKjEFSWolTwrVTXc2ryeh9h/ij1
h21GJPK9rQP5t4tXJSLUHAorm9/Kd9q351lEHT11eucTKFnKP94lfFNdRLtAgmWMQJbNN4Tal+5a
cwrIr0xPDEqtxUuozkfh5mO44llQVJS5p9cEBqlzcF76CqDuah61XPi6rJaSIjCRM/VdEjg8GIUI
Gv+DUwWFVKI1Uoe70IoYiB+iLu5JJdMy4C65o4I9Ozuo2odbkTf5+D4VyRDtcpNy6hRNQ8DnrWO3
LtLXMFU1qaarnRepYrB6Y4kkqtZLd+xdnzIZFUHdoEAZVlfIyp8GAgSKXS1pq1GXOmHFMGJR31RX
A9Rd2xZqRxUiEhhHV3+JU5pj9RMhj1WuA7hDiKDHohUt3mSmczYHkYsU7BOkJh2M+pSayvja2Y4x
fo6cNkuR22tdlv7YtDF+IAUlwDa0Q5QrsIvx9KtyUoTA3wVzrZ8DeAJd3ycLqF25Ks2mivyTLqlG
fzUENKzZwvXotltQmXEDoMrLuqSFVTHCXD+hUCpRrOxDauMTu7NreIUys+29nw+prpgitCsRRzB6
o3ksE3OQH9KEzPr93OULMJQKmx/d78nycdmUHeJi+6ki18Xqguxfin0pbB2Cm35aQHdSdOhGy0SH
YnzGnKj5WxS5qRD98oRthINI+QXNNjpnvz1hjl9abWy8J2hCMf2HDU7VmX0ZvAX08GSGMetXQvte
XmZ6a6wBD6nDbodoVUF3wWSOcp9NAf31dWI7ytDgsbGZvlEsLm6J/UXjIP+Knzc71rQVP+PZM9EJ
X2p+SwgKXEmYPZ45biAPVLC03UxQcdZLnpXnBKuEBfMsx9GdqLJDBpLDl7QxWTdGFPKO2f56Y0NW
ZvZmmr3eZz3D/tNUp+1g7HCfZR+mDtYGjDjqnMW6KhuVUDbqIkGv8HLShZlKzXw44IgbQWP242is
vuQd/T+GYm1CEy90Rv0ZOLEsumE/Wl4k8VRxeIAp3bTgnfJ4khrBy2uJFC2/dC6hZdDyCGaw+YdW
5e30YrbA4HfuUAsI0hOcAe4CudiFD/bv7hzRaZkudl/BsNkEbu0TTzB+1bFxchX1rBhLvUiYA+m/
8prB5bgC5YPSqo41xN0fMTh2Y33bWUL9cTatGEMihtPYFSe07snLHqfcwxZnUwyM6AlTytGrTbpp
Q40d1e6YH1RoGzgAYDRP48cODO6ttxjLH60l4lRd9d7ilcYBBEGsji3WtWp+cFC39Y5qjCrzlbQ1
MeWjUwISe05nLMJ8jPWgCn0o06gAUUjLX32Lkn6mh8PKoaGTBvhZLRsD2gzPxLITHt6BwTBL8Mc3
cCTovk0U2L1uK4lcy4eWsqznI2SrpP4ia7dE5qCWaUfs6gzbIIEJ00wjAzLf0m+mD8kER5qFqAxW
G4hC3FgE+pT7HxGE46/CK/W5DkeXJt7cMM45htY0GHtkIqfm+OdD9JaT/txAIJkQhDnayihbmUHw
JpN2OaSSLM7ip7QMM46ZzlY+mTExuaYJ/OMQA9VvVMfBambnKaALUHSbQMz6lVmGm3HDRiZLFkmI
sQIv8M+f8G2+A+aAgo+2ukmHQAuO/Zrv0Lkl2Ufv7jLAc0M9vQ9QwkZ8FQLEoW7aMv2QVir0t3Hc
Bd5f6oz/cm0iFFkO1AbQrm8V5+mcu3DaluCCi/wY3qVY1XWXWIXuh9GMJ+dTMxvMXGdphmL157t2
3h5AZFgmOY1p2kRJ2LRvDiA6vNKhd+VfuiFkfgmosQXiZOaieEk70J1omWDMiEQQ0XLoA/OrqRBu
R3x+gtRjlYOH92XtsZF+/LedATI+YemY2R+doLDNdeWnTXvucwM40BgtTnStZjXkhylHih0pYUCq
m3Q0wM2vhN14yZ2NAnBxVyMm7XxrXNl4+6g3keqAEsZn+OFfbeMgF/zlLH7bsbGpFXzGtnBrmVpC
Wf91ASSg2LsO+t+liG3OKKAuM4YUq8RGxwkbnCCsG3PjEhzqj39+B7+9fctErAx/Wngt8Jjekmn6
fpojG3+eS+yLYVpNibK9j0kOeuZMD7uc1iVnWH6isYLa1Z8v/ds9MyYi/UBtjDrXhqr/6z3jndcb
Jj0kzhTcVC+oIuuq9UeIV2lNv58RqU41/nxZ6219BpWZSICOF54GDhYObzbb6HOQdfCWLoGi8H5V
Lk3kcQs9w0RRiiE454zgVZjTxqqapaOz79MXXxlGDztgFVqdh+r+ComuUuXnFElZ9c2IFp2Jo9EX
d94OUz4dBXEbGYYaRe5URoozyRbtcvjLvehn9EtkY0gnAmZlIqDP91uCUXd6HltEnB63M8BUHfG0
DPzJ+lpZQkb3s6mMbp101mx/TehZWIexdX21w3/bDv4SSSwdR3/5NHowSbsTQUYSHxbyr2+U2iIt
6F6nGJSi9WCswRm4w5OfRz0GNeAXTAKn8DnKQaWOYY/mzSwsJ/tsILe0mFvbsZgX7wRCxLyDOJ3q
/AvmKI0++O0WAe+/VJlvaytby8Xp0EsO/F+8NuwSYEnJW7xklpmOL1jvCfm1s4DiADKMiyz6lMA/
U3jP6qlUVzaMsMDEMOP4y+733zZVbNvBfdK+9VT0I3xzQDWjSDvpOdXFCPN+eZwZJ4xwPRQ2EZ+C
NK/R4+rLYbZWqnN1hp22HqY7JlaD8XGaPG88lAvcAMB9Xhbu/NtgjsLWCjde1npbaQ9GwCMvEqaC
UM0LfwOpwy4/O/DQ530QQvSqNF9dDq9x3wzAphPSnfIb/M2o0C1CPOoAlCwOCNVJynZyDrGI5bwh
W2i9BxzqKJZSYv3wRL9syD9jJkLXUNGUAgsLZI1sNjHw8GyNYImug7EQkBlmhgzhCG7tlsMPy8sx
R+dv7Q6NZmi6ljH90xZAu1HXbFux7owo8nbw94nHDiJM+V3TkF9vfhwVMcJ1pDdi9t2DYyYcHlM2
3OopE/bLYWg4fw4BQKDqGIXmbO9l7fOhczFRAjLK4rSAHh1SOts53+kpYWR3k4vZKqbMkiqXXIuc
oWU01Z7LZeArBVj04TnooVHOfwtSvx2NSFeim2hzJLCPfovLJoRwQCxud8mUxQU71XDkuQDvyMZM
UGjDU1hFfNok1Y8VpvdgJquOzl+H42WaZaCbirT78Odw81vEdjDXYvTPEg1pz7xtRkx4NgdFPCwX
ZUSum6/Jr7UcsF0MMeYWpvt/KDvT5biNZVs/ESIwD3+7mzMpWpIlUfsPwrQtzEABVRif/n7Z6B13
i7pBxY04x9qWyW4MVVmZK1euhe7BRzdqAvPy/vc6Iuzxc2Rhi1IyoD7mehE9jTcwSG/BkG1te/xo
L1Y5RjftXu6PuUW8g2wrKdmlrdwg982hAZxPGb0tCm/j0xgOaKwd4xIx9M8+OKR9UnNmjd9ok7lD
daxsvEbVEZ/SyvmKcqnbfu/nsjXPAbkzwb4xiUkUAxgbUhbt2llMPXJCBXh4VXXs0xCcE1lrNC9i
Bvk5tetr2x8y76rZUgst6q3V2Qcwzti5zhlg1d9DIPzwJmMsQ6ok2KmM1ff2YooP4OiCDew4zN6o
d5um3r6SRknrWas6JYPvvEJwCr6D2DRtrvR7O0oEqhqjZ69c7zg25JocWPJsjEGzYqtVSxIOuFXz
X8rIENFsxMGpT5bz8wIvlLYz+W4jsEPFdKV/5arZt/QfqBnI2Zh2FPfZCdvuZnvACzsFYuH0K+1v
YlvaZ5hfblJbZQmA1HRPht+Ht3pVQ4mn8vlLaguGX47y2lYU/7ALGd4/NL6j0enb9udomVXKg3nu
cb37sDfLnTwJaUtamUOCekw4ZxZ9x7SfsV5IzF1ExtwtHKv/GPgbFE07LLiDCfOl6Y4dC082XxNM
vY9k0qBLUUhDdzjOa+L161MaYRINeUmMKq8zkPnyfvTDqXhaw7kkH0ndsbpRTYRGxyGitWB9NvEk
hdRaoFf3IVoa0Ay0zRQf74S2+vybffBLVEAFmf9jGwAGgpC+SROpnbDsnkf9EV6DSl991VnZfzwv
XKarrk+YaMCJvRz/ZlhmwypXRt2CwWK1KYjn/auFtmGe/yZS/ZJA+gzZMSYsjVkIa28pZKMZliHY
zPKxjypU8zE9cGmu2kjh5R2+oRarHIXARH8OcweRtt88kF/yH1/SVsajiZTOr83Vzt58LIh69bFt
XKdYIWE44HbHzYO08Q/TEF6Pll2J4MNnhHglla4nLX8YxEddrKdmCDO/yajDXw5zZhnIgkgyHfLL
+O1LorIO8Fj0xz9gZbMXsDDAdPGhO5OIIKtzSu0co8aJpKyPO5aRooJHy3F1UXW5AQjYzHa0V9tC
P3UswHB3uNUdVn6Dk3vz/wpxAKdfmtDaYv3q1AE0Y7MK1LDR9ZcIwgQ9CvF1TlbjVb22PrfF0GOK
geMu3aYDVkrD/JQ4uGl9D+ivRTYDB6j1iYmFS+yEi2mZO5qVKJJeq4rsRSaYVEDwydQZqozhuSwf
13kUoNNayI2eUBwBI/bPxCg0NkjzGIiLaNH3Jrf5gKhUK9d7QQ/RO8CS20nWuIENGzkdmi8DwhlX
W2C768O0b9hLuNrpUW47Ec5CMqbt68jgNJ8Z2Jnfv7Z1W9sy2NbRviP8W4HBktcnlcTpc4Jy4fx/
KbzBz0RxOIxpUMQxFbv99j0bBiBWd7Od56hbVXDTOTOTEGtjSRLE5EJ4n9smC186ivnudzLOv2SM
FDBxSJ3I/4Ph/sIqGNcix7V423CvTIyb3VVIinjmnkx2tEpA9RFd4WONUyJ/XACgZXHlPEB6wuOF
hjiKc2gWTN/zCM3iSnLuGQ6z4kho84ngk4vyARZCU7iAHxVYUAXRnXg5EJO7NEuDF3QWfZQ2PUwK
Osx1isElhs9mlo+EwTTza/T5k5IxgyaSL1BFJR+CzBM9mzYchWGi/U335PtBiT0KE6ByIvYrnL3X
xtK1qCtAAuQkweqAubBvzOLINZptKQZzslFCoPLyrNjwZa1pyAfA1lf8mhBWbAPsWfG1tLPbsWnQ
JfscMtKsnKt29HKGYRbj5Ew6znZuqvKgOxzaPq9zrWDXeTFt109FOje+fWLYbG3QIvADY8GxV13H
B9s9RJ382mssrA2ugy5Ia/Tm+kW8ovAmWciiC7TEpk/xEjIOihJHVyxflGPJLAruBCA5W5VY85ex
5XfyT1vidCC9m1pnC67/XKw+fm4cc/M3lIWaprpqQY95gwhbLnyHQU2l/zPOizQGxFqg491GUMPq
v5yGc5NDnA5F/yqTL+HXOksxP4ePJoBor7dx7h6aqVzSa4y65QCkY86KnaFKFPkdzSO5XcOUIbrG
8ZqM0XAoex02+L51k7f8m2YqwrQP7xpmGuzYx9QB55ZzurF/Hp1+aXRw2TMakDLj3r+uTjXXzamP
to3L7zJL/tCptvnDabmQL+XYOYhqxWWzYYlErrJQ8rSogP4IaJH0X4Ycuw7GYXkQ0ycNi68K4T9G
aVUdl0qtPPE1XM+PqFW01bEykeCZeAvc1cNSaRL7PmC2ITw4hc/zd3pe0L1O0qH8scR2OUr2nE/u
82YQscjvSq+Q6aYKUt8r0gqZsKNpGjbXyzZaWK+EWhba5gVkB4c+Zrc8V6WFJguFUZSG9yi0deUP
22nlmpDpIpk8QDTKpRwmh0+vUcfi0dEMhnKPH8ooOtJrYtHq8gq6rfZV6xTMEJPy42f20ptARY+e
lc99e4MiyBzEjO3n8aDvqAjDGGFVjYQNQ+UIVAcQzXoZY8i8Cu3Pg6oNJcRYunxhZUaHv4qdiH8Z
PVOx1PzQY7j1UMJGC+9JeOVf4NysXFhG5R68aKWQRHpE1ZY1G5MJcU/7i214KP0rxn6e+TI5cW1/
gV4Y199D6tf1YzCZLvzCLJvcvS5KlEXRT9LjY6fSMsmPvH95I5FbMeAxY88iS1ybvHEesY9LA+cY
aadnnQ0TkNzrYC0jH0QW1JQ/kjKn3svOK93YWcGvupVhz/H2ZdE24cBKcTOkd/yjZuC0Kl+qMOKl
7kVU68GBftnvb2wy2VYD8El4X9Ou58OWfPP9W3ueWQB2odO5u8K5pSyvu2BeuwqtO2TN80PQ+32v
Tkz6O/1ffbQU09+xZ2ftX3tzcs/iPc51/d1H8nj7OgV0BRhnEoItWXYyfMq3oBj+qRef061qGGX+
uHi9mxv4Hq6X/1n75G7+ifHKdZhY810cE9gZmlD/XtZVvzARSgnS1ayUy8pUJbw9/K1azHE6GVxf
sm9TGCysspmGRfnDbaac+BbWjizkEEeluL3tV3qg1WHKV8MKdMqcpw53uZinxwylGZaj1blt+aOf
MPhiAtIwvI9vfEw/pntw0CjsXxUTSNCqlApKVLAy7RL5VojEIpM+BA0/Dh4o54JltZwEveWfSXqm
qkkYVFKQScwQ+CCIpvh9fQ0MWOSz5W+0inG4o48xWwmpEDpY8Ht3GrZPCsO5kMSWlEJ1ZewZYusC
c/R6nRjGCxgVgVVJ8qJh7pziDbFd+4qzUdvxX1kJ9lNeN21RzPFjF/tB8mc3R0vOrLoJ2q9M7PX5
DRP6ldcfos1Pt+8YIWbdkxe2Rf1alI3j/M0oSj8hI46u/KCPDiIF4ZOV+6y3u0vRhrD+Ofs5Jywl
41Ud5mqSpZmEscLqQUd4rtuPY5106ysOQUP+AZXddHz1oqY/S+rFJeamyCDm+cM4L3afH/upTShE
0TiW6hCKAgfS7YJ/e58eTA2KcSQMJNV4GlPIaET/mTFGutSOVgxKqdqP1FOA2WbyJc7HJPwBkIAA
gsz4SWGDmACpoF/30kKLNx82RAm6Sc2H4dW5l8+UOUnCpcQKUkv4odC8eS9l1tDbc3c++1SjyoIs
iB/LJ9HRHYbHrS5W9VDIpOVj22O3+gQS2I1MrSH2cuecIc3V20qqNRiustFg8/HB6WRznOAtbsWM
QBdZ+JdePMAcjQdi94w/Co1DesSClNH6ht5pE+eszxdmPR0t4Rx35wZxMuS2Wg49o75rdehrZVx+
bkyc+pGuibR/VDKz/msk2CQzOvdn+ziVbiCeFvLInTHW5B7mTI3nv/j8nZ9r4dDiAcaK3ZPVbYTM
gd181HNBBsEgsMYzpDjHtEc1g5SI8vAHtwvONJWw2E6BTJR/jBF5kXtfpM87QgWnNMdWQc5XqHGU
8Bs8QqgLFw7E4EZC064TpM8YoUSAi19OlCH4KEjo0Fks5Nnbk8KaU3+XFBMGfdhu2WnUCjD78orC
apE3FXSF5l7TYB7cr57talPf9ue23UAqP7+UY79dbU0Mu7Zqkjr8m7IzG45hZRPm0HilsQj2wBDo
McE1K7pnFCtz6ysSFakW9AB6cemQIgRQ2Gi+o1UZT3etl7eKnj5zYxZ8+Z7Y9XFmAhgXHAba9Xe+
avI/IJqv/OfpPLMBVgf/hsqvA6YNjKy2qYNCd9OFSFd9rWEQsvydAvZve+roOZBThn2JMxxz8kii
uLcJYjtu+BhMDofLHawpNsSNTconea+FuOlHbyxrUtxLF1cnneyRIUxaHpFZJ6RMmIpava7/z7SB
0l23Y2zxNtEtZ8IERfxGmq8UNxlvelv0DMvl0lds5tay1gcLq964ulNJyNbxHcw6UD6KtjKF9obI
mKZhXkck0rM3e/oFnEDch1ooAIv9xA1CKQBNQnRnOe5VkeXiVNnfBCkJLLY3TA2SyXRiG3oowHnZ
WQEhlH9rk17WSRypM2sF161oZBaFfVocmdeIhY1eUlzdYDxJQnEYTD40V9q3Wo6AqAjRGwyLFJhS
dHjkI+ZIyCuINwUdlw1rKCyel20y6ytYLAVhaVXCyD6XmrXTsTrJDaSj3jL689DbaITeGATXp1N3
nuOhb6H0v/bkJvqVDUqA2CkPTOOxBSLUcoD7zp+2jy40DIkynrJ/JtPsbCSUJ9jKCdk2+8jzWBSN
IUEsr/Ma7IpzKpw7+8NGw7H9vO37kCgurexYTR0nU+DALezuQuiKqfuAeFjv4QzATIdvXrM04fXe
cP5Bh7jai9XKHiUIqSEkxsOygZVRpSjE8pyDTqaSoCgK8eHCI3JNELEpTHumPKSccNENWgddvjy2
bRwmyW21wn65M3vTfcE/ydypKJVTbfO0UIT6oCz66iEuAvILBKSEixHtw0iVQZgHgQFns1kelupn
OfHszrAI48ZqmJiKhpjRhOt0WvOMTAg8h+FHOPHKR8521dECoxfEo6wxcZmiPpsnepRQkqcFYVVX
4avonSpmW21csDfNpNOKIWM39tAyq0Np8DrwzUMYM/Ew6ts1W5NkTH7XEjv3Sv9vF4pKPKSxA2cw
9DxmGn8RSYaSN6VVlsV/hEncxA5husoQaW0KauIne0KbuWSpRiSJwHlSMxAa6/JH6UWrYVcGsJ6f
rBgXnRrJGj2GLxCx1lAy/zbrbq0GiVtIrKjSrn905VAVX6YGNPwWiNTwH/ooH3VyrJPW7Z2jUo7b
qYdtrahF/4J5IkE7SVuLWn2jxdgnz3SDGLU7MMvKpILwaaWkwq53JvFWCEqRuIbREpb1bQjjAhor
XgBk6DU6Kgjy+aM2EHbirSuEp5U7krZX56rC2SuxwoyGtMuzNWIMt8yWkRDnVidVqldbluM/DXmE
ddGhM119pA7Brv24hQO6IUfcpTPKIOUXCUaxFeCyJTea8+wiBlaK8nvR6Lie78oGCuQnpLFtK7ov
m9a4z+XaA4dyVoSiwron6itKOtMnNbMB+aplmplgjyZO2C9d3XL9PiPZ9hPpsp88O6x3vd2k2Avy
U22+Ebl6qwGhOpHor9RYRVWDQXiC9D7txS6j+Wc2ij/4w/A1sPDT/lGZZuDGe/q17SmIah1RNI39
jB89rbDVtF9Cv5AN50Eo4OhGm0GVPwowAZ68ckucZp7g8FFI5R7m2JqEmMpC34VhNgTOn3lvSfFX
KKatXyC5jOk1wssUml4xCEqgAOPhYBahT0PUc9qq9xrkfSdqsWxIaFSxMuuVKrGh0uemrJn0dbr2
k0CuumVKnoB9rj8udbPxEBvPjrXbEMt0gszAC0PK6lxbZRVPZ7+BMJmlmpm8OkM1YGdWDcmacUkz
ZkOuRQaIhRSCIAYzI7p/8bBKkTz7G3/0GOxgL46wH++T8TXV6pv9tpgXaoLyaYDbYZFgcsBF5fVM
ibJ88Rgz4yaXapYXH3U9ei3PbZoxenWHEN7EtyDgJpiMB8Ip4gV5Uy1cCJZLJjkNeH6aD2UxuhlK
McCb6fXetWuGJnce4bTHFybuAowty6CbpOLIVh+eXG0Nvfss/B6afRNNF83gMaLO7of3Ieefm8YS
XQKHYVobvBnMD9rkzz1uvGDdeUl6/48kKL3tTyy+dWyfvAAFsoSGBRICrwVkdxRsGmtcOakHOhRW
fkSRJPoN9I4o/k9tMS4mojvi0RCATOfDpnhDoYhnJ2oS06fPVPil1UJOABZ+6vs6zT6M9TYodTRe
i+IsLkGr1MPulrM1GVdMeFGob0oQPEM5SUWR9sw4A08dq9qAJbgjFGky8UNz4vF7Cb7swYtr7IZE
ytKzyzpM2NkgE0wQsgKnerHYGgnrundvGrRKOTvVWAiUtSMibECBm8gFpbyek5FEvkOyYf7S8ILx
zordLZq3q7zOZN0W0EbZckxOzYBmFedIOhxmKGz/QDyFe9hu+YqyMToSONqCC2UAOYQDCfFDEU8y
tjtnUvVwRIUu6nCQC53hegxyAZ3KZUmmT6jiSvjHI4hL7xbaeuDTIFvxYwlFlk9qCgf/9M8rKtg8
wpBCpQlQ2SzSKPkbqTzcXJq+jS2kliu3aMyDPaNHdOeb3ADQp1kHmorQBqMet0tRnsG2yM0JgIYZ
oPKHGke2/2Fc28a/B1Hv2PY7lmy1Ae/EA/CmUGc4mRhVW7gDvDiLxT+5LKRS8Lnd6iTDwlZONGQU
5Vmrs8p6D+eAmLo/cZP109pe5Yx8jy8dtWtyi2giLzXNwpaLKTi0Xe+kcQBHgXOKXNCpCB4JIr9g
JB7iWoiX1XV+06senIaYjjj/rYq81X1p8Fgdb1Tc0aRm3NLnW0ddtdqgsOUhMXiNXZBl80ryOkYH
sU03gcicTAvc5aA5RHTB0MrwShqTIiyPznSCNukn2uOAFM3EoFfxaI1q4tlwMAlOF294vGTHkn4E
b5meNXeBi9kZstgfXMDkzvaENAejX3cBAFL1tEeVIPck1E1A5SzFdN8MvQPd9qXaV0vON0gwmRGb
OCi8wpC5jRQk7WcmI+S0bjMPXP/UxNkZZpzqXrLgJix5+OWEocCPPXSNALf8HJAdL2d1e86rdJ5Z
7cDQxPwp0rIrKR9BJMzQyxvckeMLGOWfUWgYk2X03I/Yx11RPA38CpYDnDEW4ALw1rjw6/AyIjyZ
y4a6b7gK3UXOr3JHKNHgJy7sSA4dl40PyHTFX6GYInCbYkwUOLctQUPJ+y0Xcymh7UBIrtz5X4T3
5jG9nxZfdtk4OLIP3BzmHgkL9ETA7b3XsThYLT9HrWJ5QvPxeTP7aZSiEbt8CdbNeJ/ej8f0+t4G
QaiD5Ho+cxK0IH3/DXkmqdFoakiSn3Hx4dmcqqhGlPAY6smVufcBFzTg/GVEkoqu/ewzGYBnU6uY
dwY/8lBzRZctfNrvPmdgXHaDTXdtOIxVByrP/H7lkA3uiZfyI0FkV+wEJQq2aau/hE4VIJld0rX+
gS88RGRU69XyZ+u7PNF6KWW9QccXYkIyVAs7OV5bQm089ueiFH0apwQ5shGeO6ZJyoFGZ5Off/am
fKHfggZUyWOG1604W3XqStKxMgXq3waYnXfBl8Kmmtye54wZXsTHl81DzwUt4Hr+N0A1YfpsqyZA
cBFhb8EEcWkk9NZRInexLiG743IxVYELG3MQkzQtyJ3Jrsgvir65XovSsHGhMrNVUnco0BdH0L9e
tju1DbVLMdmiKYVS43m3Nfhk/PdIbgvmGmBxlmWLrUAfMaH5CcKr3HXczIK12wPKK2gcLmXUqauk
dPLqPzjYm/7fpExl3Tko75c/9OpJlpbuJ4KmB88Ty8ZGU79zRs082hEGBQ96SdGKeNkbC15UAzvH
2ewV682CVcf6qHquYb0Z0d3Xr8yCdln8UDAfinLO3pwB/JdT0oF8LRJNaCQJvkrvdO0YP2+UkIJb
7NC4tFzgYCc7BjP7DOUDel7hvSXccv/arTo3r55nHBn5yd4CYXpGjaom8cSHe/E+Mr5qud/jcab5
gTrW+ZBRy4gBA6LasWReZGGymes4XNlR3YiULrRkQpGieXGGqy8/WAI3DASikOHS4nHYpoKORZo1
uLAfWsq55FnHgOnBaQZFlqxgCiWfhq6d8a6xFgvJW/YwgXCx/MSldxVnWAELoAI7GK1fUkey4jnV
FZ/vtZ4cINXARId/tOkSEbL3PG8vs/I4LnkQjDLKSWiVttQeEreRHYqz2gTVBwTp1hqTF0gj2Q2D
f7X70jHAUll3IXj+8AN1QvCak1062Kchz+NoPXy9tI7Ijs99lUQBViJZ16HnisKGE7Gvt6+LmYJ8
++5oQvO4HHQb521zAuS0svB2DdgU7R39nzH9gKe99EHsNKIUPpQTlpjL3YQ6Dhcdtz2IzIm9mLaf
s4kceLhd4Krz83Hny4s1TilHQaFaWecllHG1fObkhMN32I9wWmKz+wyQIGEzVVzcjDsiJR7b2luk
PDC9t6BRNUDtCl6WrNBlciyZBaFWYubFuZvPdDR49C3nINMWQZF8h/kFHnMo28pfkPROCjqszYe5
91yM4eYeyaeXrh4ATK7qxTC8dketZxv1AKVtMfkN7foWb81DCVePBM5DIroYPZpUbE73z8oj0tT2
CZmCgB7PVTTHEncGpyTAL1tfdO3RIIBfwwcy3eDb9w3tU3A1n2k1rGmzOhN2ArXiWjjXysu9Zf3q
RIPUtlZ67tKi9zfIRvL90AcSmCMc845iQMvvVRkzsgOla4vkyV3q4vRTfO+U1TTFH2Zutdo+s71l
kyazlqRgJa8qyxfsdEZeUM6BTKjw0k7QURdUgz1ngWQRLWs02fUpzNclij/ZsfH5rMvdLVVPfU3x
6skO0aU0MNe0c9h6DFNq/Q/cG9N8pHbdxvp0yREROvcddWKrBT4WI2k85QkDU4UcgXPZcLqihyH3
dCnHw7BFF/XonruAALsEfDBn4tt+DNEExmJP+zOlyGlj8Ji1UjCGR4sWGIkbjnVFHNEqWNO/nRiC
pb4aM/yGrGuFP2SSPZmQ8Toky1sJAWDc9OyoaAzcnBqrpWz+ti8maOcLVWxs1Yy43HVDCWZz37qB
av7dYY08XHOYpd68oaA3JdQ0ziELoBKUbJEtHcsISlbgeqsHJmLLOReOZisln6lcRpSHUzlPjexW
Ip4FvX9zLKlfKTtgKU0HoJyYl1TWtbHXb3OdRZG6rS3m6j8xhOAa/2FnEXvgpCziJRuWEWlJhvAo
f0lMSWLaVcl/2pdQc241203rh2F3U1OYsR18dCWIOWz6ib3X0mjn2WfoKHMzHQKvgAWX+tf210Ub
dVxlJNZ5nccKo2WeadDaHZq3azx9CpnJmb/sqwT7gAZ7TH9wkIi502zI2fkK5TDkfTAHbbApvsKg
wsUGaDmXGfvooz8ZdrgLgsBGRkOmoVDeM0IoWueVH5UWmfKOmvBhEqV30ICWqsRq6aQTfC4NPtQA
aFDCeq+kA1eNjJTVx9IiK/GvL0CAQG+8s2ZUgUg4WhWoYHtlkNSGP5n2IzNigOaGl36gJndZYtAu
6uU16aGer0fNQ+cJXpCGrAsG9pK/KTrVIxUdb7CdUZ5EUL6bJI9P9qoir83A2U4Px2EzBRYgYXWF
mpqknjWHLWSkZJEIyHyEVU1ou/JEu1MYW8r3IZaumX2jas053o8ZZ2p86eurRBZNQathaugpraDR
FJiU+4gnd+jxNB8c1ddh94e/Wmb8p0vSoHtS/myF7fW0n8Rhm/uEoalDztBHHooSdrqGjylPScpt
9uqlqljPeXGJOAj30KHFw46C6kf6VLqd1X4cWlgH8C2sjkkS8gSDDe81PeNGWTcJEGcfXEE1p7V1
x4KgyQxfRhX15w4N0fS6wCZFuaQhwhgaPPpMz71r5BzWTJbREB8QGX9iUkKysXXykWM60LWVwJbA
/Ahe6kyfU6CulojLc0Tv4oiCqHTHc3/kkmv2XXq95/ipHQjKNBbxxgftbwKEQNd3G1ay611xbv/7
EEngC2bYcf/YK409UCGb2/I6MSqTY8BKczn5urAPeO4XsKjeGR9+nQsvx6dXU/7wSjqQz0jqhqa9
ahCPyVDrrgKv1Z/GFu5ofL0zOvbYt6Cnz69mwySrvh5GPdKOTLdNIxeUrdnduPSZGzFUPKu+OVqr
rz1zKMGzPRT5lD8mCcI3rcoetglJJ5xypFldWg2w6/GSh+5Y1nZmVbC9oMtiTIrdMj5ffQ7adZ86
roSKSz2onUhWRxv04/wb7v+bKf3AFecVP4HybEfo8DOv/zOgNFIfZ+lWeB868Dr73g5MYZ0cvrH8
T1IaecD7+HmLnABx02OKhAubXahdT3lQiFx0QGO8vp2gzWTXjDos3X963JXc694JEe47gMRxcLxf
dr1Rp+CyXYjYfuTbAQcmQ1xvcDBOr2Bryib9sKNIMDAKDb4HgZExbVdJsdJWcc/l12dMzmRwtV8u
xBM4xLyS96/IfQuGwZePhBYbhR7k9F8ocejD6q3M5gqR5Ia06qPpUOXAWLsSOfVPOPkKiJMuTc/C
j8PB48hg+0qafeEOXVIzvaVC+pkSul9/MvhO9/V+zl1aAteObWD6fs/2xIJ1E7BPF7odlM3LdE5N
h0jO9ZCGLEd25q8SM5RJFd/2/v2+BSIdOhzkRACAzDDBVX7zApY45ApVOT8pYbxH9xZPBeIFc3pU
8hYAW3nY4RPTo+NN+em1uQvCvqThn+9fyZuJKtZCACrq2VD0hYsbvWXnOyB3Y9yV01Mc5jMLzhMz
9FfGviU/vlRv3ZnUQbXGiTG5UxKcttjh4LlcpLb1QHLsZBF8ubzlfzukFf5tWdbg/u2ZxpNs4uS2
n3Xv30HwBkJgisqnswuNOApRHnwrapKMgxpSz6gndSZ8NcaGTXNM6oQgqnLk8H437/dmJDVwZdtD
AeIYYfLHDqM3TG7ECMqgxcr7aW4nNfw7zziKFAfnzEer4oX62j33NbD0GwNsnsqtgmDZW7SjCI5c
FjYC/NNFzY/l/P7T+JnSfb42VEHDhOXFNCpj2D9HJPzlBzWaWD0tWSBFgQvBdMYhGH9tvJM3cmD3
GaMYSoCY8ejffv0vEdFFfgPhX6FPs66it2NknNsyuB6Nj+x3QYmzlPEBQZIc0gbYZSwRDihJf/bV
wa6XkmodXfiLGDx6PBi/CckP98n1/fyGhbd04wFLxzT5rP2AT3n/scVvV1Ho4pIFPR/RrcANf5Hd
Sv1E2409zU9O69N0ur1QAYNQTXJdzUTayCg2azubZkE5CzJ37i+ZjGCKe93tr+TqYMM9EuhQzoSl
WNf9OXs9o747jF4YgF7yqhyDmvLogVDC677kf6WdSvU/U0JQie0QVGI5gGjMp9j25t1Za6wc7zST
CY1/rfQ2iWKIcAsFIoUAGr6YYpAXj9ucQB4X+IEBHc7yXNPRl6xSKwqueisit3+6QO7B+bSPEBAh
OyEJk0NAbYbCzigXx7TrHYUtYQ7QHz53eJYdjULYmANhp+6p/aBbveDcWGtD6ejsOdtwDs07wGoF
9ImArmaSc0rsHY3c2kxVn6t8hMeys4HSC4un9r3tSrkh5jcYEjEV0d8CR0JLo1sN9pXDQWYNhSO2
OxguqY4jIMV/PMTEp05TSsU2hzL8TJOKQewT6jFpANezL51/ggDKGW4zLZA0HLqlk8wKUSth1DH1
mZA4XGDYqk1J+9FmlHnIhrFbUvz31+AvoTjE/NjzIl6mH6Oc+jauwMUKXcspyyeLmMemQYBZAMZw
xYbdOtJpBh943gNMt5MDx5x0FfJzskqtOlSIQOqb/5anOz1w3FAyjA5U0E3LrMGeVeBRsZZooDpM
cgbH8Yww/+Zm3gYiwiJBgL4WRHsi0tuwDPk+6PK60o8qJTGnK2PrBX02H4W5UqNjfb5wGJomPKXF
smAwMWgs0LMjXk6kzlgdSHSat04KjbwfpRuVwi6ZPjXTyD8njM95SRqV5OBlDhTL+/07kCj+v1SE
MELpJELEOQKMsTkhf46kluVTk8SqeoQuq4P+lEwOPQKI8hFDZIfELRNWQHMGid//4l9CkYzjMC9H
+MS4jznXn7+YQVM8egbffehjZD9eQa+4NzcdhQeNOiyB6P3veyP8R7iTc4wVR0KIzkmYuD9/YRUM
SEd1UfDol7iqDF8xrpLdzxpPfJqfS9f35gg46UFe9VNwjguBeBiGnHKqSws5ZC9vLF/XHcDV7b+J
iiIMb0BV5K9MGQiUZc12RNFEKWOaaxPOnLIHJ8vs+V9lt35zA/s0Ytu9f49vXybLkCQnTByydU7v
t1trwU66C5tBP0K5kLDIlM/gKbw2kxDrzNqWaNV7m8wLvP/F8rL+dxUhkhAxn2wzc0mSws7++dni
+V1GNGXqR89wBNA8ZehMWgeuPDK0KqRZuw3uwlr3eki5sFN2Fvz7l/E24Yw4jIOIBcXZ+P+Y/kxA
HKzMFP3jXqbxv21eBQMagkfBOGvc8j4/twuWMJVLm2Ftd69pk8369f1LeRsYIk4rnyRBpm9Qqn47
L+2x8wtUZu2HqsctkXKXBpikmiZnmRdaUWnsOJCvIqEzvP/tv7wPUqMYfUt0BKg3krdiDXjEjY49
dPp+rXLm7m/HbSSZSHKwR6Y8ZALo5RJfGHZm0e519PvX4MlL/99FETuUODIRCxeBNflWHTCjei4X
LKweumHSwePqRnZbXKGimFh/Y6zstTTC+opU7uAN9VT9ja1Nyr/Qlq2K/Cpe4LERJ/WCwUKTMV+b
M2N/7ixmamF1mXAUOFvPKb3x/Z60imC3nNwMdOR5SCKK05NGWGn6ZlTvNup6mTxb/T0moE7fyjaR
Q06dZyKSc87WNQg1fleQJufoaptaiqatWIUpMRfj5J66eDURZsPns/f9p/V26RIBOUtgbkCSo4H4
duumE5hzXzXlw1TRyZJx6sLue/jM4WIzBQhY3Kwn7evAcg+TVfTZCkzRoK72GLqNGerfLKC3kSQm
UbTtJBZxQIZW33Ys527JUMT084e9Ztvp8d2OeRfnCmReUmkyvv8U3h4KaPwnPAjnPDPGWMybGK0g
f1oWYfyednXB7FSPjSqF7g7m0BoTHO79b+So+3mZMg/KTkGmBvda9oz3dpkiBDowd9m396u2Zaao
qxHv/LJlC+04BYgY1QtA15x105UL7EMG0o6bpPZT0kpSHC1jiO90tsCTb6+w4dhkUgp9PgLwkHUy
eBD0Q0xmxkAKg92nFRsQ4pHlKj0gl9orgGaaKLp1nxnTE5x4zzWrjac1HK0EIe8vjJ4JDrB3qaFm
Czwc7SX8DoiB7UnTSus+5Zd2dsTUoLVFV7h1RtKLGCd2uKU7zWZKbQLRPq/CJKrcSE4Tkz/sPJOT
6RK33LaosAJCEtfKU2a5hbEa+0wUOEejw6H4vlM09gLGtRbO7Yv82qZLuSC7pu/J0EfuQik5ws+Y
NFy0BNLafdRTxuUfL2n4pYbAslxgreI8mejUft2agw2Fo6uQ09qy8GU8cxlbNsEWgyulbfXXZWUA
O0dgGa7j1BWaVZlpHYMdkWUF37I1oFVxLFeUjtdDCiUsvUvtKsnrq7yhB2yudDmtzcdt3jLccTHi
jVrUoWQSKcajjnyz7YH5ipsLZXFs4ZUwlZKocwWztpAcEF1l7P4Ro0Qy89GHb1UfAxzvly8XcECQ
BXNaOgctsUMRWZBLD3VAf9Y5tCt7ma70zvOr8QVdbkOKrgkTI68r5s/zxpCHdWl27xTJnfcEkU1e
10Knlqe944Xruf29JqtEUIZV3ZqxGAwGMwbr/IV3jB6vANZnLGNqvSYk61Sr72Lphkc019Mt0Alo
Qu7dFBc0id/y9Lix/Gk6YR0TptTF9umSopfo6XfdH5tqacP9l8vnb4Cz7nlsbh9zAwelJbT3npu0
pyHAlvTMt9iUQ/jHBu+APWNyS46kCxFTb7Qwj1ilS1eHJrcwBgtvkz9KdxTUqLJczjbwfmr+qaOd
wl/t3AgkE3j4WwCkDuePmVtIQfug2xQ65Jw68KR5N+3TZZf2d7q6AQrMmxfN7WO9Nzl2JCNUnkZG
Y7CHiuiLPzCveSeS6DMo3rho9D4nzMmM113Rrvr/8HYey3UrW5p+lYo7xw24hImoqgGwHZ1ISpSh
JghKpOBtwj99fwns7qhSdNTtUQ+uOUfiJjaQyFzrX785TNE4yAPzOSe6yyFlCqwVmL5dGMIoemnu
WQr8FNuwoaJL4TL3LmUf3VyJm7Y3DeOjCfFCIIpKnFh/xDOWlrUmgJ4bXNuKILHD3zAxVKRkJzq1
/RRLwoyOkaN6/V07oVPPxp7XglHjgr1c0KfI9WDamLz4ZgAIJEbMhDpMlhFXGcbqX67FG/ZBgP/w
dB0PPvfUTe6jIB+Ln52Y/mZ/pgiWgSSdzMkHgMzeigsypnAzxn5OAi83B4fQQq2n0hhsyu0l9sga
eIjrlWY06HayCJRrtcy0Qpv5YA0lN/9zFf31ncPWkna+GjJktj+l7gmySDK2IYO9ghxKMhlIuzY4
MH0+kXvTPAOpld0tsl23N05RubQs6X2wxTHORkZ1qB7ALkLEZzlHNeC3Tm1bcCIgaX9291m12CWz
WKgCATiaLqKGtKdY2jhO7sQEjdEyn2ejXvlV90yKv2G61CtF4OQoouEuo93pwBWnCYt5tTVBDt0O
A8mRJW4cxtrs6d05l1vGZFkOQRBzIugU/pHQnXhixAYyomq4uOR5JGY9q47Y3tQKY6I2+9zxFNdh
f0k9TKRsoUZqTVE8JbvMcufmXelbu8iQVFb1eMlW0G+nZegnRicVpe14uz94/D4kgE0sFJmrzBDf
wkIoMrO575BTzdHB4qlG9mWAOjIv1wuycc1KDvuRcYV73V2ou3P/91Mu1Rjzf2Ugqb5WbG10930m
sybuml9GUSz52/6IABrV1mCklqK0AH3OsCgIN0jqX7talo2p5tZyzqs20ilW3pJ9DnslgY27eHPZ
d0uUe2P1UgN+u78bY7HHc6G37AiShqDHFXljHu0zLG1oFQZxvYXCmWgQo5FxNr/Nd9REbthws3ao
zPUdsmHdnDWrKHyVNOq460uijI+Qkm7smtIfVRMUez17CCJjJXXtrSVafywunkAyEBt5bo4JbiE1
apvFZsQPS2Q3lp8SqpjaCnDMF4yA+ZxN/Yo+T/UWuvI4MrA24RlNO3sPdt6Sf7LNWjcGFngm5+U0
6iZ6yUda/8l+tMysVkFuihvnId3mVN4dkNwcddv8tBYAOnCIHUJvEOW6Qt3/DidP/gepN2tHbu9n
LawNO9zulSkJynvYZxX7s7bwhHJueSfVkbevvGYjeVHt8qSaDgnJrc2wiYo7QZ8mfjQGPg5/libD
qTHAdVsBadfZXiJHvu6OtO0D2NJK3PwB4KLk+hdm+GKAdoKBF9e8ux6ws3GtO0vuyjqtTaEKq/2s
iHbSLwwRl5N6MGHzKM5k1WOgk9h2x2XX9aIEDEOGNOH/cOwGcsP4kCtPjM1JtXw+1lTTVxnbavfV
k0mxY3dO45V/7uxszHonnqVC5Qca+IWA9dV0pr+czskq80daZ0BFGN30thNfq7gdI2oHTT2IeauL
8mXA9PSeiW0EZQ3uJj9UzgtyUMSTds1e1Mx0H2TKZJ5P6hogoNaHJKl6nRnu7HvZjKrZQRJbdCRj
Q4sgk3iXWy8V3T/GTk2krDWv3TvKax53Lg0byUTdD8WRqtFPxCcOiBKmn72SXQAH1YfoDX+feRa4
+M4ezSZUEcZdWnUU27pe8N/m6LAToN9E+HpyZGws/T1s9R4qzQ48X49IsAiFJxhEY0ZpOHalxXUH
V0YN+IcCQcmjq5Cz7IQL/gFmc79haAIKP+PeBkPyH9bKg2b2tS27qpy5YVeW+HVXzxc18bwSUQk7
zohYmQAfv8Z2L1ggMWxiSBLmTF2tNdn2fNor+Xdjv4DhYpd4STEHV+cMYhUGdogCFPB0/RokAimu
VEyALuuDNEt1qzTbptL13c5nyOPYplrBsskUmkx0hsKunQ1ImDaJOYe3WmI710GMzGtPV2nLfsv7
uinqGteLIhsvvpcxdmirgfbmus+i3Rub73pEzXdjE1zVjLDRUQwyjJxWw+cUQBTB6XsF2y0zVdue
txFm29ZXqHRTTJk+P0ElUGWsWA0F6VokOs1f8w29XuOaacGOY+7FYL8ojDgo66wyjHBO+xGL8Ovp
NSaOxUKsYGpwU8YJJPlHhn/xtgId1SL5q6X+iC5B6ZVqR3Nl+mVmC2fmkCLgUHqbMQL4NyZdkXlG
1+BRQeDkRL3y4XYdut/XSvZxfQn36d91BM8Al2+tdM2lHvZUff3p+s04+dQj3L/aGBGeBFFqH3TJ
qTCLb2s5uPqdmfaKkrJzTdmLZfbnyvxE8aD2wNUr1LyQRoBjbWh4PW9FEqs/uS7EbHMCyNGZMtFg
MsL3ItBTVfr6fggy8vLMOdShF5OCrmeKZLrUgJNfKz+Juq9XsrYUnlJE6ElZ1fGpxfWoeMNISj3H
chvWMXxk+V/X2BVuNlc1GSjKVLURV9qx3IbkYujZn9aUl5zHPCwmN3VbV55es67YzXkj8IlWF7rT
q4Voef5LaqkSf7fj2OlEdNScEm68Jt6XppsqlOg48HA/oyRVYnwKSwWrZrvL8bCZ5Gkeo8c4ZMfT
necO/1CSM1aqwfqXZzS2hgOfRpW9YKLN662lhejjIME/XLzvJJZdnU0V3/e3xpw0bw4YgSQ+et92
9UyRiwwUcVx+54xKMLXXbFcmi1cbOe8sb5UaWaC6y9kTNbs1uxt4SuP4DYprzeqkXGwZQRlbLXkl
asA7ZVHt56EurJ6fvH4ObbVSJV1Z6zS87K2llquZxxX4unJ/jFbPovqyJOjy88+RTpHKdrLNpyS5
h3BbM1dxmvaiqeGt5w29qvdGbbOBa/fNBB2QItURqlhynfXK5IEgIrvFITOYO7/1P5cYxLAIKlyU
3Z7Cm9L3Mc1MytxkIFhGjfRmSibGX2Zb86pimsCJdBWTOXjq809dTGDmKRI+Pm+hh62219Ei9hWK
zY2oBm0CyCfblD1X4ZSB6ho697XFQzSWzS8tofezQ9zNOpDDnVXDzD6Qag00x6Oz0z6bXFdcyH13
Ex1IRBf2hYGv9DGXHnBliCJDlw8djDHtjqJbi953KeKK1wEnZakxX4MAvLBxgVqql3wHCGeXM+wO
Z5m0as67L83SrkrDtTuo5ARj2fLMg8ceARRoW6C2jyso5wdaGPh7uKUV03pbrAxo52MH1lW6j2Qi
VLE41pGsR3nolJv/Z9fReIj/M85l/HdjNsYCgPOOwPbUYmiOne5fI/MB1b6I7Di5xbUFP8twRbUO
uBHV6k3qKlNtBYvkGaLA3PEgMtNUtX39/rujkL+/lNu1/X9LyVS/6HfdLLD58cL4z3+//uLDW//2
3/7hyInVL8/DR7d8/oCS1f/nv/OT8Uet/ub/6x/+28f2Kf8iAFPBp+Dh/0MA5sf0px6q9+Ktev83
9Z/7t1/d23vd/ddIzOunXCMxhflPx2RCrhtKJKdbPo/4GonpuP/kXUdLbFumgVuxcqe8RmI6+j+x
pARb9hSRA5orlyXroU/+4x+280901fAABN54HlpB4x//+4487UA+N3O/Q9d//rdqKJ/ALnr5H//4
a+IB0M+ggWEioVo2fETnr4Gesq2OhnoVNwvmBB7pRQUB5NKw6AGjyEWe0PXQeCdNdv8Kw/0LO8fS
QfjkcUJpsF2+hvfX9CmBREfpYnQIXkVl3HA7uvrcYRVDLnqCppEhrTsz72boEkritxVXv/9XiPnf
SbVARdxHOm0YTyYknb8nPrEwIbdR6596rAxHfmk/NhcfGCvPgwoQ/6XeJG9p5KTzyYbK8+pE9cRf
UeEXF1nx6MJRVoa86wjv6Y6zn7vRndVrHI9Gl/n2TewMxZdEp949LMlYlv8CClcuqX9h4SYrC5TH
ZYrn4Xv9t3R0hN2ZtNFongCGop943PTrDdU4fj7MP8itSuZKvgyl9P9A322+mIx4otsZ7mx3KJ0U
RrUFzj2FhjCTs45H5b3ey/rVMJ2kvBnw92oxzyv1+Dck+5KMvtJPPnDc4W7lTTQNKJZi84ZB2Twe
4gHHn4DDWbZBulge+i384LyD29XWUzRX3p80NrVL3lXGnb4mGlAWPHJsL/z+HsqQVRxQZYolwPHr
l93W7S1ZBwuu/mZimceIQ+sD76KPXA5tfV2qbZT17zOavjwYiEGTgW7XcfbM2oXF3QEcyXi+wz3b
f6wyb43zYBq9Lv8uzTLPDogs9epJDHH/ng1D82rimNIEgiRiM8B6j7h4AZ2fVWGVuDPQ8Ks2tF1Q
8nQjllo3TYKPVGBqK38fFztcz2rSqZrLSICQfSOShPY4jZDLQJBJNLh8bpZkzyLX/CYYB423C5Pi
RT9jD9MWBzsr1wequ/WeZHiRBAWNu4upx1xVoV9JC3at7d627hSvEMPz6piXQ3WuUiCpg+/2q/yU
r0bffpvJNzNwYUlZmm0rubZsiuyBrLpSp1fVyT3NkVyhdoDKjS85An3FfPcWmy+mGWPy4SlTVVAT
gX89iNusyE/D3Fz4MP6iABOZTwLT0FeB11+HeLSQ73qN8iBccPkdAxYcvhSgMUhbkKnOOgTHmDvF
wcodHKjv1O6i/r6G0IlAnrxsX4H/HfvZE01W/y4JsHyfVz+RT36VG/JT4mXmC0bMbl3i1bPy6k3W
gMwnjzN+vnZi0kk6Ana6o+YT73Vw5WJb4dBaxgsQMvQsPSnK8RzxUsR9AEsa255qWqjcZwSqZoCx
A9eNsBuHn3VqdLxP6AhIj0tyMjpRX1CFoDCojXf6Zc86VqjdkDXg1xk9lGnr3szEREwX1MzpGkYU
BAhXHGP4je1A0YXwcPULPfjLglD1AQ/+PD+0WBrKp4IowOFIeezUp6LGqEUBjNpTnEn8Omdykc7Y
8eKp2cpJPDpzlM8nC3f5+whPwJeJmgx+ELQgzIO3F9mdCm5z6uelfk7wB7jla63PAteClXTC1TJD
E+jxlKxO8WZ2IwFNwYpnUXvQE9qXg+XG0U8s3nzj3JD9hDatnVZ5B7MVgpweZTz80dOn5GhOy1hD
0K7Q/bVDg2IQfY5xhotriRs644S0z7aTBZ13jN760BamyQI3O0z5rdbzjlhZxS6glgt0tVQtK6Er
7eY1r0hbOchx6kd6dlBpNIF4QYa42wDGN+Xcv1NR2ENgT4PZ3VHXTWeqO67L7FdvCIoYq/Fgkn2T
H2SpXuZy0Wrn81yZ0Usk2/V2v2YuhHWv84dpMJiSb2FXhMAd/IU3OoROrqW3SCiWb0U/9/UZyKyB
uwRmgbCsMeR7Az/XDWDii4sB2+vYooT6XdcdAQuV170pBcockoHqIi1rurY5QbllR/A0jKTCYezq
/KwhvK7Pvkjbz25pWBHJVuv6lqVsQWcnF056zCCbyeNkdAy08SblS5a5Xf5gnJ3aB680dC0oWsM9
VQXAFaz1dCZHee2AGalwi0OLAxVm6Lidv5eYrYIN95l167pRHcPcz5cxLHlt2m9cU+vzMwt+64vV
PhuUkzc4IzSfNBZvi92rUzy5ZmxkBzo8NOy9SOR7HY3J17ZHtxf2jWbd6jOaklt7Zrs7Mp9m1SzY
0TRs3Qb3OB14r0NmbNN80c0lfbAWe/oYOAacQz6ARofpMDV4vVk5GhJ9HibvBtMP1yR9LAKOh0qY
Br1uzU81Eocm0PW6plV0kGo9ah3CrWMZm4P+AtY3s4szg0NcTnJgkHkUoHh6yqpBd1LyoLdPSQbN
QFZvSLbIOs7NISScuJfntbbleCB2LJqPGcfkvZl0WMjSffNLr6eA6bDj9ElS0A6Zkl2j2hbgkkV8
WDz6fGmM89Ozh+SMbaGxPk1wQ5PH2MoE4hm4ucnR1bvmtauVpBJYkhQvRIPPo9cMD8Ce/T0JxtHd
AjnufTvezCZyCU4mQqmlSUrYcTGRNDnRnViGsliZQDL3w5JhAtEz/ZWNfSgyHQ5dbhbPhW83TwC1
5re6ig1oUhwgOLCMizPiDE5M83Et7HK6KUtKL0oIhSiYXcn7AUdEVl/GfOyrLyg+yvXADmC7B88t
6sN+fi0Jy7XobO+PXHvPCewlje+cadIuhMOpNIskcw8DDfifzqzEBe5D84qpK5sUc961ONLm5yma
Ta8vsGIxAC61xbCLg26WsRvCPKeiamL9m+in+oNpliDXasmnX3OKTQjEQV3vjxOWkOz4buf8RIHl
1KjS4vKN5T/CdnWLryAIkbwbDLTQUF7jknzSVn+qpceBz3mcn9Zl1krsIm3jHCFz/t56RfakMdRK
jlBF/ft8tFoc3zpj/Gm7QNIQYOLhNyVhxAHOhGw9tY5ZREGG2z87pFvmPrsPduxcoMjT53LC0/Gm
aBzrhscCRdXb9j0C+LjJ6PX796keKLLN2X3zyj7GTcFYIigHhlB/uehYnyzj8edCRlxog8zhZ+AP
bhSU6HaM38xA8vpiuXllhLiurc3tUNjj0bFMDqdO5J+lufYzOudufPb8aGjDfk7UqxA3oxla+TD/
6DRMfSA3zParpycsdkT/LGccy7gCfD6Q92X4cA/BQgT80dZM++dQddHLmjbpQaQY4gRTWfv3jjNP
VdjktWO9YO/GTTHIW3wl3TNq35bO8L46CQMeNeIY5wfEfnZz6+eFM4dJxXDmYAhvyENt0NhpWwvd
19Fohsi8qdFR5yelSnymK68P1uxUnzTLmO9LDBt1kJ6C0MnWYex/Qkglz8PKLwjkPGcPY8SqIAxr
tKdzbrK+DvthGeudqmZUHQNGvHy3zbz8Q+BnlD759lQXh7xflviIz/xaH4zR9IRyuO4MZMqL64di
9ub8AKFvhraLtNg6ceD200tsDYV7hlHv64GJZYqEEiAi72RMIrvH72QYgoFhbX/pSiM+zEM1jGkA
Id0oPsHMcIvfcFiMc9etHuYbZdZ/VGgBI8DlRn9aEM/jR4+yB25HxwPy6pw7ZVLZugHM7fzJgCUd
YvRbtcFsLaWH+wNSQ6Sei3ezTsSTH/KmGs1f0DxYVdnqAcKNUzIkkNyymbF2PbOGMUtuj3ri4lsF
6Vd8zJTIHH3G3N3HdSKeBOSFz0NLLN5xxsPi074ZVD0jq7uYRPkz84Lo3KS1QIitdb+w00+cT64/
RWclTO2OkN94DmNa5hcHj1oHK9GoCUeM5kbkXybvs2fP1nvV+fWFk8bPz6Cs1GnoMov5hEEiNdh+
tJC+BExVI6982utbYWWs3whoNT9ZAGBDWECgtW8mXR8pi3HWwvdlwis47Cwp37CU4g6istbaoz3b
I9G9btK/48C86jxdj1x1J15pBcDl2HljPAHJiKLtuxETWRUPsODAngZeideRRQqirM0yum1sP28O
tmot5kaL41+ty6K5YfMyX2Ls96yjbQ88wBYjpjGwxYD7H07yTXc28AaxAoC/PD4khtcvr/jZ5TO0
ZPW9umrlNliNzk9pzOWsI7NLVUhjCBJhSsGM+rDaGeu2MXk8J139/TZwtMh4wclh+eBVToiPcHu8
qLGKqH7Rt03DV+F2QrMDULdEp1ZMyv5dsybD/i27Gm/OptHrmwjXkergaMq1ILJV/0CSDv+/wzTy
1aOXd87OVgBM48oTLOTA5dnCbF61peW7Jsz27Es5xlzvStTBqwO9j/CITjavxoZkEwPND9pEVFG8
p+bQXDwaaipCPeLfD41qtLLYVe2HtOS72SOLCNiH6+pLbXhcijvaPE2fjiQKOhwYWbQlea9A5MQR
hoNcaH3qBmXeJ596oxzIYKFYvJi1IkpknUaV6STYDhxg46ca3tQtln5Cckh/mdEmzicA9dR+yaOZ
X4DxJv/GXG0KAgHgDvztTUROnQwjd6owaTthHwgv0gRVciu1284UiXHTOQnvb9JK3oMBm19sMApA
/+O+5TJ+B4Fw+8THEZlRz6eydfuUZ6Ubafrsj/M298h9xkWOI43sNHRd/7qVxvta8rSyK87x2DTZ
D9B11onoMvqGtgJf/7EmUuueYHNyIwS76nhdUZE38G+kjGkdY2fkCTkm+n6qSLWiBL53aHyXmptI
IiFPHiUtl0nnqz/azsLBAfNjcfo3IzPK/ETTA6038LBe9X9XJe5CP0xMzZpbdqaJLXW3k6PxqPoW
sugKpimrloerSzimT1Ha8Nr6a8aiyeaUyjmrK5YB68Wlj0Usk/S3C+Ql66zcW6LvZu1x3fUk9RJK
Xy+bYNsQPOo73m2NgVo4MRHnNzuSz2lMitOjDmmIig39WqTSiNX50q7reKNbaZTfNZmhtd85KWyG
Cinid9zvdEQC+C4ZzGEZHvRhiXHdSSMhKTlWXRKP31UQy0sERd4OUKgP8b2Hb2t1FtSGaCUaz32k
+o0u8I/7gg69mL+O2Ki+4qQePaxbR+7XnnxfW7rmk2Vr9GoxaD/NUFlD7vMrvTxaeVUcRrPtPlbH
Km4nOvOMTLBakHNHfu0Rb0WDMtLL0uesYApwUzpY4SlmSDXdjphsGQfChihIJzxHk0PbWBTrpvgZ
S7INAmhz8QdUIPNLBCiOR+Y88syXdDTSo6+t8oe+WGw0UIZYsRY6+SFcB/Srv3S7iJ5XlwTUQHdn
8QcIk41S1gaLSINMFZ10v2IDa1CcdYehHm3Kc+SP0wdRYnV9nKGGy0/F2hLsFOF28iAKvCbR4zO4
vIIlFZIb8l9sWMvBkqbALSQJyPd8azFwkOE7tXrVJo9Fl7FkcocBF208wEjPmDKFgmBX2R8j6mCB
jG2keAEJcwTqKMdbgQKQv4HjuYOnvmBrc8nZCJ3p1orKdv45TZv5QBPxPugjNhc4ZAHrkuhFDkiD
uL2hyMu3+k7EA78OWqF8h/NCgmxTTXwjHL65l1vtbm7WSvvNLVcd405zTPsvZgugAQ+MGiJkg67S
56hSqcCa4fPOrfj8ap9iGxv9YzToeXNcZt6Lg9dF8n2SFq9ApuNg99LgvwWU0jl8EeHqm2nc4DZS
IRwe/Ymfp7FGWqsdaS9qPDz/iLGPsB/sJmuXB93N4+Z54aHmH2XFfTrWva/elK23Yfwyzp8WAMEv
OjGtP1w8AbhdlAFAfg5Rvl+Yfg35wRWV+5nBHmZdnaJEHCMny9LQStrSCq3SpKuPGkOX53yoonv8
kfuTxVzjIc51kZz0fCGQccdke07V7EyySjKcMycT0wElBWVQ3i3jr9X2TXnHrJNdzZhz7pifW2wx
ZJKxh+3d0g7o1JRDeObPo3paCH5YSuBnPDPcCab2m0XXbz/s7xzWS/J9h6mmruRRIsidn4TsOW0m
afDBZAdM+dHUbKrYAsI6sgl/4uHmQC8qgUitfX1DEP3SZS9rt0dqwAhXsV+qm2TYp0Xf60I5WVg0
QyVGp5p66xeLzRo/Yq4sI5sXhEYdlRgh8zGAc6yM/f9rwM5Y5uiSv5IRurG8FGYW64cuhdp1SXvY
fJ+rxBc6/Fkm0Y+u7JXWqaYQxqUW/VZzyXiBo7vYslnS+xLz65X9IasRtV/XCt4o7D84Cg/ttwgE
mD/NbPlOEA0noE1d0R03MCqxHb5VgismhlVRxLdq4U5i5jM540s8l/zh/hbq2z6HizHnB5tmagZN
TUjWv6DC/y2EtVTupEDLIFxXp3j4m5qPitUsqWVZX5k6Pq0aod6p7HL/HmNi/9lux+KpWH3rg/7S
P1eIvR7cpY7OeK2DT8ULsNbhv4yK/i+jFkILrb+QeopUmyELrxzTC8P/mylfMMTr/EYYZ7o0Eqdz
9hds1KMudrEadNznutLxVZd8tXtzHNkKarynI+D3hEfNSEGkYQdO3ofEgicXfbazR0q1JSdirjfS
mXTdmYXUb0dpWeCrejuCwn9emX/yKblQpyfkUitN4ZVQI302ZmP6bWkGrXBtyOjomZiXBCa8jvd5
A1hLvVcVAVZH1M46pvqnHUVQaebQmza8jnhsNvkshjr1CbSn/L4MIi4uGSpUC7O73ruhXi3jdK9C
4ZHQJSR5aXEoZV2bnvwCL6Rb0N5h+BY5GnsqOWL8nVUj4eaGnYnfpKRRbK/jkpbvbVnhQYDn8vhk
T61D00sKgRFCZszv/LJrhircf8lYW3wbMtTs/i2uGRSUpMzl31Mz7j9sDscUb5cs+cWAd4BrYkvv
l91L3j7qYt7lyQaEHrKSql8KUkoA8a3GC1cUcp+gGq5BTj4JEMFqS/OQ445ThFuzi+e0+dK7zNeP
0MsoerD9sstTCS08DQT+Cj+wjHJJpTa7BP3nnBTfcn+VfdD7sITvsB1cnYOMRCsOONgmn9HjsefN
8LxL+CMm+wKIHN+r7Ie4xTcsl82x2PYdLACbV7zluIOoLqfulGNYlN4l0H2s+8VD2Rv4epnfG51e
GJ8trQbhpiv1wA2lWR+dbCruwQcpoiaN0fpdUy3L9/1Jp7A1xoNiS/QBWtaGM3n7PZ5X8iERftDy
KTZQMt/WqU3zWTWggIDLXNFnWLuYSSDOnuqAAGr6Wr1U65SZKbOy1FeEU4pha3q0yGfLiUKmNyJf
DipAMNhRLqhgVS6i0AqLsRxCHuJb8tivkpelJHo5ACNuvxtEi8THBIcCHHCnaVwugC8A6qbo/R8A
IpVL0cDY57hPN/fwXqxsaMX0OZnne2sQS/59mGBjHPbWahgtLtOL6etu6lRNNmp3YRu2tnKz2k5F
DGxWvw5zgqI5IgGq6xts88DNFle2Es6dqtTdrWeqR6Lrb9l4oOOmrdkM5wWh6m8TPsh6AGmm2wgc
N4Gpy/5POAxJuU7i3sc0xXh4TW7fPWctEP13PxphoHpdRX04xzkbadalrAjhqdRi2IFG0wqc+BzH
DCtk30Ows9zxJteqWwfI0MboZ7FA7HVwADi5qln2bDnl3xe/sexLxSEMnoLz4RomytvhhLphmMIc
G60XMq85hWJT1SRiwRv1iO/0kB61HvVkCB07JuM6yr3qRaW9lEHh+XH63DelMC89pqLmXa9HOsjy
VubupxkvLbca8qLp33tVU9lvS8+qfWlRF2lftpeX8LK41YO8FcgRslxZWw4OG0Aw6HNnnQ0o5H5I
kS7vjZknHy5saFZYIPl/s1I3xpVjJXzwyBGWWj+jQiiELepsQsEsrJIO+/FekJNdvpB/OtOvrpE5
n8mbo6/xmEPKQ776jLKPWKLqpFZUM+dbYeMl9ZBhFu/9aCwtx47UXut6vfNyhN3kkk1pHRJYxiR4
8TxWRLnmZXcwh4KNxm7LAu4+bzx/gPCjf8/ZxzGE78pS2M/V1ioTy8SySbNBtWBMnMe7tu99JogM
2OWdNY6syy7r2OHJzIui7yNziOgOvYMf3cktonpv3/auqtWUDE/vR9UY5nH3hJxGh5i2PQvH1JvX
dYMdMwS0VLUFWEi0X8DGNi8qK2rIJLDrMnnEEQGkRFODUioQRiQwp/lWG6QptJrC20c13h2zLuaA
SKQdfSMixy8CFBaMX2N7tORNQsM6htT9Jj7HW9VmokfJT7nrcdoMGVZS341MdaRGaVK07K9gO8Im
mjfMve4l/WNRtf37XqK626AGX3n/fmKU/Y5kU9LpS4pTdDU2+ElqtFyzwMLJf9wLusFXk6clHpgL
jIPFI21ThaLsyNYcEZz7NbVUmYasGipArn5d1C7FeDuy8CiCiH+ASwzdg0lDEqVjSGIgsMgQqwJa
gc30e9wFvNt4efYTxkdQkrJVrv37sEEmk0tZnzOqy8ofjbZU/fPgKc9zwtTl/BMHMwPvvTWZ4zu8
bekrlqRUe33Ux4UdzBIXlZvd0NyoLGkkoZtknD+ikiaGMxR+UWDpyVqHKAYWpgh5Y1BwZhMX0WL5
mZwcsQgy7jaYRHYd94jSnw5oYa7PyBaRkbL2TCgRpV1QNOMvxOMVuD9jeioM/psjKerCrGgacamg
1UWnNaIouskAF6svgkEzaNQ2zVU7nQNs4GRMyben10eK/Qyiaja3sh0N85iicIsPWuxp/smxcTk4
KSYIG7CO5T1bn0IoYp1TJ4zAQJtb0jcGiFGNXNgNXdTe5hqCTffv2C5zbu7vymqrW0eabCvOgz/V
CP5w+JF3pK3xYu4gx4655tsyqeeZ9ykXfmEic2ViEiTlxDtnlTVQqe4tLBkMfNiLqyzmk/eupUKJ
mp+2ReiXasIk6hoMjZXEG0Z8g3FgvtybqsJja2h36Q/4GqQMxg1a8miMuRUfmICMzW2zmHxYNvWz
AQePLOxwwwlir+ryjzgXfDzT0si+sXfwcyuinNRkuTIGbl7RmPjNIwSxyjntzWm6AeFNYgBhXoFU
emTrxdwq+m1JFiOlzxP4slqjTsf8f1vG26AWpih3uLNyuIHM/Dk9GdlxJu1o6ChNfsYTPieTr8G+
OApnBuQnDlCNasBsgAq7Hp+W477FydmhvXBdgJZAxLML4NFF3nTvuRVrsFgWICATh5CGeAK16Rqp
A2G1FdHYfpsKrXmN25gdtCM8wQp3NuAoVFfWmEmZPgujtI2jHCq7vU0SjzKBDpVftV9hQqcABJCq
A3xnEuDwx2qJSAyb77G9jor3KoayeMm53cC8uEkOb4U2ZtO9K2NGmaHTrBbz6cZjb9k32MQnRQF/
P6M0Lr4+IkV0SVjJUiK2ylK7KdF1OT9sNHMU11vRkBWlpT/0MVKv4/4UBaizczOmjXjS+Mn0NFMN
MlElswHkdcwGAn41m2+X4yAQUhKyo7u4l3tBa5BAQB5VygaGiipnTW4AaqSbQ3vQIDx9hbhj3hom
Tv1v2IySOAGlObqj+k7akBzg3KekKN2vhLJlQ9jp+KgpyqR/P1LzstBd4icCGn1WYlW7MrsUvS++
mrlrIE+LPXF0LXfmdTezJrSbaCWgrazy+RBXi9r9CJ13ztKy2eZtI62KO8coYPvaQvJUdDii+XfX
dTp5Jq24m3+usc4I0rcUewqiLW9j4yq+Rr+C10HLUGOyaMd8p5mVt1JdgkkQI9bfefAyu7P08O6n
woE5QjG5MFcSvZ0ywve92QpMu9YitiIwH4ivpZNxXXCkAV/x6JIGocrqTYrURrK4a59/+JHi0BDA
Re2rS92xblVqpnfAOreH7C95jAFdFZiSI8EnAxYeRdj1CLeThL691oz4F4ZmcxqW/cRXNWUeVYB+
jfVS4dEjwt733TmUrTF6dw0knEuvM9QMyWXkS1Nf8UWHxiGkYxBd3lPExQCcI8azLGahl9SSfZK6
d8CV61M6kfyBM7nD2u+bPoVSwfXSRZHm9YQYyUcZgCkQ5GNKKshcZW6FENsFGTNrVdA0YimSs+m7
4puWNlRemsVOHGqT6uv3chiO+sSZCn7B+br9um3K3aRKPTpbAG0nm5MdREoaHAsCgSevP8Ovs9iG
BmbjAVrRIfOvTczGubMkygA9oEUF+UhBT5FeWbN/2clIWsaw9oi/OCdgX4L/MKylZwVOBgFlBowd
yE+EDThmBQBXyXpuOrI6YS/ktXay0Jy1D63MQOJ7QSbgUyzxcqZWtXG4I1+OHA0IcR6XbifqmzJ7
ScQ5rVKqFzHORP26zP++9q2enscpZk+KnJpFYpNUtHziebTzkRmneY6zWKSPq6jb+uL4iulSqHnH
/2LuTJYbR7os/SptvW78htmBRW0IzhSpkZo2MIUUwjw4ZuDp+wOZ9ldFZFuklVktepMWGakUSRBw
v37vOd9xbGQ7y8ZWRlL+RidgBkQIHIHP8fx5bCulFDfigVP3pDeF3F41WizgDGNQTFSPYZuq+iuq
0m7yQJkYR0A7irU3sIb6B3JNWQ5Ven1vkS4N9VahPRV+6Wj7g79mb+Iy5k3GAOUVITCIGWwG0dws
uJGIJBvEoek6F7J5WDsBfjASedddzCynuGyuV8NKGLFZLyRpB+asHIvyrQag86kU9RSuCZPT+uWI
3aJZNWPFlxuFtNGulQv1nN57egMael0jt+weFPSnxRLxUVpurm0ka+rmVjEHIs6WELDqw/XgQ+Ya
90Xv5ONwo9BCpqd6EW9qvO9qWVQqlUBmjew0iV3xz3xIGvPRodvdnd3BosZIg4IaoyJujyfpUqFd
/zxKrGv7ICE+KMK3PLLyi7LixfBAdebRJRwMdBx2F2QJkTJGdG2wHayIlVPMDQ5yS182E5FfK/vS
AUYcwYXlV7IDwivgIWeey3OQCHNWk7YND2w6px6dRx/Up5cxOR4ppBz+3gW+57+QpUZrJh+T4vMq
HgIUw4pRFrqJp3lWUwi6bJzrJwdtVEkn2Hi6ttnoNbHGtnbk3lxrSEugcVqWUwYlI+E2sRYarq9P
VYBU2RdVE21awoHNnZrMHZgwFaJ7GC715VAis+fwPBJoR6gk/1U359lcXqnztfeZTq5BOeXdymfC
Px7DzjC7h9KMOdyjB609AoWVn36sMGO7juzKgfYNba2S7wtsOMOYuh+51w00EEwuQaMXnpYwh1nm
gr6d1/txLm5Ka4LD3UUoXeuUKohGRBDv8ipL1bWU6Ay2IsSzxe0bG0TlkZRXLRuTkYBXRZnEGarU
p5Hcn0PmqxA5q6nP8xWkH6dGt6JQtfr07NZDkxpbTDLlM01qUAQKI5ObzAyikyFyjCNsLeOHjCjV
mG9NhFuD8xrxjk7YoZoq26Eyy+tlyk2K84JJyk1oGBZccsWC7m6m1ps0RANGyzng4SffD0j48NH3
KCRhG2TEXqoINIiLnIK9ozrTJkGXs89rn4SsdgjzJQV0eKJLk310miG/2aEAQmtC38/MDA+/E4W6
LifEEMaEqb70nZUbxiwSjE0QgRVuRieL3wdFetAxuIfRcWB1gXOUOY9uHtRnkyiHA3bCau2EqmRL
EZJaKzE4e9divDFr4X4QTVKgKGvQgwkUiqh3aoiri6In9Ikmhpirq5pPQ+OmDj36M+SP+UF+0CWx
ooDLZTQ9aQYB1qSDyGondd9UFw4qsWWj1eZWkO/OED/yFZ49jjVHooXqx5ilaC+53ROKijy+oQX+
wICfgOLI5lCq+5leLiLycj9o5/q7KhHhCvO/pu/aoOvZ4gy0UnomhmFhZ1H4NTeShmWaKsXG6tvo
pAzFsMACHt7QKY89M8Qyt9SLwmB1q2NxUKrJ2qhJK4FbVJhzOvgFC0rg+k7v3OFA+6WhWi2j8NjE
uqMsLHhFe7LcUw0wTk2fqnJehZIob7Rr62rNsqQrK7vUjE2BpdmjAA3OPP3tEmaZSNh/ZGrcJL7U
H2jg5rd92Fe3elajrwh0Bzat26H8WZBO6i7nrgLLHYZh0EIGijvRZ4cOM/Rr0mnBc0BI16suYUkh
t4nVWzJx/WTRJL76CGelXytontqb2BGuvU5YKfs1R3kDPZd0ykPrS6kvuFSP6Tgkr25Nrbzhs1Uq
S381ntgax3sNEF9CHGQV3/VqRERqmA3cf1aCr5XOadl+R9hON05olewGauouaqQpZ9kC0l+IXuRf
UWfTNYujd6MxqnUWxT6JB2Ojf0RMPY4wVCbaAaVpf/S0XXvCA6NG3SBylHvCZPrnUFfrn2i37QNU
dn8Pou1cYTmiTxp0iNaqqOk4GWZWbnlhqYQH8Dvte9uRcbgsuN73dJZVYqhBl0ReoFK0tbprPvr2
lG2Z9qGt1CZDiTxaO0ivMeMGH0rstDuk4XG6EnTPV6gEC5CaIjCeZjFmQdimU9wzUy8gANAxeS9R
8i8NY6jHBScVlERm370Zwi1+pkEv5grbTffCb9rXugqzEwK//KgSCfNl+/TdPJo8/VNPxNhBm2bN
jC2NovaU2BS+R0xYONwXpv1pxrI/TVVWG5SEVK5EBLX6jjBGlCyDzFGYIEKVD0j7zEPmivTexQHx
rMDE5zTcDA+EMYVH9oT6jkrJP6WV1twpjgqsKOxC/RmWGXb0SIv0bsNEuUeIPWLoVrXyMXYqgd6i
tbhn8UggQEOoxoRnOPh9OR8MJK+yYAyIIxdZifaBI4XzrGxfQwX3owcdp39HUhG6q9A3prNOOwui
RJlJ3NJMTgiezmjxhblS3zidGq1g55S7oKmhY0uOJNkWfVPXrjJKbxySuubeIYrrHnHaoWwSdAk3
fEET+VETHeFE1vcp+8WTroRU0qGbvmcS8wRNqBGpFzlE9FQgn9P4R5ctHpmq+STQMnWYvMix7Fs4
IJM3Kpm1gy2erseBM8Gq5ePN2enKq90m+0m1MzSHzsBuVMXIBkzLetJ8Rx5IbjeeJnN0jqiDiptK
EFqxihwRPURB6T5xsrd+VoNNgIGrDvQS/fhH61N1WrH+wA3YfaN+Txd1h4vRi616OpjYBJ5iYHIf
kYK6YJ9kJiuoy7MCUF+xs1NNmb4o0aitB+zWR66O7lVA0FqSe42qXdWCI4ohFPNTr1QmDSljgAHc
oVwyKAmPSLOyb4s66Csh5/kNO+Q4ehzq7XoZIY6LPHtKaiSnbtaPcOJaojOJgG53eJjH4SEvdel1
aOefON9Um1gNeP7DsAc2XobNoyZL914NFP85kCksWBs596aZ5+6eHZaIVgM7U7nhHWAqizhBh0GV
VHbvBIUkTwn+QURIvhqf+sKpnl1kKv1WiJBwRqMfnv1OHYplETJQw4EwxQSKorzUOS6kyLUUwhnp
hOpVw09rRXivxY48dWOd3DozXoojurlRC+FESzgL1uwYp0igg6FpW3O+pMz70sRzwaS5i4m78otA
XBGtsVqN5Sr3M+07ULXwZ8KIO1wTUOnSGLR6mDBOlC+jStfu6tQAYFX62n5ow/ShxXH4EdIcvcP8
2h2rrEwPOo/mQSWbr/dQ4+ffyNLqdVP10TFiALbTu1C5rcC5vNJZsY4hYZG4soVVvk455s4FQ8Pq
AKhAQxhDo+RMw8DfGgCIX82uUHe+Ycn6FkleSbdsqokHLquTj9CILOLYj59JTkutfaI1JUaTHNqZ
0RmTN+fYvdaGjcMIo0f90A+uc2jNpl0y1qNEm7hrt2bjyOEBKMQ4E/xHyOfYHVeMl5ja25zMJRMp
EvzYSFoST2ckTjMIf+kaAdBUzpjzNKNul03R0kYv9Kre21HfP+Aq1HFyj9EH4h65Nlw1dhemiNVk
g5ZrOjtRpd0CN1qDjxTLekJgmmdxdUvXAJWTpTdbyAPZqeR8wI07MEfzlcpaBWFeri1iE0D1G4G9
0OEXnUTayEPSFexNTbspMsQ6i6Qpvu04CZ/ayExvIkwJxF+U/peI4jpfGUFiP2KG8G1Pm8bmhdxK
7VhaAlcEpp+j4jfKgwvXg2cdaqyMM0I2QsP2jCC31iVDtoPhR/mG+RXA/WaIthJW4yJg+ANxbFB2
PcfLdTNQPxJPSDeYemoSn0bbu2tUtHJYai3srU1g5sadyE22myDqMo1cOox9HgEPbrfki+mIYq9E
7w0S0B6ZxnH3RNBN6S4tUEeeFZgVelmNrjjSxYXdG87JoRRKtrGowy1LcWUvA9RHPxNGe9+wYqjT
AQn8YNjRbaGB+PeKzS4Vovpc51lUNHRe0uYOT5yzI8QdXFPA6eSNzhRS7szXzH1BwF2zgN7NmUEG
ZfKqlFMMkiNQdK+wUBjRSAnIX9EnPVkgyzV2ISfqBVRveY6QWGHaFTSslvjvW2tBRA2d4rjk3IZM
gyhRZg6o/f38pZSZfxzoIa9TKU4AJu05xD3TX4SRDk+Nxox0beMuIB8HIgIndrXtjQWbXXHDEC5d
GmX2KhXwwW0xTrcog+s3WdsjNvKeU6Xrj+uSLwsZhJq+j52af/e5MSyjNsIKVGj2wdRq4ieUHo8H
TQnb65sA/W4cKPU5oa5Oaaymxu3A7OtZqmZ7k9KtPzkOhMGF1PMhXtZQTeVxGMP8rYCb+AkcptE8
1n27XZQyr2DqcgKrkBA9mAEludehOd2UNMG6h3Cw7qbeqYkwa3UdxWJWnqsu+SF4DOKzyuyB1MDI
1lA/JdLmp1KNHkXUU7wsra4OHuNKhI+Ewze7qbZRJLhYBoIFDphOOSW8yYdRK6qfogbCQijalp7F
yFgWDs4Gc+90yhKL2aSDuRxsMIGOXoeTZVvXgqfFV33roevKfmcnZTOigh3FBj1SepbFKOZu1VRu
zE5hJVcbLOMp6dazSEIhl82oIp8Bv10OEB4SbTVmYWwsiUtSXyoskjw5pvIZ69Ju3kY7VffEInaN
x6Jny2U7Ua3n4MEfxJTqz72SJh/ovdNx4WpttVZjpR8o7+IjCK/a69nKhx1lw26okiy4g0ELG1Pa
ZOnZvnRe0qTRTqnbK8XJqkrTXDa6YGHrpx7LmGZM64Atg/5ea1TMdSuCE1cWVc8de0j0DlQn8wRd
nZ1aSmXH1a/viq7FeJmQRfnJkFArcNhH+U6v/DBZMjKLlaUkNPKU+Er/YsjA/xBD4tqs5bRqTkqX
yRfMiSJaMi6jcC6H7DbUjPhDTiMbKcR48dMhUtRDMdLs+EPynQ8I+rtS40w2RsX0mIu5z6jXDnuL
Xqeql2Id2LQoaVYM5aN5AFwxX4e43IjlgEVyE0dx8hS3GoF/dA+OEsDBXW2FUPz01L5lyF6LhdX7
r46jOG9uYYA1S4Ox06m6y/ZHqiYyXurUcbO6DzGlpoWfhYlEcA5oizeT7oQ/UKNEJ0J2WmZYOEIX
Y0Kh0KCtYrmzw2JJaFDVAcMr8w9c9NWb3dMJyITQT0RC2vcJd986lGlyH7Cue4FVae1a45HxfCTL
WzPwhz3nIZdhMDoFTzoqaVSjj5FM0R3n1IYUnpxxhX+Xjhmq0cLkMDvV9Y7enYnLRtjPJvb8fv4a
ImoAt31F2XubpomMVqVZIMxM7el16mT/w2d6+uD7pbiJlabIVlFnGYeyAJ2zZtetHyuOi2R7d6J5
szI3+omnWn77eTMiohg6FWVuWM2q0QbLjKP/CAG8PjhxZ/JqIcJypdTsivJbxSSk91Zw0tqYAG30
tbfg9YpHDDvdWVquc8/QL3pk/T03tMzAFkUKruKh008FAak95/iwO/qNhTuq6V+VNsXMYPeaSwmY
qgfK5OIMqq9AQZzq1rLGlWEvB8TbxoIJHpw3ghMLfRVYkKfCwIFNyNB3HVHb1IuBHbxY9lXn/NCN
/oxTP/w0ofViJ44UADgmhhxqrX7Yk4Q3rQlYppzCzxwe7Kob1xbeZUENv6WzgQY4LOrEA8STMTe0
u/GAFLTRN4xScKEhJ9Kp15K7HqFC4tV22Ly6uZs9aSoRJ2yPRaIvK7cTNkLy8QNZaR3Ca6XJ1AbC
N9nQFFuuzY5PETPfOcKbUTOgp1mK4FY2MNrNDHmiSXwOlRfqjEffEOaKumd8qwdz3GboJxDFtiGq
6Ynv9FTLioScNOrPimgaNvlmjD9zLfwQLbLy7dA4DjFdQgT3qrSmk9RduiKjKzaQR2vaDGijlrQd
znpQYqZOMmdL6il3hVWGLQ7sUHVoyQT0FYIeTt04le2hITnn04+U4T6lh3njSNzZB/ofZPEJ/FAk
XA0AKRYZAWA/sAG7njlKpkSUVMTZI4c+hX5tfNuIwctFP7r+Z8V1vQuVrCCg223fa5sqDvxovieF
ICA63CKhaDExZPthEi39hgFOgPmSabRqhmJM7jmw0vQbwrjezLLac1CqQ7aSHSfEvG+zA9NXnzOK
7VNGDGH7zCGovtEbZRu11HGpNDldMTC/CYBfemnf1Z9gbpxNW6fk7ard8Ij2Qz87U2vcj4nzA9Sc
urQCyri6bU9MigpwGuhoF5YV3sW0MrJVWaTKET8bCCjHD3eYeL50gT3U9Ft8G0YZPDFrz96nqp9+
ClTJD1pQuFjqmnA3+pyi14VkjXPc54FN49WoSArHoR3TNtOn4i6HLLPGU/CU5O64V4Ky2ZiUQuRo
6rDyF1mU+netG5vTAl6ys08a6kmWG2P8kYkq6Ja9aQTEyFVVsWj7TryiVLbesfPgNfAJ9l0CbvJv
cnRrZ2mSKE/tgEQixUqsmkpyT78suOkQV3+NxXwEpDadllPb+g9tb1s7tVccz7Rz+yXR1W4PQTfG
9pTn9W1US/OGJMDyzurDJ83y3VeqHsZUQ5Sv3FYzb1i/mW2XaowOJD8FNEPRj7cl3Y2sxwCZjq4d
bVF+dPtkwt4XR2P9jkLD39dqrpWAVvWBmbI2OO9GYPVrHWu2RVNNMzgnMSLx0KRF6zFK03WrlSTJ
drae3AKCFse0QzYLjQGDz1QV9dGaIvkka2SNNNaOQBDhyqZK8+LH7ptW6+HJnlF+9HVKjrudDvQz
QgwaLTNfGfI1cpUoWbpchKe8DcqFRofWGwhlQEEkIbEQUH1vBP248gWCzbXiaulL6Qo+Yqn46tGg
27nTZd9D/C2q2qZNqsuTDjYJq5xEnuWXQXVD2gmmTjyBxqbpx35HFB/tfbAym46+GBhZDdrCgtiW
8A1lvfKV6m33UtBW4nTntMVx6LPEi6pJrkeHVh02k8b4iZGN+lifAvI4s67dt01kMj5I8WMSBmNh
tKz691i25sbt0vQ4paONu9b1825jMuYmyCxNqHHznkdvlGdGw4zewtqWuHFkcet0TaZ7vcbETbUj
31wKxEMQj7HyP2fa1MIMSHTchKFjHDrwWaRW9kV4jprMPvbU4wcdZcZ9jLPisQtxH9CFSJPHNOYH
MX26ySGBYXQXpLmebFvbak+TDPWzZhoKbzWPDoOqEA9ZN03CCmdPIUK3Mn6hXcEqncX+Leuzys1K
LypJp/xQ2r3yVqsy3qvIBZAo973YcVMmm66WdYFbwW22Za22W58QMM90BpW7tlSpzeF8JrGVUxuE
kee0dr8NAoQ1i8GpRppAyKfpGeCOzRYxhqxVqZT+U4ZP9DumYbhsHR6Vks7w0qyksTXdsr9TI3XY
MvviOOFaYUmXvdo3spJHEhfbek1DMQXHB9asX2TEfX9VNYpd5GTlzq6a11JEpKu4ZtR4jaGBMyU5
g0Rdv9HC1WTjDaUSNkBGg6rut7HdaPdOp0/fhVLqP/GOp+8kMJvfRTEzoe12sm5KtZqQGLm274Vu
O95OaTo96uMg6FXn85kndBkQM1+URfA8TGqULvRSZ+rqEk23KXzFXlWyitIVoqbSXOp1p2zQ13VM
i4zEuXHMVlFhaOCtmXOf0ze/YR9eMFEFDmy06naaSp/edU7hu4w7buiDpevNo+la8UqlwWMv2LE2
U6V0K06WhAKAsaFp2jpHmheSM61nZbqp5sUpw4F5jNjGwl3pp3mmLjNoGMPmzxJu7Xcekz5HF1Fn
6kJHOACVCYH358dDxFjkP/639n9i3Elc6GLYpL7oP5XULV6a0TXuLGDFYtFlFruKoScDxIZRL998
m/CQLeINjJD9MBsY//x+/kZ+AfRO/esK2CioiH9/O47Rs6TD1KIQiI0Hmu+iXDlJrJ0sp+/BZuk1
IF1N45btIWF/SKvO3v/8DvTfUrIhr6NRJaBL09jKaPn8hvGJ89RPg6RqNtixBqRU0F1XE4ytNxXR
2DKPnGDH+X7a0DwPwwUAkfEZ80h/RxpdvKKho96nxSx678o8WShWMx5idOSfY5eUxwz4Vexp4Tgd
SCLVpu2f3/vfrh7pF1TCuuvgqDT+xq1HuVxz7tA4l1aOhrEwrBQ85bIasBOj1ytEh8VB9+tqoMoG
IbC46Kv//B4uiSn/JW+BO8lFM+oIw4UQQvzjbwCmPnCAPtdhsqkjkXVrtTanbTHp9iNC5mQPIniw
14zJe1LXOE7PhN+SMWxNN3Zajk1vvyVVIT4sK75ltkzoeDT07Q7skqEtSntqlwinmW9aeftily5C
ilQ1OdslfsAsg/Dq8JOsAHr7TZTW1joQ3cgcLdLdE+u2c3v5rP/TxLDNz+L0kf2sL0SwfxPCLkyr
//y3Y/TJFl58N7//1P+XWDFhs1D8ASvGeD2coWD/6+knBywSjaOf9a9Isctv+AsphgLy3wwxKHv/
Mg0gWoxKCKln+PJvhphw/iWEoXHotq056mfmQv3FELPcf3HX2Ty1lqEKoun0/w5D7Nf8BxrZM3hK
pcdqIJhz51/2y6IoE5kVAATc1ysjHrQgKsihjREQXOlZ/+Xa/D98NL8xu6CFcRIFYz37axAaAAb7
9fW0YCTqVzO1s3HRgk1aNqDAr4Z+dnlXeWCyd8YiQ3xwQVn618hYF5758D72xKzsS5gqkLkm2w6n
BZM4NBlsJNjDxpj8w72wJuSFeWbhoYymZjYKkgeNvPHPH0RXf7tywjE1g69B09EC0136PcWiUkpG
JAwMX7QMIVQIhSbjoiWIC3BRXozyyNRQW2kYCIARyRTlbX8x+pnCgCxRhPlsB45mjedVx9uUNVrJ
qwTyLxsp2nxwv6HB78kvHnYmQ6jXbFrjxMSaUxrdT8R1Z1+uNiJ5U3Md7VWuj3Mz3rchM1lo1dt9
MZWjuh4u2Kqrna26eIAk55BwiYkJ7dXAnahFy9RqZ4LkYBaIYq++yYsY2of6Y78CwhhhEAW0YhdT
BQ4FrEiNpq+9uP/ti4O7nr3ey8gZUf+hkkWkCgmAb6kAnWFuEc9zgUb2vBZ5BgbOA0NGNHtXJ94w
Omp9AlLPT2pDwP9VXVSBagWsY+ukVgXvHydtSLmfo8rvK2wfEW2A+oQ5V05fTJzQOGJTAyd5/Rau
DkItI6x9fxXEsqfPsFwSRUzegyPIEJguv39AoQNbqo6wuvtCzHItswS7FV3IejHtSe4mxa6ROMoe
ojjBrEUTTh5NlhowZ4H2lA+itlgurvdBDHqZBvol1JcB1DSYS3WysHjR2w71EUdtRHjTKqahb+6A
1SKlusqhZI83CBKm3nIRkYWVsbXSAjkoj9crlzkIrCgMTKt7GIEgwXxWqoxHF5k3Gim1HXknZuti
I+A8qGLxlSNR52v4Tp22wimQOsLLcib290Vb8sUOqcOdBu1F8FRJzedTE6HczW/RL32UlyN91eKm
ttOYd1+nI19cKFSeq4xeCTeM0c4OHELyLu/78owyEcMgX4qCezV0yFY/Yeduk5fBNoI49kQDEQKd
u8N30650q4MU6kVFxcHUgyDrDh84A60QpLbhd+9xQVMDxAynVvlh4XhTbsZ85NbrdL9JXpSOmK7N
VQ8mUOizKFyesoR5rkt0d5/2zZMrIhRyhcvE/qiQNQwF9wKnymKDuxEJJlezzEqTLgSIPL7la2B6
aWXV9MkkQ+3uHKvBsKBkxgz3ZUw408CvtuqusXn2oB+yOl3d+de0UlmV3E5Xfi8Syjn3hfYSuzlY
B+7pMgdtuFddLPGcPu1ZDs7KMGcu0A7lY/SkacofpNEOfBfX5/Wv/xHXismINuImDg0F1i+xbnzr
yFfKtxHWPIuLLuuGW9YK5uwCVXHbyIsQ01TvfaKSeu2qWgd1b3YlnKfLkuXHxbxMJS4i7ytaHhcK
44j8cpP8eQn92wJqQXA0BXxUdWZI/o6v7LJySF2pFs9IO7t438yY5X3CWNw/aJ2ItH+o/+fy/j+L
tXnnMaizBbF9usGq/fvLSZcjh1kV5bPaMrJZdYipqq0SRJVENYNlYeMawOC+/vwZtbmE/vVVhQVA
FOQnr6+Z9m8QWJ7ZSNVRA58rU85UbGwKwAY8DWn9uEwLxNQAO7BIfU+qVPQRGVAoqRQB+9BXWExg
t0LSEeZM7W8EIbSkV4o2hVBzGqBe0f0/vNtfDwTzNXJwXACCUmFS2n/7SkhHxiVpGs4ZFptI9yh8
TfNMsF4WMx+Yt7EKBbUMVjj9hollpPHbLWh4ngjdgOTc/cMRSZ+rgV+uHl5Kx+CR4G2BcPo95a4t
FM7WUMCf/8plSESkRLHHqogYYKEHMftf6zD1wEiW9yyD9BNCcCOLhnqbFeziFE9DYnGYNKL+gMjB
f82+gAA5POTsKphSvSBGNYXln6BM7KKxaOM3rM04bnmykyrDgXehDVp8CTz0f77kf3sIbCo8Bvua
ygkCqPpv9RCNeV8yt9fPdYfI42zlA+P2WdIYAq0bwmj8+efX+9v9aKvC1C1dwLtE6PL7qRMMAhof
c1DPiB7rnmNvVJjZrQFYk/bin19Ku7z5X74+oVPkUcfacNt0wup/LfbwJFpJjgfjCV211esr2auD
Y36PGLBoIcpy1ugSGMjGIE1OS0fZxPjOeq1h9/cBzlVM8fOprdt911VBq3jVZS0t0KX0W+BBjfsh
U5PlySSXBytHiKoyx+jY46t9DA2sCLdOU7PzLeKrT2TqsumeaGq/eMgvaz6xIQaCga5xgwQhqtnE
YmMoiOTQ22sSdb3eiU2gjMawCDIOnFvZwH9PvA6RPlUM+TSUTH+F6cQVIup6I7uI8ue6jV8V3QIB
F1MZ2DTxquwUkvOWDHuVwjqbiG+Abge5oKJhAsLy7dQJwvJb7FfUX9TPPTtWL0ZTETiJoOIIry1m
cGdUEVj7WHcmYty/YnKoATF3Xf4m4N3KrvIiPe0ZCwzRlJQVdg45u8jJIcJPswlcZ06WkBk9GRzR
dgek6B5F2Awyb/PGtl5H1cJG9CkFX0+xmi7hvHZHRNpfnmUw6uVbjEQbgU0KvM5RDyOmSCr10WLP
NwQcm2/GPmyuGsIfarRUibMvq8z4uNe9FfZBOfUMfNF1FR4PX8/+qPRkOZ2uZbupdhOfgE3KYH83
BBuTytkXX13hUqTQpUIUvTXLaEZDYBSbBdWo9LH80XWaXzjVSh7haxCQ449zSiepWmzVV3+lnpiO
eysZVpAVFSB2zdZ4GvlyHVFSXYwimNH0Q0bEzxdDdqT90zWEWCNxhHrrGmzcXOsiJj7UYH/tzxji
goEszrkgy6yIt399xRKLFepuLBQ7GbWx6+VKX384BcX/Nhrxjm6vdfQ1ZEhVTWzDG8bainVvJoGS
H5IRQRKoUBQuXKyx5Mv+slRQSgci0Ob4GqPOyEzZWsBDiDdwsG1nJ6MwunzYXH81riGVcRMg2lJC
wVHBHTK6uRxXxsEFruOhRUkUuMIuTKR2OUVgX/XVP6wPxtwf+XV9sG3C4S2HxZ3jlPrb5tjDDLSB
tFbPGM7l8NgTUYdDPQN3s+gB5VXfzRULm6kFBe41R6PWL8gWVGoN5iKejiJZaBYEzHgdKEGWD0sh
1dlw6SpsS1dOrHIJ9GMmy23T2YE2ZxTQQs93taGN9q1QCK5e6LZoyp0ZIRRdMEmY70NMm9wC7BFs
GbgTY0SFZPlwKIncLsm+EFvMnkeq2ORYqOSAbzj/SLbHtJJmcMpMv9Pu29aBT0ZITN6F9NT89pKN
0dIm1jdpFtN7Xbpz0p3YDMLKsA/nZq4OJBnzSFAR9oYKcvGcGxBpslN6jaUYUigd2rEL6Y8lR/9i
aPJTk0cOedJsJ3WQMpg7zVeppa4VYodREKxvBfvnQByJT/RTldEm3ZOyO6NF4P7MCTqIV6q4PeFK
hK6/rXG9s6xyFK6ys9rVXQzKrNUaCic51Jljn0LODkVKid40BgCiPIqY+MeWNhWQk8oEWklYA+1Z
2Y1b67fhRCOUQi/hqrpTwJF+KJWkXvoTEIi9NkIaOnQMUDnIhiprXNeiK2Q5gCgRra8LG87x1IQN
g2oqRPSPPXWbdfX8LuMeIcNqgjdHJNPlwKbzYCA8TaymLbZhYM0Imd6gL5jrQ5vfIegs6Ji1bPQ8
5+wc8Xfdw7O4H8KEqlSLUqNLvEILzfDJ9k0Zng0iaOWKdi6fyKpMDX5SnPC1R206JU9pPElt5+IZ
cu+4iswzPAeRub70zcqMVkwFEXPZJdHhi6sPC50sywkzTz5EI0pORg4rH6d7VdFWeMLHrNm0kdWy
/GlRolCwkA5oaMPRQrUZQcxlwZ/OvQLKalH4fqi9KpRhybKA50N0xNBIXPOeoIuID7dBypP/A7/c
/JWJYjqwUFxHIJdE3a+aFI+/bvCai7W6CueRv9I707BI9Dy0b6xKYUsXyew1Fg1AXlLtCwdpikWl
k/keJyyEyahBcM31TAESMNoOYUftE8kH0XSryF6zNkXDfGmn5s3E2GHIJXsM8s24nDznAjvwS3lp
/bTTA3l4un5X5vjWX1qcYM5PvcvFZyuzCc2crzRl/NBGGi+4MEWDBWBdq0WlL42cwKi1KEib8ro2
rNsHXVUruWV15DilmIivb9Ops3m8L80XBMq++2lkiYiZEKXzvhQjlaQiRV8UMF3/hwXS/b1aIySA
Dh09ZpIkXMs1f7u+Y50zIDBj4wnvmGOJw5B2SP1VK1fMtvsKJzoCUcq2hejzEVF3VQdrMjJ49JE8
xMO5aBEv7PS4trl3hkvvqZ6Ysy6vP6SV48BHmFSV4HEMNab1VJoZPDA0D7H1AM9hSE6yE+xIUEQ5
o/RxwJOrzpTG+2YyeJ5wqLjKT07rMWFXUef2ZzXGp7kdVMJk7tViZl1U7uwbDY0ysV+vh/I4DrjZ
rUu9EtQonPfSEZxBr3/jKwrPVBrp3D4asWDDez2q8yPS1gZVfx7Q95dY7nphPqAkmcRHTkmLgDC3
+s4BLkMV2a/ClpP4HpIK+BsGpPUcrIFRhUXQr+AFvMjK5s/tJObCMUM4QlujqWOdek5qScvqb4G/
Zi2tacGw6V+ai8h7C37cx6L+du0utVhSoBl3Ju0YX5vo6103DRY69l5E6RyKcKpQ+5Q66+hfTR56
RxwmFk4gR04mCp5dFv4rocmdv4Fi5SPxhJE2QW49BELLTbGQk0X183+5O7MeuZErC/+VxrxTCAb3
hzEwuVfWqtqk0gtRmxjc9/XXz8dMdbdK6la3RwZsjAAbtkqVTJLBiOC953yH1j6ZJmIRFPijbxBo
UzVdDNIO23Fh0eHvxi0juWbnUev2XJVSqswgKJMFMwZUrxDvV4s2J37kBU2Bk6+0UI3Nvqh7hjw9
yql8iibSsEjlZVVahgSjQGzJGET6qdMXlY6qMMfqToLKgGbtTsdmPNz5NljqjRcHzPK27XMZ/Eyf
37qOdcb8UFIbpc5A0GhR2FtSh2GDNEU5oj+A7FvcHUtw+QEFie50HpnH5HBklHO+IvuxeSsrE50j
lcEci3v80rps53Uz4M7E562Q8yaa7QDl30GngHLcHx3T2fpcEu9Df6+dL3jJ1E54k+oV29QKi3f4
3s5FWukXRoYM4zMPEq+8Reu0w6c2r2xG0BCH856rqq05nTHFgTIXEqteZ7VMMo1blnoxJZzeL6Du
LZkJW48ST01NqGpJK83XFZMX8TmDUwst/dDHNU+Lq+A7mVg0Z16Rm+OEzEnXPLy1yjGYR2aP6i0y
n9g6qqInCZP07HQ1GaPD+8CxCEqqmzNGN2CXaSosQyOa4/GcIGu1m0lv58ouq9e8+MPhQDqGpnT8
KEpr8E5iaokEhR2qTZM5QdsiRsGT4aYi948P0YFk8wyNQx+QXEQzQdCBx1KEV7FA8xpjTluzvYii
FWQYltIC1xVlKG1ilRzxeqSXtRHW6VXnExZ/Pgy6KsVfzJTW9wsRPRTdtEzbInaBYsHbhSgMnIry
ddLcuZ3tEtYWM3jZ9cNLmTdtU4JyMf1Sqh5U4wyfVAoR9Tw9ELIyYontPbFLlF+NA5Z0DAWbkGOL
wnE67gqAZC6eVsBRDHZJ3DOQWV3nQRoFCdvN1ncLBmkyIHtFZIwMInmtEtsi7dLwSUfblQiTucdR
lJDjVZro2C6jQvKZ4rCFSDVHsg0zIvbs9yQT9DhEUrqnPELHCmEXC/ZLHtIud8H0HaitHqq5zo7a
FqghOSzWjkhZKpgIuXjXMPKWuxBUhagvoWTa08nxtSRMZrgVkBz2ZsfdS4z+hoaKaoxrAW8QzcCP
l7G3MTXmHIBEz4fSkud50rGsb6oAY5oGgDk8eYuONKkA8o1Y8qlXq7nsf+RCkmLDV6A4ndnOXwwN
6olv3zJcR1DyE7AELVfaYJPmVvJXfX/hB3HWU1W7Qu7PfmynYyayY3mCJAm0VHNKkBTK5/R9zpMz
SsQLdZYCS2Hz5k1ixEtWN4byb+GckUleLhxfwUF9wLyGNOOqd8qg7wzqTuBw5W1EOHZlP9opJWUX
i4DkTB8cJOylWS9sJJAUlfpjkR22QYlyu0C+/JGQOH26Nsq4KvW9nmYUl9cGVOnwPea1RJ0Nqpya
ZR9n0rih2aChH48x2zNmMaFc0krhnYXMFha0IjA0RKWtVzMDIKudneoUfntejqHbsy1r9ZaX7zjs
WLaOBNsBARwoiLpiM8oukheb0aYltLbm7uQ2l9O8ihzTwYGsYj9ZttB0oX5W+P/Ow0yY6XrgxkFC
OdBge8ol7AAyLBBMtYeX3Z6QJfPER2UQf6irOVd4mNDCnGRdxPIekK/C2KeuiWW/1XqiyUAZM5lT
F+MXRDTzpg01smxMh70HmVi02pI6PrinU8FnYJFgs1Yqhyn4y7wVBT4zMfTNmaEZBSPH8zz214Te
jhPzVF5PXDDM1HO6ozG1VSg2TPhzLyUp1UyuCuBh33VxVE0nhuotb62nYLQ/wK+y5bYaa51vnSgE
VM1K1XRSb2AWsNcEF+P14qYF3diCEi1L5hLo71G0C0p9bIOF72FiPmmgj2JJPcyZPmi4+I71xhn8
tdmHPesSg3NOodSzvGZmmUKhmx/roO5IDXP7jv2TptraXQJJnfLr1uUSrkE4zxLKrAi4GIHeIpkF
/R8mNwSfAeMBMRnIq2MFJ8YcT36Hrtslulpa3Nl0f5yQcjtpuON1283rbYFhjZZN7jLcBk8X8QlS
yZaUgqZn9sF/zUNsZgAtItgjlnD7T2FYz7WYL+nexpTk0efAmBf9CWE1baOgpdanFcG8f1Y5GR7h
eqxz0/tASht17rgERwwCqPaYoo7cnOYQ7nI8rYwKR3edlobFgJsaNoY55NrxCRoILfaFSYhffB74
PIib4y/EaTN/niAmFV/Fod1ilR1TZNC2wKTbyAZxbBsYTa5TbLp8KcglLJu8r2Ws1JYMGQvHAg4b
S8auJSIeGD6PdWE89LiqAyIU04FfLxtY7ApQ9AzTJHCAY+IkZFtkWLWTbJu8cATa15rRKLSg93fo
E80Ov1TMKBmbgUc0GrKI7YmHgDB8f5zlXXRjfAneEaenqsmKaI6PJxrmKTZ9mZ/y5qsZu7apOOnj
SCipOgNrORDs3LacC9e8b/NwEAIwD6eksdgeF8clLD0+Sej5/bkqrgOb2rg5S+RCFONhD1n7c5ve
08x5JwBFLIUTbXdcvWOFUxA84J7YlPus97GL5PGjnYdoXxfHp7YasD59OiZoW5Ke8GXmecMVwenc
ybb0eCxQ6cxwhxARpb2nHMrlGaEB9nfH/V4VTbJ8OvY7S+xdw50UzfyVAB/TvqXLEjDw/Lir0J9K
wih4uYOW1fcrisVTAxeGN/vbTsDaWxaWZT75DR5rsrwL8LWpDXQwk+4i5QV+25WFcwNuaNqnnS4f
NCq2+YbuPRInO2zC5WC4DU6+1tI/DQycOd/aOWHHG8XbJkL4tyL8ZtzONpV0Rf196pYUorJqmQWE
+wGfFegDQ5SK7Fg1Bz9QIfumNe5Dry0L8YgpoZ8HdyJv+F6BsbODKF/DQrQSXjAy2mUnvIQZyZri
dr606ylNaSfOlQWBgAzrK0thfwHxxImWJTGM6nQolFqbdVZtVGGXiFsTnXYOFdRKX5XsqC7mgF3j
0hKhfpvG7J42MtLEQ6oL6yybguqWyJvyLO6H4f3YtPa0rEt7rtgFTf+i806Wrn0KVSaes6w9NdDi
voo6LpK1YBKAFoxedlyEqRd90J1STzcNuc8UqDotI44s0BoSXlIUw+uW4W5sOjlMZzN7/rIc7fjK
lLV264Rughjfp7qc8PIQYDdgMtr5udnfxFU7qo8EyZvkCiHvu3YnKOlnCgDHeY4n3XlvqkmSUJRj
M9k3mlmdBrmvo7uvTMxyE49yteItqL9MERXjnaIJ1K1k31vVFq1i/CDsNP9Ua70Rr8AKjsmnAimW
sW549nwsq0VpLgOjCMeHTJusjzoQTHNbYwORmEoaP1imlkj2Qm9VeW0w/YoFKRJ35BhENw7cInel
5z3NqyKWjjpt+x4CZDY1w40GkQ58DnQ6b117Q/lok1u+Ls2ioT6ojYiyda9eREB52JiDib2k4CXw
BDMfJ5BZBwH2zdJOukA69S6tm9CHUdTGn8o4NE6Y0YM13ZzSXnaxxfsE6fD4jStePa8pZxQjsQkF
rw4rGtgFouy0cO4GZWYEezZFuGE6BAswTKF/NogBJ7EFldGkQej7JyZOsvzaoFTUrYNIBsvJRKut
1ZnrbqH3DMV+6H3du2MQOCxdXjpcBsocnJMkaTsgKhZVisVUSrEizSf+6DdO7LASZOo0EZGqURp2
LNl6q53hZfK9beXVFNgqS3h8Oavb6QThFo+x0PtLL1AOnmZC23cgne3sniRhuAld3+XxWk9s5e+J
mJ9VwDlSK55aNtazZp9cH2w56lJ2SCMX5BxBvtbzov9M/ExJZADP1zJjsAvs8Tr0fuHqyN/z5KM/
ek95Gpkw+IJObSISBGEStKV4gusRnkLmwnza+yqpwQgNXvpeIiP+GDNgzyto3PVyykcbyKFhX5de
i66P0KIBRESaEmoZq1JfJ6nMd6WX1Q95iq2J6E37nL2YRXNqihVEXCCrw7JzymQGDkzBKe5kzBG8
SQKsQjyQVLcsReR4wCQLFpaXZcEGYfWwSJEcrlPpVueYoKL3FK6bCauILs7ICsBAClvM3HDBcdwE
vXXGq8q4qdqsik4nEq0+eu1gJ9yWKH0VWpuyD7HtmGybQh8wfIxqqXejVUPbCMN2k+ulvIoTWEvL
2sRaGYVdfJHOKO0BvXxALrTrzeAHkSPsicaTjkfEfU+seVicUAeympWFAUlBUUe/opZjHcpwDczQ
WxNoByUxQydvQmEKJ3dtZWa17FF577wgwGUSYem+aywL3BwrE/UKLfnEnv/a7StTEYPcYkY3rVq7
j6VZ3PWRre/xhoXiKgZrwVaMrVS2DR3wMVXWuR/aPO3KPRrsAPk2DbBx6RYO/frJJ554lQW2+JAW
mrufSGNK1y7k/mv85IO7QwlV3nghzKcCnO+pgpVwJlTgv4YQ9+aopr5irqM3vakrPZ+rZoCS22Rg
EHkAUHyrqQNcS559U+MkfN+GGeYnozJGb0MYRPjA1o8IB2HU/tmkj6m+T6kIX8y9H0agFmf7LtfE
5yKG4s4MravLSrEN3WUOETap7ieftdnld2aBAz5DtzDMzLvofrR7Hh3AJO6W8BfAC7KuucthTqWj
j0xxOiBhb28lsnIErBRU1IJ9atqufGidFOEqvJwYS0JXnlse++CPrVFbM+uRNf8G10dxU8Z6YCzC
whs/6nVIuDTAGLbLSZK1V6ViVagMKy13WTB4QG8gsOFtnnIse21DtMGqgk4oZwbEWEJ7dL0Lt+QB
/2CzIaDJUqHrz2HJ7OJ0FPGyz0HoIwLTBsjOzqDuyVqgot+5QYYZg3JWV260vmQ+9QB7rnKptG5Z
O0a5NgY3LNYOfh3rta3LFl9k59q0HiJscbzwxe2Fr8MnWqGlkmfsSyVpzs4UrNhJ8HxSwlafOxts
80LnVUXfNexVn03Zz+izJAzVsnbx1utoQGp2h3Y2rCWsa/QO7CzE0mhKtaMaXIa8s4101R1sDHJJ
v4iMdhx0w2XdlK61J1ZebTvp1betZWFHIf6try4smzU4B5S7Lj3XWmF58TmeHHSxTBuQhQHQvBEL
f9jlZz0xSSQVh17U7DBA8CqsjLE5HbVgrPZGgVTvPK6BMtzKvnbPyKLtg51BDXcic9IZ0mKpqJ31
0C0wwi88P0ovpqgom2s6R4132+D/Y5dRGdewmF0NIOKA6eu09nIoD5XhFli6sRUUSw9/xrSuS+VW
e3c0jE3tzk4ETWrOZZQWTbnrEIsTj1ghZ1t4WQ42JYndm85o+6uSrRAcYFSQBMolstxbXR/fUE3T
h72CASjhXBsdvVAqsgjz8JXFJl3vl3j0AgOd2gLvszQneW5GJsjZ4Fid+FfLqv9UMf11DvM//kx8
/Z8oq4asgRTmz2XVl1nzSGT7GyH18Xe+CKkd850hpechC3JoRNEf+U1X7Vnv9IN8CV2uKSTpyL/p
qi37nWvrFhoY3QJJStf5N121qb8jFo1CFSoxeqGO5/wzuuq3nRsLhBOmCr4EKhu8yIBt3xadelDZ
ls+MfEq8eGBf5FA47AsTLGv1F/Wtt7K2+UAU1pBHoQnXLQ8V7NsDNaNmNJDJ2tMv2sDcFxSVArPe
GJqm5SA4ZkLqV7fi6tih/zp4+rtjgroxJLRlW+ewKJfeHtNxDSwzNOJPm0in990W1LxnsHnlTkyo
bRfjawKo8/hPHpX6mM552qbkfzjfXlJcxK6HdaqjgVxXMQly6Tgtwg4P+1VPB1ZB+THq4PbHB32r
z+Ly2iZ5O5RWiJqesTrfnCoGnqph9Wr2NhUa/JxGYT0yUVWg65Lo44+PNX/W73KI+VgUr1326TZa
VYAB3xSxKWEGMsZQsveqPAi2AalUCuBN1Fr1l3nnT6PDvz8ta67EcmpIIY3vZIktJZY6N7xyn46d
bS+x6yX3ZdXz3t/XwEROfnxif3A0zyBEnf/igpnf+oyoWdGqtsx6j85IvBSdLyemXaesFtDRw7/K
6jC/8QZxHW0GClPCfClt59uCs/IakjEHP90PijTjnApcVdYPDhXaagG7BPiFkbYIJzonKnHdI+PB
zZQItzmRoQN9Kg8KVl7Rua63liK16k1etbz0hZEwBaAt1WUwi1Ij+GTB+S73hvIkOwkP18TKFejN
CErSp3Tb9q0MsXNj7w4WtdWj+xrpKfNi7uIQXhYmBfBT0l1xXfI2n9YPZAmRKVLrpUogDzZGvck6
ky9NBS2YQF52Q3Ay2HoXXSOqYl+JmQLDftdaCWbl1Hf9/ewKl8uizyz7CnYLO1LEFlbnLqLOAaSx
KCGCd9GGmaRsPLCxE7SIv5gcvr/ZXH2kjESkgKo1v1UYqmaAw4A8bj/Bd2hOXGmW5Sot4VTd+7HO
zuyfGlsUjqVpCE8wX6NqFPNc/3V1PxqR7wfodE4GGXbtpdRFz/RTVkIsXZ/3mtWPD0cD7e1TygGR
InAg3uvmMXYIr/mqnUAOFRAC3bJOqGjagDeMzDOvQ56yyEU02LTsQUpKjeYOVjA17IgyAgkMTCJz
iT6mimpSRI53NPJHodbHKmLlmDaubQQfvvTuRwTymCb6xPTH9ZgZqbhvisKrXuN4NAB9+T3YEACV
4WC7qxgj4axBn4D1N5u4k1xtXrz9bYWep78vRGKf9X0D5Mhs9eCW9+yIGiXjJNywPFgPU6Mb19JJ
63qpUNjvR0Wua7mwaiJZdtRDcbesejWwa0QKR10frwvtdjbtiP9u0dI6XgbAnf3vXjl5pCwUUlpm
vwxaW7X6omGAmNNp0ZWNGW01MQEIi1xI43uHSbQwKGHMlydPYYBeRLCWKElTIYGPhXLMjgDMiaCP
F5WWuu4qLDKFhCOq+wmUmOeRgYoQM+9YdUi944oPWUVFLgGaO54iedcfowLDMNYZT+Mp4o1fdrd4
k/r6tszJe9hGGOZpl0cBQaj1IOCytApG1AZiC3qJ0BqrbVdV+NbhIIdbWqugCBs9vSxyW4K5gXKA
+MJxqvqM6lXDJlI1uB3uMelK/XQGOlxo4JcIq7YCcAL0XfpV7wYWGgblFiul6BPs8RzU7qaofecU
uVWur+n3eum6Ae93oyJbnLc896hkJkN+YnUM98lg1TapzE50UTHn8I1C/X5IIUnFTfVo0+6/BwLL
+piOgyLhRhTTVooMmg2AkXIC3eoB/abU7eSCN2CVxumS5SjYNg7MlxX13gIEZ6p5C7j4OC5M4MB0
vWIB3LyXWUtQpBJOdEmipn8xUSox1rYMGwMDt+9Hm7Fxgwfo4MjbdQB27KhHhM3XAUmgj4QMKGen
tbq1Q7U0chaT3+/l5DOvYQiK+01LBvcJlVA1XI2xUZyPPdxiDDS+SYcnpjIcj47H3jFW+lk8oYyj
SKYbGuR5vvcacgwBziSQ8n6e69ljauQ4qKdZxQFes1xObTncKjfvPlicG86H3Jrug2gkEScVbvmM
Hl9OK1mEst1iQ8vGBd4qMlmpULAQU88kPbDWAZTMfHKtW2FZSMJHvdXD8cnp2vCx7lN/65Kv/UD9
otzOBq8eaXrZiLJbUGz3gRK5nrMuHQ/QXutQeY5AQJabQDSde5Z6IlQbvm7jvPCGPr7iq23zvaVF
cPJhwLCrXAYUAj/T3INjGYQOdceRLcwek2zh7Ro6MLDjElgKGOQaad8Nuhvma86ir0Gooqzr7pUZ
WnJLrDK8ywaKDVnTaReKYK2x8gcfAuC4qbOaxQewo9ZDU9sGnK18zCaoXDKrnqD+hBFGl3gA56GX
rVrb7di+H92aJnORi6a+Q5NSkAIIU1I80FMY1enUYi44J/WNCs9E4vwlk5cT72jQ95R8CkTEe5tm
QyKgNvWNunV9KfVrK5zTiQXJn+2D5Vu9tmQ6SN43ST2JdYXEAnZigwWQwm0zUy4Ry1HVbliJxUXb
RBqE1kq1wUq06R0RPZ52rkIc0WuicOxyyzf2ug+TZrg1yLASEjyS8slP1lVHr/zcGTwYfWknKu9T
TkZ5sRF6AFyCfnaQnjiZV1ZbCeR2OA+iVgxLXWqAqVHtoUBmpGTDq8YOy/oomJvDZQsRKt0DxJvE
rZgwZt/khZ4Fj1lsmxRcnSQY/Os8BV56KruEPDCRCb9Yo+B11bKMfQAygQ65d0nNeVTI4/ESrxor
dalK6A0AecTdqpZ3SJdcdT6iSxLdkt1M7G3GBA4zmJhJA23j+DWPpkLQ5T9Q+e9epoBknk9DIjpy
pqwxj3YD4QDWxUCDYUyWCvWRCZe69/IN++DEOAdyliErGqm6LhTq3uKMWkDEZ/Ya8+zCJgBsutdq
+uLA7Zgx6lv6RUJPoPFWLbOQZKEoPPIVvJgbOoWO3X1GuaUBAcEW5l7IiKG/Gkbq5afSYX2AYTIo
46JysianbFFPw55Jyu3SRZgbWbuYmkJpH5Bxju0ngUqi/EgbjdYuuFfT/pQQASRWdYX5CzZ5BOIQ
cL/x1BFCFYfUJbyJCFCfMPQ83MYjb/nmOo1yko5WRNfDVfAczw8SgkyUbqhzhTPDyR71ruh9wEHR
lNvLuuhhsa+R31UJfMTSp3y6y/Nhqjam3hOeplGOrFHMrhRAanilowYXbZHogzDVWe67ltk9g82q
b3JCqzRiaoTq4i2b1xS2AiNmQEacyCC5QHhaqAVrtcjWLWW2chEZldSWgB8BlhWDV1It87upWmV1
adJnkla1sZpeJVuvGYFusHN2vE0olLyJhVaKC5x89aqzymHZCDnLMXpvFzehdd+4FM5dvUueoZ8G
5cpBC7HuHas70yn8gncDW0WCGXnLp/iu5q47l+S1Cwf0MU3r5dfcZfsijTpj37C9AIWveY82JeB1
PESD/VK0bpWt6gZ1/FZ1yfBMR4U+KHDPnmpi3RZPUARldTZS5l35rTu8H1irrqaEtpRJWkGGYjGa
a7i95V44FH4fRzrtl2BXE5A4kak2YZoa9Gq16iTPu67Z06JMPULW7eSCF+RcXs07WAWeJgcro8cB
XCu/S6qFP8smV8FYWCc6jasXjQytvYEWwKXE5JG3RGAalzIuavlESndsnWuGoa015IdYkzK93RdG
oa2UxUoOJ91UFd78gCpja5W2fUKBWAI8s6fAXtmDrJ9wcBQfVIWlZEmAgfkcEWIGIllSxZaRAC8C
9LFYAFOX8SqiwXRvFmV+4qTwRCLd6M8iP9A/jtQZPtWDoZ4hbLf7pM7V1RApFzFjVm29QqIJQy6+
BCeTLdkBxS6ECYPgDAkcbK/rMn/IEJmxhXFU8NBM9DxVQAYWgZl3JEomoKiHcqkVfXSVCY82nmy8
bYpnEaerK56muvQw0zkxa2Jdr0vfAqmMYOaakKE8WDi9TJIVrf4B1IxdXmQm0meabapb+aTalVsj
dcKXgVyNm9zAd8gaJr27OJpsdraOWzSroQ41Dao3ycUL4CJ41EOSoJe8sxJ2Cd6qOUm0uLgANFMM
bKEKCxsGqFjgCCLsto7t9I9tJvWtWdOSR0Nai6WkzYEvZTBPgcdr51ZX5qfE9OrriK9/Y2o8DpaZ
pySdF94rLfLosW363j/h8WuDdZVn+Q3oveCMcO/AJRdJFx8KIeL3PUq6F1nMzCf2qAVqOi3IihVk
F+PGCNvJvNIm3UWXPk36+zyOXLEsmPzPOT5U4MCfNlUqR/Dug1520Ko7wFT83sZFdgeJG2X/Y2KR
GLSb5nePU0gXctr1phDpDhVSWTE0zSmqr5omn8poE2vTwcicg8NakGhNwQZCLy+1iNN1/krXyJh6
KNxwxFxcChVtzYpsqxtMZAiFaJuMLTcBNZGd87gzUlCUDgnNYG8oHmp0lfUVJjKGvt26/DLokCIG
gyNYZmkFhcnZhAc/PS0JsWpO5m45d14lg8bg6vwYQeWyoF3HF4H/onMMMiN855lntcgv+5y+0Ybk
3INitBa8qQw1H5ZlrUHY1eErDD45UBEqyGjUz0Tm+sAMQ/xvxV6leLu2tQN8ZS3pPcEebBFubhL4
SPWDS4dCuzEJswOO7zvwCn0onDbuJmDubs9JBxjK56OgvebLDjgyu2nVkeBLzKELLucG+wFraUQv
cbpPCBBKT9Ncifa109squrORDnTA3VEgPh0rf5kHo/qccKE8v8z7MuBSHyqCx6tlU4eO19Ho6gML
PsmOF8fzoxpWb0hSCWrgZgT+LPPWQ3iFANOJ1k1E7OiKCynT0wRFcHImZMT9BirMmcZ27xjnfeOw
SQeV2o+XRhy46T7ECqrvZE/B6yQ1uzQ9pSdihw8q1YYR24LXu9a9YyPdue3zdD57dtp5RhMkirvP
TZ7xzrNSLb5ZUp4B7MD6sZMZnFcJMubCTRseajwBhKvkLOCay10YqCTYV4zTF+Rbk5UuijrArEf0
s6ftEmI2aPyYLsRWjNToEcIJTMqWpkVNNGc4wPpVym7cDdKOCLacL/SbiJpNEMDRCqpgK0QYd9uE
lAaEu03Q4+nPBOILnm97uvUlWM1dgTrM3k99QwkooW+K6jXxx3Y1+G04bANHiiecg2H8GUdf4K/9
ghziEvHFEJaUFxoMCQu3LJJ7tjtNd2N5yM53GHQc8zHqKguwXOrwni3bXlk7sH+mf0qOuN2dEWju
qjOWdtVoa12Rz/HeE8yGlwRG8ZZdE2XCO2wMfo6EGoT4im0+1u0JgLYdTfc67ofupkVmgWKnDJjK
Qe7ztY3B4rcds1DDVu+Dgmi/NCgDeHEYxJb+5BHDbOShRmZIJMZx5adW75FzqVdBsaqpUfUrrOmY
rQLHyIzTKZuq7maQpYZKF33BvHjN2bVcnUR+ECiXqjNrnMLhTpUOtPKlYwEIeCZ+gG/hpTTJwmVX
a1zVMLIpBa5iE5wgAvosGmgfB1U/OqdAlqmkZdkU7lFa8Tgl1divapEgasDt6Jzhlmq9mSgJ8LPO
hRBn/RgwJulH+hOnaVhXdPK0bWyUlnzBQE3n6qBR27HN5kEBIYcKf6kpeuEPdkrJaD9kc4UkQkBg
7bRR98nhqCRLEQmArlrRbR7iZ0zGVBNS0hfRdHkOnagFMod2uPhx+eib4thcPNIdXVo4rYVHLeqb
Eq8Ug2RLNVgnc4o33jF2xthapihN4RVgTT5Wq/7ftJe+nMjqsXlcZw16hfftazVev9KPa+oDNSh4
zeefXuVh1tzm/7d/9OMP+uX1cOTbsXj97/96fMGhuaKcU4XPzZvmk4AR+NW9/u1LHb7xjz4jeeTE
2hc+3DLfMexpnQD9OfyhtJgQufzlx5rngAPSBe0pcfw5fRc6ZF9dpD+7DD8+w+P1/PG/+dEZHC/Q
yQuUNDFncb/p2h2+0j9zEebmHJfBQZZ9+IMp9OuLgIr/nQX4iHBzSrn/ltN/ztsMMND1K5kf2deD
wKDT8HdO/psP+H0E2PKdhf0ewxxGsvkPxKevT96z3+HPR0VLafnwB5/Dv+US/OlzMGPO/t5F+OYj
fr8IPAazEeHtmTMnvkNrjPRS/seNejkv4T950qb9DuUDmVB4Jo9/3p6/bb/T574pYMLjj7k+/1l3
nt64yXD9O+P/T2+9ab0TAhsCWcS/je+vx79tMP6R2Xg03//DTt8EWfazc59tvTMFcgQu5fH0v3/8
MTLOIDjyvuY//64Z8Jsb+PsCYDgHyuFPDYL5Jhv01cCJHYf6N8ugblisAODD0Xv8/VHwN1bJ33YU
5GwmL+t52YfV90dbjj/7B7+uod///Mv6OS+SrBJv/t28szge+ngd5///jzdX+LDEf/XDX5f8w2G+
/PqX8/v+yG+O9etJ/fqXu/C1eqye1Xj4wfjlW86Ixv/+r/9Jnl6rBhHG8ci/r++/f5PvNkS/3fgf
ffCi4sLW6hc0j236FL45wnH9+NkjnD9mkBaf3nwyduB5h/azH33x2v+yQLta9+Fz/OvHzdfmyyrw
L/j8z+wvXpLH7OWX+T9nj0/V40tevT3WAcb608f6u2zKP98B/60bfpF3j7/cPOfN23v9ZcX42bP4
gRTsJ7/3VRVmz6+/rF/6x+rlFwx/3I83t8Gmz//rX/zhC8LfujzMME+vz79+zmEs4Zxj3/uzV+bm
sY4fm2f12j++2acii5t3UT/78Q9tnGe/YU3HXz/wMMcd14GfPcJFmz12bfP1J39ZZ3/8yX80Gf72
ovT9FPnrC9Af/drb6X/+F8/J62P1j/8FAAD//w==</cx:binary>
              </cx:geoCache>
            </cx:geography>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13" Type="http://schemas.microsoft.com/office/2014/relationships/chartEx" Target="../charts/chartEx1.xml"/><Relationship Id="rId3" Type="http://schemas.openxmlformats.org/officeDocument/2006/relationships/image" Target="../media/image2.svg"/><Relationship Id="rId7" Type="http://schemas.openxmlformats.org/officeDocument/2006/relationships/image" Target="../media/image4.svg"/><Relationship Id="rId12" Type="http://schemas.openxmlformats.org/officeDocument/2006/relationships/image" Target="../media/image8.png"/><Relationship Id="rId17" Type="http://schemas.openxmlformats.org/officeDocument/2006/relationships/image" Target="../media/image12.png"/><Relationship Id="rId2" Type="http://schemas.openxmlformats.org/officeDocument/2006/relationships/image" Target="../media/image1.png"/><Relationship Id="rId16" Type="http://schemas.openxmlformats.org/officeDocument/2006/relationships/image" Target="../media/image11.svg"/><Relationship Id="rId1" Type="http://schemas.openxmlformats.org/officeDocument/2006/relationships/hyperlink" Target="http://www.linkedin.com/in/eden-nguyen" TargetMode="External"/><Relationship Id="rId6" Type="http://schemas.openxmlformats.org/officeDocument/2006/relationships/image" Target="../media/image3.png"/><Relationship Id="rId11" Type="http://schemas.openxmlformats.org/officeDocument/2006/relationships/image" Target="../media/image7.png"/><Relationship Id="rId5" Type="http://schemas.openxmlformats.org/officeDocument/2006/relationships/hyperlink" Target="#Datatable!A1"/><Relationship Id="rId15" Type="http://schemas.openxmlformats.org/officeDocument/2006/relationships/image" Target="../media/image10.svg"/><Relationship Id="rId10" Type="http://schemas.openxmlformats.org/officeDocument/2006/relationships/image" Target="../media/image6.png"/><Relationship Id="rId4" Type="http://schemas.openxmlformats.org/officeDocument/2006/relationships/chart" Target="../charts/chart1.xml"/><Relationship Id="rId9" Type="http://schemas.openxmlformats.org/officeDocument/2006/relationships/image" Target="../media/image5.png"/><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0</xdr:col>
      <xdr:colOff>29339</xdr:colOff>
      <xdr:row>0</xdr:row>
      <xdr:rowOff>41031</xdr:rowOff>
    </xdr:from>
    <xdr:to>
      <xdr:col>28</xdr:col>
      <xdr:colOff>169546</xdr:colOff>
      <xdr:row>71</xdr:row>
      <xdr:rowOff>30280</xdr:rowOff>
    </xdr:to>
    <xdr:grpSp>
      <xdr:nvGrpSpPr>
        <xdr:cNvPr id="117" name="Group 116">
          <a:extLst>
            <a:ext uri="{FF2B5EF4-FFF2-40B4-BE49-F238E27FC236}">
              <a16:creationId xmlns:a16="http://schemas.microsoft.com/office/drawing/2014/main" id="{224DA615-9289-A804-0140-3BE87874BB5B}"/>
            </a:ext>
          </a:extLst>
        </xdr:cNvPr>
        <xdr:cNvGrpSpPr>
          <a:grpSpLocks/>
        </xdr:cNvGrpSpPr>
      </xdr:nvGrpSpPr>
      <xdr:grpSpPr>
        <a:xfrm>
          <a:off x="29339" y="41031"/>
          <a:ext cx="17209007" cy="13128306"/>
          <a:chOff x="-17929" y="-103941"/>
          <a:chExt cx="17209008" cy="12716204"/>
        </a:xfrm>
      </xdr:grpSpPr>
      <xdr:grpSp>
        <xdr:nvGrpSpPr>
          <xdr:cNvPr id="6" name="Group 5">
            <a:extLst>
              <a:ext uri="{FF2B5EF4-FFF2-40B4-BE49-F238E27FC236}">
                <a16:creationId xmlns:a16="http://schemas.microsoft.com/office/drawing/2014/main" id="{4C355D3A-3264-C183-BD1A-3113AF30D8B3}"/>
              </a:ext>
            </a:extLst>
          </xdr:cNvPr>
          <xdr:cNvGrpSpPr/>
        </xdr:nvGrpSpPr>
        <xdr:grpSpPr>
          <a:xfrm>
            <a:off x="-17929" y="-103941"/>
            <a:ext cx="17209008" cy="12716204"/>
            <a:chOff x="-105232" y="-104417"/>
            <a:chExt cx="17209008" cy="12774412"/>
          </a:xfrm>
        </xdr:grpSpPr>
        <xdr:sp macro="" textlink="">
          <xdr:nvSpPr>
            <xdr:cNvPr id="2" name="Rectangle 1">
              <a:extLst>
                <a:ext uri="{FF2B5EF4-FFF2-40B4-BE49-F238E27FC236}">
                  <a16:creationId xmlns:a16="http://schemas.microsoft.com/office/drawing/2014/main" id="{5B3FED6C-AC19-FA03-0D48-D619434D792D}"/>
                </a:ext>
              </a:extLst>
            </xdr:cNvPr>
            <xdr:cNvSpPr/>
          </xdr:nvSpPr>
          <xdr:spPr>
            <a:xfrm>
              <a:off x="-19878" y="-104417"/>
              <a:ext cx="17106508" cy="9699183"/>
            </a:xfrm>
            <a:prstGeom prst="rect">
              <a:avLst/>
            </a:prstGeom>
            <a:solidFill>
              <a:schemeClr val="accent2">
                <a:lumMod val="40000"/>
                <a:lumOff val="60000"/>
              </a:schemeClr>
            </a:solidFill>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US" sz="1100"/>
            </a:p>
          </xdr:txBody>
        </xdr:sp>
        <xdr:sp macro="" textlink="">
          <xdr:nvSpPr>
            <xdr:cNvPr id="5" name="Rectangle 4">
              <a:extLst>
                <a:ext uri="{FF2B5EF4-FFF2-40B4-BE49-F238E27FC236}">
                  <a16:creationId xmlns:a16="http://schemas.microsoft.com/office/drawing/2014/main" id="{B2E5AB8A-F6AA-A81A-18E4-A4223D56D275}"/>
                </a:ext>
              </a:extLst>
            </xdr:cNvPr>
            <xdr:cNvSpPr/>
          </xdr:nvSpPr>
          <xdr:spPr>
            <a:xfrm>
              <a:off x="-105232" y="5051796"/>
              <a:ext cx="17209008" cy="7618199"/>
            </a:xfrm>
            <a:prstGeom prst="rect">
              <a:avLst/>
            </a:prstGeom>
            <a:gradFill flip="none" rotWithShape="1">
              <a:gsLst>
                <a:gs pos="53000">
                  <a:srgbClr val="F5F5F5"/>
                </a:gs>
                <a:gs pos="100000">
                  <a:srgbClr val="F5F5F5">
                    <a:alpha val="0"/>
                  </a:srgbClr>
                </a:gs>
              </a:gsLst>
              <a:lin ang="162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nvGrpSpPr>
          <xdr:cNvPr id="9" name="Group 8">
            <a:extLst>
              <a:ext uri="{FF2B5EF4-FFF2-40B4-BE49-F238E27FC236}">
                <a16:creationId xmlns:a16="http://schemas.microsoft.com/office/drawing/2014/main" id="{3DFC99E8-67E0-0F1B-7841-9FF5561092EF}"/>
              </a:ext>
            </a:extLst>
          </xdr:cNvPr>
          <xdr:cNvGrpSpPr/>
        </xdr:nvGrpSpPr>
        <xdr:grpSpPr>
          <a:xfrm>
            <a:off x="526035" y="196550"/>
            <a:ext cx="16349472" cy="8310956"/>
            <a:chOff x="511628" y="460064"/>
            <a:chExt cx="16349472" cy="8550118"/>
          </a:xfrm>
        </xdr:grpSpPr>
        <xdr:sp macro="" textlink="">
          <xdr:nvSpPr>
            <xdr:cNvPr id="7" name="Rectangle: Top Corners Rounded 6">
              <a:extLst>
                <a:ext uri="{FF2B5EF4-FFF2-40B4-BE49-F238E27FC236}">
                  <a16:creationId xmlns:a16="http://schemas.microsoft.com/office/drawing/2014/main" id="{A4BF1EFD-2F0F-AE56-BA0B-AAEDD615BA8A}"/>
                </a:ext>
              </a:extLst>
            </xdr:cNvPr>
            <xdr:cNvSpPr/>
          </xdr:nvSpPr>
          <xdr:spPr>
            <a:xfrm>
              <a:off x="513061" y="460064"/>
              <a:ext cx="16347192" cy="382902"/>
            </a:xfrm>
            <a:prstGeom prst="round2SameRect">
              <a:avLst>
                <a:gd name="adj1" fmla="val 16667"/>
                <a:gd name="adj2" fmla="val 11521"/>
              </a:avLst>
            </a:prstGeom>
            <a:solidFill>
              <a:srgbClr val="F5F5F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7">
              <a:extLst>
                <a:ext uri="{FF2B5EF4-FFF2-40B4-BE49-F238E27FC236}">
                  <a16:creationId xmlns:a16="http://schemas.microsoft.com/office/drawing/2014/main" id="{2171443E-0BE4-C6E3-D5EE-D3F2D3DD1B1C}"/>
                </a:ext>
              </a:extLst>
            </xdr:cNvPr>
            <xdr:cNvSpPr/>
          </xdr:nvSpPr>
          <xdr:spPr>
            <a:xfrm>
              <a:off x="511628" y="803248"/>
              <a:ext cx="16349472" cy="8206934"/>
            </a:xfrm>
            <a:prstGeom prst="rect">
              <a:avLst/>
            </a:prstGeom>
            <a:gradFill>
              <a:gsLst>
                <a:gs pos="5000">
                  <a:srgbClr val="F5F5F5"/>
                </a:gs>
                <a:gs pos="100000">
                  <a:srgbClr val="F5F5F5">
                    <a:lumMod val="68000"/>
                    <a:lumOff val="32000"/>
                    <a:alpha val="18000"/>
                  </a:srgbClr>
                </a:gs>
              </a:gsLst>
              <a:lin ang="162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clientData/>
  </xdr:twoCellAnchor>
  <xdr:twoCellAnchor>
    <xdr:from>
      <xdr:col>1</xdr:col>
      <xdr:colOff>543339</xdr:colOff>
      <xdr:row>2</xdr:row>
      <xdr:rowOff>17930</xdr:rowOff>
    </xdr:from>
    <xdr:to>
      <xdr:col>8</xdr:col>
      <xdr:colOff>53008</xdr:colOff>
      <xdr:row>3</xdr:row>
      <xdr:rowOff>73979</xdr:rowOff>
    </xdr:to>
    <xdr:sp macro="" textlink="">
      <xdr:nvSpPr>
        <xdr:cNvPr id="12" name="TextBox 11">
          <a:extLst>
            <a:ext uri="{FF2B5EF4-FFF2-40B4-BE49-F238E27FC236}">
              <a16:creationId xmlns:a16="http://schemas.microsoft.com/office/drawing/2014/main" id="{3DE427E7-BDE1-7D44-4B71-F78162F436B4}"/>
            </a:ext>
          </a:extLst>
        </xdr:cNvPr>
        <xdr:cNvSpPr txBox="1"/>
      </xdr:nvSpPr>
      <xdr:spPr>
        <a:xfrm>
          <a:off x="1152939" y="376518"/>
          <a:ext cx="3776869" cy="235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a:solidFill>
                <a:schemeClr val="tx1">
                  <a:lumMod val="65000"/>
                  <a:lumOff val="35000"/>
                </a:schemeClr>
              </a:solidFill>
              <a:latin typeface="Arial" panose="020B0604020202020204" pitchFamily="34" charset="0"/>
              <a:cs typeface="Arial" panose="020B0604020202020204" pitchFamily="34" charset="0"/>
            </a:rPr>
            <a:t>Supply</a:t>
          </a:r>
          <a:r>
            <a:rPr lang="en-US" sz="1200" b="1" baseline="0">
              <a:solidFill>
                <a:schemeClr val="tx1">
                  <a:lumMod val="65000"/>
                  <a:lumOff val="35000"/>
                </a:schemeClr>
              </a:solidFill>
              <a:latin typeface="Arial" panose="020B0604020202020204" pitchFamily="34" charset="0"/>
              <a:cs typeface="Arial" panose="020B0604020202020204" pitchFamily="34" charset="0"/>
            </a:rPr>
            <a:t> Chain And Freight Analytics Dashboard</a:t>
          </a:r>
          <a:endParaRPr lang="en-US" sz="1200" b="1">
            <a:solidFill>
              <a:schemeClr val="tx1">
                <a:lumMod val="65000"/>
                <a:lumOff val="35000"/>
              </a:schemeClr>
            </a:solidFill>
            <a:latin typeface="Arial" panose="020B0604020202020204" pitchFamily="34" charset="0"/>
            <a:cs typeface="Arial" panose="020B0604020202020204" pitchFamily="34" charset="0"/>
          </a:endParaRPr>
        </a:p>
      </xdr:txBody>
    </xdr:sp>
    <xdr:clientData/>
  </xdr:twoCellAnchor>
  <xdr:twoCellAnchor>
    <xdr:from>
      <xdr:col>23</xdr:col>
      <xdr:colOff>555171</xdr:colOff>
      <xdr:row>2</xdr:row>
      <xdr:rowOff>17929</xdr:rowOff>
    </xdr:from>
    <xdr:to>
      <xdr:col>27</xdr:col>
      <xdr:colOff>367553</xdr:colOff>
      <xdr:row>3</xdr:row>
      <xdr:rowOff>97971</xdr:rowOff>
    </xdr:to>
    <xdr:sp macro="" textlink="">
      <xdr:nvSpPr>
        <xdr:cNvPr id="13" name="TextBox 12">
          <a:hlinkClick xmlns:r="http://schemas.openxmlformats.org/officeDocument/2006/relationships" r:id="rId1"/>
          <a:extLst>
            <a:ext uri="{FF2B5EF4-FFF2-40B4-BE49-F238E27FC236}">
              <a16:creationId xmlns:a16="http://schemas.microsoft.com/office/drawing/2014/main" id="{D385D47A-D2AE-395C-2F09-F83EBB2FF907}"/>
            </a:ext>
          </a:extLst>
        </xdr:cNvPr>
        <xdr:cNvSpPr txBox="1"/>
      </xdr:nvSpPr>
      <xdr:spPr>
        <a:xfrm>
          <a:off x="14575971" y="388043"/>
          <a:ext cx="2250782" cy="265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AU" sz="1100" b="0" i="0">
              <a:solidFill>
                <a:schemeClr val="dk1"/>
              </a:solidFill>
              <a:effectLst/>
              <a:latin typeface="+mn-lt"/>
              <a:ea typeface="+mn-ea"/>
              <a:cs typeface="+mn-cs"/>
            </a:rPr>
            <a:t>www.linkedin.com/in/eden-nguyen</a:t>
          </a:r>
          <a:endParaRPr lang="en-US" sz="1200" b="1">
            <a:solidFill>
              <a:schemeClr val="tx1">
                <a:lumMod val="65000"/>
                <a:lumOff val="35000"/>
              </a:schemeClr>
            </a:solidFill>
            <a:latin typeface="Arial" panose="020B0604020202020204" pitchFamily="34" charset="0"/>
            <a:ea typeface="+mn-ea"/>
            <a:cs typeface="Arial" panose="020B0604020202020204" pitchFamily="34" charset="0"/>
          </a:endParaRPr>
        </a:p>
      </xdr:txBody>
    </xdr:sp>
    <xdr:clientData/>
  </xdr:twoCellAnchor>
  <xdr:twoCellAnchor>
    <xdr:from>
      <xdr:col>1</xdr:col>
      <xdr:colOff>46439</xdr:colOff>
      <xdr:row>4</xdr:row>
      <xdr:rowOff>101173</xdr:rowOff>
    </xdr:from>
    <xdr:to>
      <xdr:col>4</xdr:col>
      <xdr:colOff>94771</xdr:colOff>
      <xdr:row>9</xdr:row>
      <xdr:rowOff>137034</xdr:rowOff>
    </xdr:to>
    <xdr:grpSp>
      <xdr:nvGrpSpPr>
        <xdr:cNvPr id="39" name="Group 38">
          <a:extLst>
            <a:ext uri="{FF2B5EF4-FFF2-40B4-BE49-F238E27FC236}">
              <a16:creationId xmlns:a16="http://schemas.microsoft.com/office/drawing/2014/main" id="{4C3EF8F7-8127-9994-4169-E507A887B7C1}"/>
            </a:ext>
          </a:extLst>
        </xdr:cNvPr>
        <xdr:cNvGrpSpPr/>
      </xdr:nvGrpSpPr>
      <xdr:grpSpPr>
        <a:xfrm>
          <a:off x="656039" y="841402"/>
          <a:ext cx="1877132" cy="961146"/>
          <a:chOff x="839175" y="1059755"/>
          <a:chExt cx="1877132" cy="961147"/>
        </a:xfrm>
      </xdr:grpSpPr>
      <xdr:sp macro="" textlink="'Pivot Tables'!D6">
        <xdr:nvSpPr>
          <xdr:cNvPr id="14" name="TextBox 13">
            <a:extLst>
              <a:ext uri="{FF2B5EF4-FFF2-40B4-BE49-F238E27FC236}">
                <a16:creationId xmlns:a16="http://schemas.microsoft.com/office/drawing/2014/main" id="{A92BB084-6775-A7FF-088E-D73133829804}"/>
              </a:ext>
            </a:extLst>
          </xdr:cNvPr>
          <xdr:cNvSpPr txBox="1"/>
        </xdr:nvSpPr>
        <xdr:spPr>
          <a:xfrm>
            <a:off x="1382902" y="1059755"/>
            <a:ext cx="1100322" cy="465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F71DAE73-E09D-47D1-96A6-581CC1CA48C1}" type="TxLink">
              <a:rPr lang="en-US" sz="1200" b="1" i="0" u="none" strike="noStrike">
                <a:solidFill>
                  <a:srgbClr val="000000"/>
                </a:solidFill>
                <a:latin typeface="Arial"/>
                <a:cs typeface="Arial"/>
              </a:rPr>
              <a:pPr algn="l"/>
              <a:t>264,193</a:t>
            </a:fld>
            <a:endParaRPr lang="en-US" sz="1800" b="1">
              <a:solidFill>
                <a:schemeClr val="tx1">
                  <a:lumMod val="75000"/>
                  <a:lumOff val="25000"/>
                </a:schemeClr>
              </a:solidFill>
              <a:latin typeface="Arial" panose="020B0604020202020204" pitchFamily="34" charset="0"/>
              <a:cs typeface="Arial" panose="020B0604020202020204" pitchFamily="34" charset="0"/>
            </a:endParaRPr>
          </a:p>
        </xdr:txBody>
      </xdr:sp>
      <xdr:sp macro="" textlink="">
        <xdr:nvSpPr>
          <xdr:cNvPr id="15" name="TextBox 14">
            <a:extLst>
              <a:ext uri="{FF2B5EF4-FFF2-40B4-BE49-F238E27FC236}">
                <a16:creationId xmlns:a16="http://schemas.microsoft.com/office/drawing/2014/main" id="{C9DB457D-9AE6-B1C4-B47F-C48987869391}"/>
              </a:ext>
            </a:extLst>
          </xdr:cNvPr>
          <xdr:cNvSpPr txBox="1"/>
        </xdr:nvSpPr>
        <xdr:spPr>
          <a:xfrm>
            <a:off x="1394987" y="1385047"/>
            <a:ext cx="1321320" cy="316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a:solidFill>
                  <a:schemeClr val="tx1">
                    <a:lumMod val="50000"/>
                    <a:lumOff val="50000"/>
                  </a:schemeClr>
                </a:solidFill>
                <a:latin typeface="Arial" panose="020B0604020202020204" pitchFamily="34" charset="0"/>
                <a:cs typeface="Arial" panose="020B0604020202020204" pitchFamily="34" charset="0"/>
              </a:rPr>
              <a:t>Monthly Balance</a:t>
            </a:r>
          </a:p>
        </xdr:txBody>
      </xdr:sp>
      <xdr:grpSp>
        <xdr:nvGrpSpPr>
          <xdr:cNvPr id="19" name="Group 18">
            <a:extLst>
              <a:ext uri="{FF2B5EF4-FFF2-40B4-BE49-F238E27FC236}">
                <a16:creationId xmlns:a16="http://schemas.microsoft.com/office/drawing/2014/main" id="{98DAD8AA-7653-9766-CB61-521E3F6BA998}"/>
              </a:ext>
            </a:extLst>
          </xdr:cNvPr>
          <xdr:cNvGrpSpPr/>
        </xdr:nvGrpSpPr>
        <xdr:grpSpPr>
          <a:xfrm>
            <a:off x="932329" y="1173095"/>
            <a:ext cx="457200" cy="468726"/>
            <a:chOff x="932329" y="1138517"/>
            <a:chExt cx="457200" cy="457200"/>
          </a:xfrm>
        </xdr:grpSpPr>
        <xdr:sp macro="" textlink="">
          <xdr:nvSpPr>
            <xdr:cNvPr id="16" name="Rectangle: Rounded Corners 15">
              <a:extLst>
                <a:ext uri="{FF2B5EF4-FFF2-40B4-BE49-F238E27FC236}">
                  <a16:creationId xmlns:a16="http://schemas.microsoft.com/office/drawing/2014/main" id="{288F637E-B520-1912-7697-91157052F304}"/>
                </a:ext>
              </a:extLst>
            </xdr:cNvPr>
            <xdr:cNvSpPr/>
          </xdr:nvSpPr>
          <xdr:spPr>
            <a:xfrm>
              <a:off x="932329" y="1138517"/>
              <a:ext cx="457200" cy="457200"/>
            </a:xfrm>
            <a:prstGeom prst="round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8" name="Graphic 17" descr="Dollar outline">
              <a:extLst>
                <a:ext uri="{FF2B5EF4-FFF2-40B4-BE49-F238E27FC236}">
                  <a16:creationId xmlns:a16="http://schemas.microsoft.com/office/drawing/2014/main" id="{16B3934F-568F-BEC7-67F8-B52DF47E2B0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963706" y="1169894"/>
              <a:ext cx="394447" cy="394447"/>
            </a:xfrm>
            <a:prstGeom prst="rect">
              <a:avLst/>
            </a:prstGeom>
          </xdr:spPr>
        </xdr:pic>
      </xdr:grpSp>
      <xdr:sp macro="" textlink="">
        <xdr:nvSpPr>
          <xdr:cNvPr id="20" name="TextBox 19">
            <a:extLst>
              <a:ext uri="{FF2B5EF4-FFF2-40B4-BE49-F238E27FC236}">
                <a16:creationId xmlns:a16="http://schemas.microsoft.com/office/drawing/2014/main" id="{3E8AA2A6-B302-7493-E5E3-C7DC60E39108}"/>
              </a:ext>
            </a:extLst>
          </xdr:cNvPr>
          <xdr:cNvSpPr txBox="1"/>
        </xdr:nvSpPr>
        <xdr:spPr>
          <a:xfrm>
            <a:off x="839175" y="1710338"/>
            <a:ext cx="1267531" cy="310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a:solidFill>
                  <a:schemeClr val="tx1">
                    <a:lumMod val="65000"/>
                    <a:lumOff val="35000"/>
                  </a:schemeClr>
                </a:solidFill>
                <a:latin typeface="Arial" panose="020B0604020202020204" pitchFamily="34" charset="0"/>
                <a:cs typeface="Arial" panose="020B0604020202020204" pitchFamily="34" charset="0"/>
              </a:rPr>
              <a:t>Year to Date:</a:t>
            </a:r>
          </a:p>
        </xdr:txBody>
      </xdr:sp>
      <xdr:sp macro="" textlink="'Pivot Tables'!G6">
        <xdr:nvSpPr>
          <xdr:cNvPr id="25" name="TextBox 24">
            <a:extLst>
              <a:ext uri="{FF2B5EF4-FFF2-40B4-BE49-F238E27FC236}">
                <a16:creationId xmlns:a16="http://schemas.microsoft.com/office/drawing/2014/main" id="{4C2F7827-77EC-8F4E-5D47-5F934E641063}"/>
              </a:ext>
            </a:extLst>
          </xdr:cNvPr>
          <xdr:cNvSpPr txBox="1"/>
        </xdr:nvSpPr>
        <xdr:spPr>
          <a:xfrm>
            <a:off x="1843221" y="1710339"/>
            <a:ext cx="828261" cy="310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EAD6603-AFE4-4A24-ABF4-814D6BE27C73}" type="TxLink">
              <a:rPr lang="en-US" sz="1200" b="1" i="0" u="none" strike="noStrike">
                <a:solidFill>
                  <a:srgbClr val="000000"/>
                </a:solidFill>
                <a:latin typeface="Arial"/>
                <a:cs typeface="Arial"/>
              </a:rPr>
              <a:pPr algn="l"/>
              <a:t>$264,193</a:t>
            </a:fld>
            <a:endParaRPr lang="en-US" sz="1200" b="1">
              <a:solidFill>
                <a:schemeClr val="tx1">
                  <a:lumMod val="65000"/>
                  <a:lumOff val="35000"/>
                </a:schemeClr>
              </a:solidFill>
              <a:latin typeface="Arial" panose="020B0604020202020204" pitchFamily="34" charset="0"/>
              <a:cs typeface="Arial" panose="020B0604020202020204" pitchFamily="34" charset="0"/>
            </a:endParaRPr>
          </a:p>
        </xdr:txBody>
      </xdr:sp>
    </xdr:grpSp>
    <xdr:clientData/>
  </xdr:twoCellAnchor>
  <xdr:twoCellAnchor>
    <xdr:from>
      <xdr:col>4</xdr:col>
      <xdr:colOff>567108</xdr:colOff>
      <xdr:row>8</xdr:row>
      <xdr:rowOff>151765</xdr:rowOff>
    </xdr:from>
    <xdr:to>
      <xdr:col>7</xdr:col>
      <xdr:colOff>429948</xdr:colOff>
      <xdr:row>19</xdr:row>
      <xdr:rowOff>39957</xdr:rowOff>
    </xdr:to>
    <xdr:grpSp>
      <xdr:nvGrpSpPr>
        <xdr:cNvPr id="32" name="Group 31">
          <a:extLst>
            <a:ext uri="{FF2B5EF4-FFF2-40B4-BE49-F238E27FC236}">
              <a16:creationId xmlns:a16="http://schemas.microsoft.com/office/drawing/2014/main" id="{1BF4AC80-38FD-1086-509A-BD312A33E30D}"/>
            </a:ext>
          </a:extLst>
        </xdr:cNvPr>
        <xdr:cNvGrpSpPr/>
      </xdr:nvGrpSpPr>
      <xdr:grpSpPr>
        <a:xfrm>
          <a:off x="3005508" y="1632222"/>
          <a:ext cx="1691640" cy="1923821"/>
          <a:chOff x="2877671" y="1138516"/>
          <a:chExt cx="1691640" cy="1865376"/>
        </a:xfrm>
      </xdr:grpSpPr>
      <xdr:sp macro="" textlink="">
        <xdr:nvSpPr>
          <xdr:cNvPr id="26" name="Rectangle: Rounded Corners 25">
            <a:extLst>
              <a:ext uri="{FF2B5EF4-FFF2-40B4-BE49-F238E27FC236}">
                <a16:creationId xmlns:a16="http://schemas.microsoft.com/office/drawing/2014/main" id="{7F16FDAA-5F5C-49E1-478A-62291DD1C7BC}"/>
              </a:ext>
            </a:extLst>
          </xdr:cNvPr>
          <xdr:cNvSpPr/>
        </xdr:nvSpPr>
        <xdr:spPr>
          <a:xfrm>
            <a:off x="2877671" y="1138516"/>
            <a:ext cx="1691640" cy="1865376"/>
          </a:xfrm>
          <a:prstGeom prst="roundRect">
            <a:avLst>
              <a:gd name="adj" fmla="val 7658"/>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Rectangle: Rounded Corners 29">
            <a:extLst>
              <a:ext uri="{FF2B5EF4-FFF2-40B4-BE49-F238E27FC236}">
                <a16:creationId xmlns:a16="http://schemas.microsoft.com/office/drawing/2014/main" id="{E260853F-CF7E-9E7B-2B2A-90C1A857C6A7}"/>
              </a:ext>
            </a:extLst>
          </xdr:cNvPr>
          <xdr:cNvSpPr/>
        </xdr:nvSpPr>
        <xdr:spPr>
          <a:xfrm>
            <a:off x="3083858" y="1443317"/>
            <a:ext cx="914401" cy="320040"/>
          </a:xfrm>
          <a:prstGeom prst="roundRect">
            <a:avLst/>
          </a:prstGeom>
          <a:solidFill>
            <a:srgbClr val="38963F">
              <a:alpha val="1000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Pivot Tables'!B6">
        <xdr:nvSpPr>
          <xdr:cNvPr id="27" name="TextBox 26">
            <a:extLst>
              <a:ext uri="{FF2B5EF4-FFF2-40B4-BE49-F238E27FC236}">
                <a16:creationId xmlns:a16="http://schemas.microsoft.com/office/drawing/2014/main" id="{134DA3A7-95A5-2346-9A35-76BA9E4C0BB4}"/>
              </a:ext>
            </a:extLst>
          </xdr:cNvPr>
          <xdr:cNvSpPr txBox="1"/>
        </xdr:nvSpPr>
        <xdr:spPr>
          <a:xfrm>
            <a:off x="3062424" y="2079814"/>
            <a:ext cx="828261"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35A64014-C102-4EAB-9679-4375A5DB8AB0}" type="TxLink">
              <a:rPr lang="en-US" sz="1200" b="1" i="0" u="none" strike="noStrike">
                <a:solidFill>
                  <a:srgbClr val="000000"/>
                </a:solidFill>
                <a:latin typeface="Arial"/>
                <a:ea typeface="+mn-ea"/>
                <a:cs typeface="Arial"/>
              </a:rPr>
              <a:pPr marL="0" indent="0" algn="l"/>
              <a:t>$359,038</a:t>
            </a:fld>
            <a:endParaRPr lang="en-US" sz="1200" b="1" i="0" u="none" strike="noStrike">
              <a:solidFill>
                <a:schemeClr val="tx1">
                  <a:lumMod val="85000"/>
                  <a:lumOff val="15000"/>
                </a:schemeClr>
              </a:solidFill>
              <a:latin typeface="Arial"/>
              <a:ea typeface="+mn-ea"/>
              <a:cs typeface="Arial"/>
            </a:endParaRPr>
          </a:p>
        </xdr:txBody>
      </xdr:sp>
      <xdr:sp macro="" textlink="">
        <xdr:nvSpPr>
          <xdr:cNvPr id="28" name="TextBox 27">
            <a:extLst>
              <a:ext uri="{FF2B5EF4-FFF2-40B4-BE49-F238E27FC236}">
                <a16:creationId xmlns:a16="http://schemas.microsoft.com/office/drawing/2014/main" id="{8C8E7ED9-D848-BF8A-1120-1264658B208B}"/>
              </a:ext>
            </a:extLst>
          </xdr:cNvPr>
          <xdr:cNvSpPr txBox="1"/>
        </xdr:nvSpPr>
        <xdr:spPr>
          <a:xfrm>
            <a:off x="3062421" y="1416424"/>
            <a:ext cx="855155" cy="340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a:solidFill>
                  <a:srgbClr val="38963F"/>
                </a:solidFill>
                <a:latin typeface="Arial" panose="020B0604020202020204" pitchFamily="34" charset="0"/>
                <a:cs typeface="Arial" panose="020B0604020202020204" pitchFamily="34" charset="0"/>
              </a:rPr>
              <a:t>Income</a:t>
            </a:r>
          </a:p>
        </xdr:txBody>
      </xdr:sp>
      <xdr:sp macro="" textlink="'Pivot Tables'!B7">
        <xdr:nvSpPr>
          <xdr:cNvPr id="29" name="TextBox 28">
            <a:extLst>
              <a:ext uri="{FF2B5EF4-FFF2-40B4-BE49-F238E27FC236}">
                <a16:creationId xmlns:a16="http://schemas.microsoft.com/office/drawing/2014/main" id="{BF28FCF1-C182-D481-9A1F-ECC6A3C684F8}"/>
              </a:ext>
            </a:extLst>
          </xdr:cNvPr>
          <xdr:cNvSpPr txBox="1"/>
        </xdr:nvSpPr>
        <xdr:spPr>
          <a:xfrm>
            <a:off x="3071388" y="2447366"/>
            <a:ext cx="532427"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87B8E9E1-D6BD-412D-8061-42D4CBF34E64}" type="TxLink">
              <a:rPr lang="en-US" sz="1200" b="0" i="0" u="none" strike="noStrike">
                <a:solidFill>
                  <a:srgbClr val="000000"/>
                </a:solidFill>
                <a:latin typeface="Arial"/>
                <a:ea typeface="+mn-ea"/>
                <a:cs typeface="Arial"/>
              </a:rPr>
              <a:pPr marL="0" indent="0" algn="l"/>
              <a:t>79%</a:t>
            </a:fld>
            <a:endParaRPr lang="en-US" sz="1400" b="1" i="0" u="none" strike="noStrike">
              <a:solidFill>
                <a:schemeClr val="tx1">
                  <a:lumMod val="85000"/>
                  <a:lumOff val="15000"/>
                </a:schemeClr>
              </a:solidFill>
              <a:latin typeface="Arial"/>
              <a:ea typeface="+mn-ea"/>
              <a:cs typeface="Arial"/>
            </a:endParaRPr>
          </a:p>
        </xdr:txBody>
      </xdr:sp>
    </xdr:grpSp>
    <xdr:clientData/>
  </xdr:twoCellAnchor>
  <xdr:twoCellAnchor>
    <xdr:from>
      <xdr:col>8</xdr:col>
      <xdr:colOff>5722</xdr:colOff>
      <xdr:row>8</xdr:row>
      <xdr:rowOff>142800</xdr:rowOff>
    </xdr:from>
    <xdr:to>
      <xdr:col>10</xdr:col>
      <xdr:colOff>478162</xdr:colOff>
      <xdr:row>19</xdr:row>
      <xdr:rowOff>30992</xdr:rowOff>
    </xdr:to>
    <xdr:grpSp>
      <xdr:nvGrpSpPr>
        <xdr:cNvPr id="33" name="Group 32">
          <a:extLst>
            <a:ext uri="{FF2B5EF4-FFF2-40B4-BE49-F238E27FC236}">
              <a16:creationId xmlns:a16="http://schemas.microsoft.com/office/drawing/2014/main" id="{46305A3D-5C18-5307-543C-BF085A2390DD}"/>
            </a:ext>
          </a:extLst>
        </xdr:cNvPr>
        <xdr:cNvGrpSpPr/>
      </xdr:nvGrpSpPr>
      <xdr:grpSpPr>
        <a:xfrm>
          <a:off x="4882522" y="1623257"/>
          <a:ext cx="1691640" cy="1923821"/>
          <a:chOff x="2877671" y="1138516"/>
          <a:chExt cx="1691640" cy="1865376"/>
        </a:xfrm>
      </xdr:grpSpPr>
      <xdr:sp macro="" textlink="">
        <xdr:nvSpPr>
          <xdr:cNvPr id="34" name="Rectangle: Rounded Corners 33">
            <a:extLst>
              <a:ext uri="{FF2B5EF4-FFF2-40B4-BE49-F238E27FC236}">
                <a16:creationId xmlns:a16="http://schemas.microsoft.com/office/drawing/2014/main" id="{153FF034-9B79-B5DC-1F0B-85AAB78E66D4}"/>
              </a:ext>
            </a:extLst>
          </xdr:cNvPr>
          <xdr:cNvSpPr/>
        </xdr:nvSpPr>
        <xdr:spPr>
          <a:xfrm>
            <a:off x="2877671" y="1138516"/>
            <a:ext cx="1691640" cy="1865376"/>
          </a:xfrm>
          <a:prstGeom prst="roundRect">
            <a:avLst>
              <a:gd name="adj" fmla="val 5538"/>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5" name="Rectangle: Rounded Corners 34">
            <a:extLst>
              <a:ext uri="{FF2B5EF4-FFF2-40B4-BE49-F238E27FC236}">
                <a16:creationId xmlns:a16="http://schemas.microsoft.com/office/drawing/2014/main" id="{9E1BF43B-9AE5-D230-BDEB-3A212BE6F5E0}"/>
              </a:ext>
            </a:extLst>
          </xdr:cNvPr>
          <xdr:cNvSpPr/>
        </xdr:nvSpPr>
        <xdr:spPr>
          <a:xfrm>
            <a:off x="3083858" y="1443317"/>
            <a:ext cx="914401" cy="320040"/>
          </a:xfrm>
          <a:prstGeom prst="roundRect">
            <a:avLst/>
          </a:prstGeom>
          <a:solidFill>
            <a:schemeClr val="accent2">
              <a:alpha val="1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Pivot Tables'!C6">
        <xdr:nvSpPr>
          <xdr:cNvPr id="36" name="TextBox 35">
            <a:extLst>
              <a:ext uri="{FF2B5EF4-FFF2-40B4-BE49-F238E27FC236}">
                <a16:creationId xmlns:a16="http://schemas.microsoft.com/office/drawing/2014/main" id="{8F5F29F8-B409-912F-FA82-4C3B0696A30D}"/>
              </a:ext>
            </a:extLst>
          </xdr:cNvPr>
          <xdr:cNvSpPr txBox="1"/>
        </xdr:nvSpPr>
        <xdr:spPr>
          <a:xfrm>
            <a:off x="3062424" y="2079814"/>
            <a:ext cx="828261"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AF78CB7C-0286-450E-9937-D8FAA933E0B5}" type="TxLink">
              <a:rPr lang="en-US" sz="1200" b="1" i="0" u="none" strike="noStrike">
                <a:solidFill>
                  <a:srgbClr val="000000"/>
                </a:solidFill>
                <a:latin typeface="Arial"/>
                <a:ea typeface="+mn-ea"/>
                <a:cs typeface="Arial"/>
              </a:rPr>
              <a:pPr marL="0" indent="0" algn="l"/>
              <a:t>$94,845</a:t>
            </a:fld>
            <a:endParaRPr lang="en-US" sz="1200" b="1" i="0" u="none" strike="noStrike">
              <a:solidFill>
                <a:schemeClr val="tx1">
                  <a:lumMod val="85000"/>
                  <a:lumOff val="15000"/>
                </a:schemeClr>
              </a:solidFill>
              <a:latin typeface="Arial"/>
              <a:ea typeface="+mn-ea"/>
              <a:cs typeface="Arial"/>
            </a:endParaRPr>
          </a:p>
        </xdr:txBody>
      </xdr:sp>
      <xdr:sp macro="" textlink="">
        <xdr:nvSpPr>
          <xdr:cNvPr id="37" name="TextBox 36">
            <a:extLst>
              <a:ext uri="{FF2B5EF4-FFF2-40B4-BE49-F238E27FC236}">
                <a16:creationId xmlns:a16="http://schemas.microsoft.com/office/drawing/2014/main" id="{933B79E7-B6F1-BC19-952D-7578751CF605}"/>
              </a:ext>
            </a:extLst>
          </xdr:cNvPr>
          <xdr:cNvSpPr txBox="1"/>
        </xdr:nvSpPr>
        <xdr:spPr>
          <a:xfrm>
            <a:off x="3062422" y="1416424"/>
            <a:ext cx="994164" cy="340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a:solidFill>
                  <a:schemeClr val="accent2"/>
                </a:solidFill>
                <a:latin typeface="Arial" panose="020B0604020202020204" pitchFamily="34" charset="0"/>
                <a:cs typeface="Arial" panose="020B0604020202020204" pitchFamily="34" charset="0"/>
              </a:rPr>
              <a:t>Expense</a:t>
            </a:r>
          </a:p>
        </xdr:txBody>
      </xdr:sp>
      <xdr:sp macro="" textlink="'Pivot Tables'!C7">
        <xdr:nvSpPr>
          <xdr:cNvPr id="38" name="TextBox 37">
            <a:extLst>
              <a:ext uri="{FF2B5EF4-FFF2-40B4-BE49-F238E27FC236}">
                <a16:creationId xmlns:a16="http://schemas.microsoft.com/office/drawing/2014/main" id="{96062C85-6F49-B7A9-2129-3301F07168C4}"/>
              </a:ext>
            </a:extLst>
          </xdr:cNvPr>
          <xdr:cNvSpPr txBox="1"/>
        </xdr:nvSpPr>
        <xdr:spPr>
          <a:xfrm>
            <a:off x="3071388" y="2447366"/>
            <a:ext cx="532427"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8CF441C4-9112-48D2-A354-CBC01B2F1B7E}" type="TxLink">
              <a:rPr lang="en-US" sz="1200" b="0" i="0" u="none" strike="noStrike">
                <a:solidFill>
                  <a:srgbClr val="000000"/>
                </a:solidFill>
                <a:latin typeface="Arial"/>
                <a:ea typeface="+mn-ea"/>
                <a:cs typeface="Arial"/>
              </a:rPr>
              <a:pPr marL="0" indent="0" algn="l"/>
              <a:t>21%</a:t>
            </a:fld>
            <a:endParaRPr lang="en-US" sz="1400" b="1" i="0" u="none" strike="noStrike">
              <a:solidFill>
                <a:schemeClr val="tx1">
                  <a:lumMod val="85000"/>
                  <a:lumOff val="15000"/>
                </a:schemeClr>
              </a:solidFill>
              <a:latin typeface="Arial"/>
              <a:ea typeface="+mn-ea"/>
              <a:cs typeface="Arial"/>
            </a:endParaRPr>
          </a:p>
        </xdr:txBody>
      </xdr:sp>
    </xdr:grpSp>
    <xdr:clientData/>
  </xdr:twoCellAnchor>
  <xdr:twoCellAnchor>
    <xdr:from>
      <xdr:col>11</xdr:col>
      <xdr:colOff>53936</xdr:colOff>
      <xdr:row>8</xdr:row>
      <xdr:rowOff>141985</xdr:rowOff>
    </xdr:from>
    <xdr:to>
      <xdr:col>21</xdr:col>
      <xdr:colOff>412524</xdr:colOff>
      <xdr:row>19</xdr:row>
      <xdr:rowOff>60389</xdr:rowOff>
    </xdr:to>
    <xdr:grpSp>
      <xdr:nvGrpSpPr>
        <xdr:cNvPr id="54" name="Group 53">
          <a:extLst>
            <a:ext uri="{FF2B5EF4-FFF2-40B4-BE49-F238E27FC236}">
              <a16:creationId xmlns:a16="http://schemas.microsoft.com/office/drawing/2014/main" id="{14CE40DA-8643-504E-348B-0EFFABC4340D}"/>
            </a:ext>
          </a:extLst>
        </xdr:cNvPr>
        <xdr:cNvGrpSpPr/>
      </xdr:nvGrpSpPr>
      <xdr:grpSpPr>
        <a:xfrm>
          <a:off x="6759536" y="1622442"/>
          <a:ext cx="6454588" cy="1954033"/>
          <a:chOff x="7259312" y="1768672"/>
          <a:chExt cx="6164004" cy="1889824"/>
        </a:xfrm>
      </xdr:grpSpPr>
      <xdr:sp macro="" textlink="">
        <xdr:nvSpPr>
          <xdr:cNvPr id="44" name="Rectangle: Rounded Corners 43">
            <a:extLst>
              <a:ext uri="{FF2B5EF4-FFF2-40B4-BE49-F238E27FC236}">
                <a16:creationId xmlns:a16="http://schemas.microsoft.com/office/drawing/2014/main" id="{5902F7C4-34FD-6772-411B-45D8D3984FA0}"/>
              </a:ext>
            </a:extLst>
          </xdr:cNvPr>
          <xdr:cNvSpPr/>
        </xdr:nvSpPr>
        <xdr:spPr>
          <a:xfrm>
            <a:off x="7259312" y="1768672"/>
            <a:ext cx="6164004" cy="1859612"/>
          </a:xfrm>
          <a:prstGeom prst="roundRect">
            <a:avLst>
              <a:gd name="adj" fmla="val 6066"/>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40" name="Chart 39">
            <a:extLst>
              <a:ext uri="{FF2B5EF4-FFF2-40B4-BE49-F238E27FC236}">
                <a16:creationId xmlns:a16="http://schemas.microsoft.com/office/drawing/2014/main" id="{448E4E8B-709E-4D47-879B-035DC7246119}"/>
              </a:ext>
            </a:extLst>
          </xdr:cNvPr>
          <xdr:cNvGraphicFramePr>
            <a:graphicFrameLocks/>
          </xdr:cNvGraphicFramePr>
        </xdr:nvGraphicFramePr>
        <xdr:xfrm>
          <a:off x="7318863" y="1858182"/>
          <a:ext cx="5989320" cy="1800314"/>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42" name="TextBox 41">
            <a:extLst>
              <a:ext uri="{FF2B5EF4-FFF2-40B4-BE49-F238E27FC236}">
                <a16:creationId xmlns:a16="http://schemas.microsoft.com/office/drawing/2014/main" id="{68E2C5ED-5903-0F9F-4123-A82B178DE355}"/>
              </a:ext>
            </a:extLst>
          </xdr:cNvPr>
          <xdr:cNvSpPr txBox="1"/>
        </xdr:nvSpPr>
        <xdr:spPr>
          <a:xfrm>
            <a:off x="12523307" y="2364732"/>
            <a:ext cx="788503" cy="238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a:solidFill>
                  <a:schemeClr val="tx1">
                    <a:lumMod val="50000"/>
                    <a:lumOff val="50000"/>
                  </a:schemeClr>
                </a:solidFill>
                <a:latin typeface="Arial" panose="020B0604020202020204" pitchFamily="34" charset="0"/>
                <a:cs typeface="Arial" panose="020B0604020202020204" pitchFamily="34" charset="0"/>
              </a:rPr>
              <a:t>Balance</a:t>
            </a:r>
          </a:p>
        </xdr:txBody>
      </xdr:sp>
    </xdr:grpSp>
    <xdr:clientData/>
  </xdr:twoCellAnchor>
  <xdr:twoCellAnchor>
    <xdr:from>
      <xdr:col>0</xdr:col>
      <xdr:colOff>589028</xdr:colOff>
      <xdr:row>11</xdr:row>
      <xdr:rowOff>129097</xdr:rowOff>
    </xdr:from>
    <xdr:to>
      <xdr:col>3</xdr:col>
      <xdr:colOff>81548</xdr:colOff>
      <xdr:row>13</xdr:row>
      <xdr:rowOff>80905</xdr:rowOff>
    </xdr:to>
    <xdr:sp macro="" textlink="">
      <xdr:nvSpPr>
        <xdr:cNvPr id="56" name="TextBox 55">
          <a:extLst>
            <a:ext uri="{FF2B5EF4-FFF2-40B4-BE49-F238E27FC236}">
              <a16:creationId xmlns:a16="http://schemas.microsoft.com/office/drawing/2014/main" id="{B140BEA6-1702-4CE4-AFF2-F1D777D1965B}"/>
            </a:ext>
          </a:extLst>
        </xdr:cNvPr>
        <xdr:cNvSpPr txBox="1"/>
      </xdr:nvSpPr>
      <xdr:spPr>
        <a:xfrm>
          <a:off x="589028" y="2101332"/>
          <a:ext cx="1321320" cy="31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a:solidFill>
                <a:schemeClr val="tx1">
                  <a:lumMod val="50000"/>
                  <a:lumOff val="50000"/>
                </a:schemeClr>
              </a:solidFill>
              <a:latin typeface="Arial" panose="020B0604020202020204" pitchFamily="34" charset="0"/>
              <a:cs typeface="Arial" panose="020B0604020202020204" pitchFamily="34" charset="0"/>
            </a:rPr>
            <a:t>New Customer:</a:t>
          </a:r>
        </a:p>
      </xdr:txBody>
    </xdr:sp>
    <xdr:clientData/>
  </xdr:twoCellAnchor>
  <xdr:twoCellAnchor>
    <xdr:from>
      <xdr:col>0</xdr:col>
      <xdr:colOff>554824</xdr:colOff>
      <xdr:row>14</xdr:row>
      <xdr:rowOff>108868</xdr:rowOff>
    </xdr:from>
    <xdr:to>
      <xdr:col>3</xdr:col>
      <xdr:colOff>331118</xdr:colOff>
      <xdr:row>16</xdr:row>
      <xdr:rowOff>54913</xdr:rowOff>
    </xdr:to>
    <xdr:sp macro="" textlink="">
      <xdr:nvSpPr>
        <xdr:cNvPr id="57" name="TextBox 56">
          <a:extLst>
            <a:ext uri="{FF2B5EF4-FFF2-40B4-BE49-F238E27FC236}">
              <a16:creationId xmlns:a16="http://schemas.microsoft.com/office/drawing/2014/main" id="{E3C99520-3AD4-88C4-5418-B243E377CCCC}"/>
            </a:ext>
          </a:extLst>
        </xdr:cNvPr>
        <xdr:cNvSpPr txBox="1"/>
      </xdr:nvSpPr>
      <xdr:spPr>
        <a:xfrm>
          <a:off x="554824" y="2618986"/>
          <a:ext cx="1605094" cy="3046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0">
              <a:solidFill>
                <a:schemeClr val="tx1">
                  <a:lumMod val="50000"/>
                  <a:lumOff val="50000"/>
                </a:schemeClr>
              </a:solidFill>
              <a:latin typeface="Arial" panose="020B0604020202020204" pitchFamily="34" charset="0"/>
              <a:cs typeface="Arial" panose="020B0604020202020204" pitchFamily="34" charset="0"/>
            </a:rPr>
            <a:t>Retaining</a:t>
          </a:r>
          <a:r>
            <a:rPr lang="en-US" sz="1200" b="0" baseline="0">
              <a:solidFill>
                <a:schemeClr val="tx1">
                  <a:lumMod val="50000"/>
                  <a:lumOff val="50000"/>
                </a:schemeClr>
              </a:solidFill>
              <a:latin typeface="Arial" panose="020B0604020202020204" pitchFamily="34" charset="0"/>
              <a:cs typeface="Arial" panose="020B0604020202020204" pitchFamily="34" charset="0"/>
            </a:rPr>
            <a:t> Customer:</a:t>
          </a:r>
          <a:endParaRPr lang="en-US" sz="1200" b="0">
            <a:solidFill>
              <a:schemeClr val="tx1">
                <a:lumMod val="50000"/>
                <a:lumOff val="50000"/>
              </a:schemeClr>
            </a:solidFill>
            <a:latin typeface="Arial" panose="020B0604020202020204" pitchFamily="34" charset="0"/>
            <a:cs typeface="Arial" panose="020B0604020202020204" pitchFamily="34" charset="0"/>
          </a:endParaRPr>
        </a:p>
      </xdr:txBody>
    </xdr:sp>
    <xdr:clientData/>
  </xdr:twoCellAnchor>
  <xdr:twoCellAnchor>
    <xdr:from>
      <xdr:col>1</xdr:col>
      <xdr:colOff>191500</xdr:colOff>
      <xdr:row>10</xdr:row>
      <xdr:rowOff>17930</xdr:rowOff>
    </xdr:from>
    <xdr:to>
      <xdr:col>4</xdr:col>
      <xdr:colOff>227358</xdr:colOff>
      <xdr:row>10</xdr:row>
      <xdr:rowOff>17930</xdr:rowOff>
    </xdr:to>
    <xdr:cxnSp macro="">
      <xdr:nvCxnSpPr>
        <xdr:cNvPr id="62" name="Straight Connector 61">
          <a:extLst>
            <a:ext uri="{FF2B5EF4-FFF2-40B4-BE49-F238E27FC236}">
              <a16:creationId xmlns:a16="http://schemas.microsoft.com/office/drawing/2014/main" id="{89AFCE1E-A155-2AF5-1F2D-393208BA9BDC}"/>
            </a:ext>
          </a:extLst>
        </xdr:cNvPr>
        <xdr:cNvCxnSpPr/>
      </xdr:nvCxnSpPr>
      <xdr:spPr>
        <a:xfrm flipV="1">
          <a:off x="801100" y="1810871"/>
          <a:ext cx="1864658" cy="0"/>
        </a:xfrm>
        <a:prstGeom prst="line">
          <a:avLst/>
        </a:prstGeom>
        <a:ln w="6350">
          <a:solidFill>
            <a:schemeClr val="accent3"/>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191141</xdr:colOff>
      <xdr:row>18</xdr:row>
      <xdr:rowOff>35859</xdr:rowOff>
    </xdr:from>
    <xdr:to>
      <xdr:col>4</xdr:col>
      <xdr:colOff>227717</xdr:colOff>
      <xdr:row>18</xdr:row>
      <xdr:rowOff>35859</xdr:rowOff>
    </xdr:to>
    <xdr:cxnSp macro="">
      <xdr:nvCxnSpPr>
        <xdr:cNvPr id="66" name="Straight Connector 65">
          <a:extLst>
            <a:ext uri="{FF2B5EF4-FFF2-40B4-BE49-F238E27FC236}">
              <a16:creationId xmlns:a16="http://schemas.microsoft.com/office/drawing/2014/main" id="{5E72D9A7-9AF6-C8AD-0C66-C5D0D28B3E50}"/>
            </a:ext>
          </a:extLst>
        </xdr:cNvPr>
        <xdr:cNvCxnSpPr/>
      </xdr:nvCxnSpPr>
      <xdr:spPr>
        <a:xfrm>
          <a:off x="800741" y="3263153"/>
          <a:ext cx="1865376" cy="0"/>
        </a:xfrm>
        <a:prstGeom prst="line">
          <a:avLst/>
        </a:prstGeom>
        <a:ln w="6350">
          <a:solidFill>
            <a:schemeClr val="accent3"/>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419100</xdr:colOff>
      <xdr:row>11</xdr:row>
      <xdr:rowOff>92601</xdr:rowOff>
    </xdr:from>
    <xdr:to>
      <xdr:col>4</xdr:col>
      <xdr:colOff>407089</xdr:colOff>
      <xdr:row>13</xdr:row>
      <xdr:rowOff>52798</xdr:rowOff>
    </xdr:to>
    <xdr:sp macro="" textlink="'Pivot Tables'!K6">
      <xdr:nvSpPr>
        <xdr:cNvPr id="67" name="Rectangle: Rounded Corners 66">
          <a:extLst>
            <a:ext uri="{FF2B5EF4-FFF2-40B4-BE49-F238E27FC236}">
              <a16:creationId xmlns:a16="http://schemas.microsoft.com/office/drawing/2014/main" id="{9573D258-DC68-4ECF-AB7E-B55D6DC6A67D}"/>
            </a:ext>
          </a:extLst>
        </xdr:cNvPr>
        <xdr:cNvSpPr/>
      </xdr:nvSpPr>
      <xdr:spPr>
        <a:xfrm>
          <a:off x="2247900" y="2064836"/>
          <a:ext cx="597589" cy="318786"/>
        </a:xfrm>
        <a:prstGeom prst="roundRect">
          <a:avLst/>
        </a:prstGeom>
        <a:solidFill>
          <a:schemeClr val="bg1">
            <a:alpha val="26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4DEC40F-356F-4E1C-9405-898850EACA93}" type="TxLink">
            <a:rPr lang="en-US" sz="1200" b="1" i="0" u="none" strike="noStrike">
              <a:solidFill>
                <a:srgbClr val="000000"/>
              </a:solidFill>
              <a:latin typeface="Arial"/>
              <a:cs typeface="Arial"/>
            </a:rPr>
            <a:pPr algn="ctr"/>
            <a:t>11</a:t>
          </a:fld>
          <a:endParaRPr lang="en-US" sz="1100"/>
        </a:p>
      </xdr:txBody>
    </xdr:sp>
    <xdr:clientData/>
  </xdr:twoCellAnchor>
  <xdr:twoCellAnchor>
    <xdr:from>
      <xdr:col>3</xdr:col>
      <xdr:colOff>411480</xdr:colOff>
      <xdr:row>14</xdr:row>
      <xdr:rowOff>57636</xdr:rowOff>
    </xdr:from>
    <xdr:to>
      <xdr:col>4</xdr:col>
      <xdr:colOff>399469</xdr:colOff>
      <xdr:row>16</xdr:row>
      <xdr:rowOff>17834</xdr:rowOff>
    </xdr:to>
    <xdr:sp macro="" textlink="'Pivot Tables'!L6">
      <xdr:nvSpPr>
        <xdr:cNvPr id="69" name="Rectangle: Rounded Corners 68">
          <a:extLst>
            <a:ext uri="{FF2B5EF4-FFF2-40B4-BE49-F238E27FC236}">
              <a16:creationId xmlns:a16="http://schemas.microsoft.com/office/drawing/2014/main" id="{C458F23C-8A08-CFBB-28A4-0C4F2C6E9B42}"/>
            </a:ext>
          </a:extLst>
        </xdr:cNvPr>
        <xdr:cNvSpPr/>
      </xdr:nvSpPr>
      <xdr:spPr>
        <a:xfrm>
          <a:off x="2240280" y="2567754"/>
          <a:ext cx="597589" cy="318786"/>
        </a:xfrm>
        <a:prstGeom prst="roundRect">
          <a:avLst/>
        </a:prstGeom>
        <a:solidFill>
          <a:schemeClr val="bg1">
            <a:alpha val="26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BA8FE55-E3D5-4429-945A-105FB95DA59D}" type="TxLink">
            <a:rPr lang="en-US" sz="1200" b="1" i="0" u="none" strike="noStrike">
              <a:solidFill>
                <a:srgbClr val="000000"/>
              </a:solidFill>
              <a:latin typeface="Arial"/>
              <a:cs typeface="Arial"/>
            </a:rPr>
            <a:pPr algn="ctr"/>
            <a:t>50</a:t>
          </a:fld>
          <a:endParaRPr lang="en-US" sz="1100"/>
        </a:p>
      </xdr:txBody>
    </xdr:sp>
    <xdr:clientData/>
  </xdr:twoCellAnchor>
  <xdr:twoCellAnchor>
    <xdr:from>
      <xdr:col>21</xdr:col>
      <xdr:colOff>576128</xdr:colOff>
      <xdr:row>8</xdr:row>
      <xdr:rowOff>146060</xdr:rowOff>
    </xdr:from>
    <xdr:to>
      <xdr:col>27</xdr:col>
      <xdr:colOff>235469</xdr:colOff>
      <xdr:row>20</xdr:row>
      <xdr:rowOff>107576</xdr:rowOff>
    </xdr:to>
    <xdr:grpSp>
      <xdr:nvGrpSpPr>
        <xdr:cNvPr id="94" name="Group 93">
          <a:extLst>
            <a:ext uri="{FF2B5EF4-FFF2-40B4-BE49-F238E27FC236}">
              <a16:creationId xmlns:a16="http://schemas.microsoft.com/office/drawing/2014/main" id="{525769FF-D7DB-4C9A-DE9F-8D754DB4E8F7}"/>
            </a:ext>
          </a:extLst>
        </xdr:cNvPr>
        <xdr:cNvGrpSpPr/>
      </xdr:nvGrpSpPr>
      <xdr:grpSpPr>
        <a:xfrm>
          <a:off x="13377728" y="1626517"/>
          <a:ext cx="3316941" cy="2182202"/>
          <a:chOff x="13399499" y="1536870"/>
          <a:chExt cx="3316941" cy="2113045"/>
        </a:xfrm>
      </xdr:grpSpPr>
      <xdr:grpSp>
        <xdr:nvGrpSpPr>
          <xdr:cNvPr id="93" name="Group 92">
            <a:extLst>
              <a:ext uri="{FF2B5EF4-FFF2-40B4-BE49-F238E27FC236}">
                <a16:creationId xmlns:a16="http://schemas.microsoft.com/office/drawing/2014/main" id="{38A08F84-8623-7A82-88AF-6F244CEF0736}"/>
              </a:ext>
            </a:extLst>
          </xdr:cNvPr>
          <xdr:cNvGrpSpPr/>
        </xdr:nvGrpSpPr>
        <xdr:grpSpPr>
          <a:xfrm>
            <a:off x="13399499" y="1536870"/>
            <a:ext cx="3316941" cy="2113045"/>
            <a:chOff x="13399499" y="1536870"/>
            <a:chExt cx="3316941" cy="2113045"/>
          </a:xfrm>
        </xdr:grpSpPr>
        <xdr:sp macro="" textlink="">
          <xdr:nvSpPr>
            <xdr:cNvPr id="53" name="Rectangle: Rounded Corners 52">
              <a:extLst>
                <a:ext uri="{FF2B5EF4-FFF2-40B4-BE49-F238E27FC236}">
                  <a16:creationId xmlns:a16="http://schemas.microsoft.com/office/drawing/2014/main" id="{92CB9B39-64EF-7E41-D8C1-BF7D4AD42710}"/>
                </a:ext>
              </a:extLst>
            </xdr:cNvPr>
            <xdr:cNvSpPr/>
          </xdr:nvSpPr>
          <xdr:spPr>
            <a:xfrm>
              <a:off x="13399499" y="1536870"/>
              <a:ext cx="3316941" cy="2113045"/>
            </a:xfrm>
            <a:prstGeom prst="roundRect">
              <a:avLst>
                <a:gd name="adj" fmla="val 5212"/>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0" name="TextBox 69">
              <a:extLst>
                <a:ext uri="{FF2B5EF4-FFF2-40B4-BE49-F238E27FC236}">
                  <a16:creationId xmlns:a16="http://schemas.microsoft.com/office/drawing/2014/main" id="{C3ABC76D-B90E-4ADF-B5B3-73AA335FDB16}"/>
                </a:ext>
              </a:extLst>
            </xdr:cNvPr>
            <xdr:cNvSpPr txBox="1"/>
          </xdr:nvSpPr>
          <xdr:spPr>
            <a:xfrm>
              <a:off x="13536854" y="1612197"/>
              <a:ext cx="1730041" cy="243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0">
                  <a:solidFill>
                    <a:schemeClr val="tx1">
                      <a:lumMod val="85000"/>
                      <a:lumOff val="15000"/>
                    </a:schemeClr>
                  </a:solidFill>
                  <a:latin typeface="Arial" panose="020B0604020202020204" pitchFamily="34" charset="0"/>
                  <a:cs typeface="Arial" panose="020B0604020202020204" pitchFamily="34" charset="0"/>
                </a:rPr>
                <a:t>Truck</a:t>
              </a:r>
              <a:r>
                <a:rPr lang="en-US" sz="1400" b="0" baseline="0">
                  <a:solidFill>
                    <a:schemeClr val="tx1">
                      <a:lumMod val="85000"/>
                      <a:lumOff val="15000"/>
                    </a:schemeClr>
                  </a:solidFill>
                  <a:latin typeface="Arial" panose="020B0604020202020204" pitchFamily="34" charset="0"/>
                  <a:cs typeface="Arial" panose="020B0604020202020204" pitchFamily="34" charset="0"/>
                </a:rPr>
                <a:t> Expense</a:t>
              </a:r>
              <a:endParaRPr lang="en-US" sz="1400" b="0">
                <a:solidFill>
                  <a:schemeClr val="tx1">
                    <a:lumMod val="85000"/>
                    <a:lumOff val="15000"/>
                  </a:schemeClr>
                </a:solidFill>
                <a:latin typeface="Arial" panose="020B0604020202020204" pitchFamily="34" charset="0"/>
                <a:cs typeface="Arial" panose="020B0604020202020204" pitchFamily="34" charset="0"/>
              </a:endParaRPr>
            </a:p>
          </xdr:txBody>
        </xdr:sp>
        <xdr:grpSp>
          <xdr:nvGrpSpPr>
            <xdr:cNvPr id="91" name="Group 90">
              <a:extLst>
                <a:ext uri="{FF2B5EF4-FFF2-40B4-BE49-F238E27FC236}">
                  <a16:creationId xmlns:a16="http://schemas.microsoft.com/office/drawing/2014/main" id="{083AD153-B4BE-1D2C-CC73-829466584020}"/>
                </a:ext>
              </a:extLst>
            </xdr:cNvPr>
            <xdr:cNvGrpSpPr/>
          </xdr:nvGrpSpPr>
          <xdr:grpSpPr>
            <a:xfrm>
              <a:off x="13608572" y="1979749"/>
              <a:ext cx="2796841" cy="288321"/>
              <a:chOff x="13608572" y="1979749"/>
              <a:chExt cx="2796841" cy="288321"/>
            </a:xfrm>
          </xdr:grpSpPr>
          <xdr:sp macro="" textlink="">
            <xdr:nvSpPr>
              <xdr:cNvPr id="71" name="TextBox 70">
                <a:extLst>
                  <a:ext uri="{FF2B5EF4-FFF2-40B4-BE49-F238E27FC236}">
                    <a16:creationId xmlns:a16="http://schemas.microsoft.com/office/drawing/2014/main" id="{CD224AB9-A846-FE53-62D3-DE9C029024D7}"/>
                  </a:ext>
                </a:extLst>
              </xdr:cNvPr>
              <xdr:cNvSpPr txBox="1"/>
            </xdr:nvSpPr>
            <xdr:spPr>
              <a:xfrm>
                <a:off x="13608572" y="1988714"/>
                <a:ext cx="1425241" cy="279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1">
                    <a:solidFill>
                      <a:schemeClr val="tx1">
                        <a:lumMod val="50000"/>
                        <a:lumOff val="50000"/>
                      </a:schemeClr>
                    </a:solidFill>
                    <a:latin typeface="Arial" panose="020B0604020202020204" pitchFamily="34" charset="0"/>
                    <a:cs typeface="Arial" panose="020B0604020202020204" pitchFamily="34" charset="0"/>
                  </a:rPr>
                  <a:t>Insurance</a:t>
                </a:r>
              </a:p>
            </xdr:txBody>
          </xdr:sp>
          <xdr:sp macro="" textlink="'Pivot Tables'!O6">
            <xdr:nvSpPr>
              <xdr:cNvPr id="81" name="TextBox 80">
                <a:extLst>
                  <a:ext uri="{FF2B5EF4-FFF2-40B4-BE49-F238E27FC236}">
                    <a16:creationId xmlns:a16="http://schemas.microsoft.com/office/drawing/2014/main" id="{67B4695C-5D09-0D9B-2258-330E5805D21A}"/>
                  </a:ext>
                </a:extLst>
              </xdr:cNvPr>
              <xdr:cNvSpPr txBox="1"/>
            </xdr:nvSpPr>
            <xdr:spPr>
              <a:xfrm>
                <a:off x="14980172" y="1979749"/>
                <a:ext cx="1425241" cy="279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691F850-659D-405C-9E73-5A298FC9CF5B}" type="TxLink">
                  <a:rPr lang="en-US" sz="1200" b="1" i="0" u="none" strike="noStrike">
                    <a:solidFill>
                      <a:srgbClr val="000000"/>
                    </a:solidFill>
                    <a:latin typeface="Arial"/>
                    <a:cs typeface="Arial"/>
                  </a:rPr>
                  <a:pPr algn="ctr"/>
                  <a:t>$8,052</a:t>
                </a:fld>
                <a:endParaRPr lang="en-US" sz="1050" b="1">
                  <a:solidFill>
                    <a:schemeClr val="tx1">
                      <a:lumMod val="50000"/>
                      <a:lumOff val="50000"/>
                    </a:schemeClr>
                  </a:solidFill>
                  <a:latin typeface="Arial" panose="020B0604020202020204" pitchFamily="34" charset="0"/>
                  <a:cs typeface="Arial" panose="020B0604020202020204" pitchFamily="34" charset="0"/>
                </a:endParaRPr>
              </a:p>
            </xdr:txBody>
          </xdr:sp>
        </xdr:grpSp>
        <xdr:grpSp>
          <xdr:nvGrpSpPr>
            <xdr:cNvPr id="89" name="Group 88">
              <a:extLst>
                <a:ext uri="{FF2B5EF4-FFF2-40B4-BE49-F238E27FC236}">
                  <a16:creationId xmlns:a16="http://schemas.microsoft.com/office/drawing/2014/main" id="{EB79435A-5D44-8FC4-2C26-A2E8FE11F2DA}"/>
                </a:ext>
              </a:extLst>
            </xdr:cNvPr>
            <xdr:cNvGrpSpPr/>
          </xdr:nvGrpSpPr>
          <xdr:grpSpPr>
            <a:xfrm>
              <a:off x="13599607" y="2419020"/>
              <a:ext cx="2796841" cy="288321"/>
              <a:chOff x="13608572" y="2344314"/>
              <a:chExt cx="2796841" cy="288321"/>
            </a:xfrm>
          </xdr:grpSpPr>
          <xdr:sp macro="" textlink="">
            <xdr:nvSpPr>
              <xdr:cNvPr id="72" name="TextBox 71">
                <a:extLst>
                  <a:ext uri="{FF2B5EF4-FFF2-40B4-BE49-F238E27FC236}">
                    <a16:creationId xmlns:a16="http://schemas.microsoft.com/office/drawing/2014/main" id="{6650EF10-AFF6-3948-5F42-1CBF873C59CF}"/>
                  </a:ext>
                </a:extLst>
              </xdr:cNvPr>
              <xdr:cNvSpPr txBox="1"/>
            </xdr:nvSpPr>
            <xdr:spPr>
              <a:xfrm>
                <a:off x="13608572" y="2353279"/>
                <a:ext cx="1425241" cy="279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1">
                    <a:solidFill>
                      <a:schemeClr val="tx1">
                        <a:lumMod val="50000"/>
                        <a:lumOff val="50000"/>
                      </a:schemeClr>
                    </a:solidFill>
                    <a:latin typeface="Arial" panose="020B0604020202020204" pitchFamily="34" charset="0"/>
                    <a:cs typeface="Arial" panose="020B0604020202020204" pitchFamily="34" charset="0"/>
                  </a:rPr>
                  <a:t>Fuel</a:t>
                </a:r>
              </a:p>
            </xdr:txBody>
          </xdr:sp>
          <xdr:sp macro="" textlink="'Pivot Tables'!P6">
            <xdr:nvSpPr>
              <xdr:cNvPr id="82" name="TextBox 81">
                <a:extLst>
                  <a:ext uri="{FF2B5EF4-FFF2-40B4-BE49-F238E27FC236}">
                    <a16:creationId xmlns:a16="http://schemas.microsoft.com/office/drawing/2014/main" id="{68D2A2B8-A99A-636C-4B89-615256AFA837}"/>
                  </a:ext>
                </a:extLst>
              </xdr:cNvPr>
              <xdr:cNvSpPr txBox="1"/>
            </xdr:nvSpPr>
            <xdr:spPr>
              <a:xfrm>
                <a:off x="14980172" y="2344314"/>
                <a:ext cx="1425241" cy="279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84E38E3-ED5E-4633-8376-9F7AA768C667}" type="TxLink">
                  <a:rPr lang="en-US" sz="1200" b="1" i="0" u="none" strike="noStrike">
                    <a:solidFill>
                      <a:srgbClr val="000000"/>
                    </a:solidFill>
                    <a:latin typeface="Arial"/>
                    <a:cs typeface="Arial"/>
                  </a:rPr>
                  <a:pPr algn="ctr"/>
                  <a:t>$23,720</a:t>
                </a:fld>
                <a:endParaRPr lang="en-US" sz="1050" b="1">
                  <a:solidFill>
                    <a:schemeClr val="tx1">
                      <a:lumMod val="50000"/>
                      <a:lumOff val="50000"/>
                    </a:schemeClr>
                  </a:solidFill>
                  <a:latin typeface="Arial" panose="020B0604020202020204" pitchFamily="34" charset="0"/>
                  <a:cs typeface="Arial" panose="020B0604020202020204" pitchFamily="34" charset="0"/>
                </a:endParaRPr>
              </a:p>
            </xdr:txBody>
          </xdr:sp>
        </xdr:grpSp>
        <xdr:grpSp>
          <xdr:nvGrpSpPr>
            <xdr:cNvPr id="88" name="Group 87">
              <a:extLst>
                <a:ext uri="{FF2B5EF4-FFF2-40B4-BE49-F238E27FC236}">
                  <a16:creationId xmlns:a16="http://schemas.microsoft.com/office/drawing/2014/main" id="{62DFF914-30CE-44E5-138E-80E1244C0B20}"/>
                </a:ext>
              </a:extLst>
            </xdr:cNvPr>
            <xdr:cNvGrpSpPr/>
          </xdr:nvGrpSpPr>
          <xdr:grpSpPr>
            <a:xfrm>
              <a:off x="13572713" y="2858291"/>
              <a:ext cx="2796841" cy="279356"/>
              <a:chOff x="13608572" y="2708879"/>
              <a:chExt cx="2796841" cy="279356"/>
            </a:xfrm>
          </xdr:grpSpPr>
          <xdr:sp macro="" textlink="">
            <xdr:nvSpPr>
              <xdr:cNvPr id="73" name="TextBox 72">
                <a:extLst>
                  <a:ext uri="{FF2B5EF4-FFF2-40B4-BE49-F238E27FC236}">
                    <a16:creationId xmlns:a16="http://schemas.microsoft.com/office/drawing/2014/main" id="{CE3C1EED-EEAD-A87D-32D7-EA236B67AC87}"/>
                  </a:ext>
                </a:extLst>
              </xdr:cNvPr>
              <xdr:cNvSpPr txBox="1"/>
            </xdr:nvSpPr>
            <xdr:spPr>
              <a:xfrm>
                <a:off x="13608572" y="2717844"/>
                <a:ext cx="1855546" cy="258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1">
                    <a:solidFill>
                      <a:schemeClr val="tx1">
                        <a:lumMod val="50000"/>
                        <a:lumOff val="50000"/>
                      </a:schemeClr>
                    </a:solidFill>
                    <a:latin typeface="Arial" panose="020B0604020202020204" pitchFamily="34" charset="0"/>
                    <a:cs typeface="Arial" panose="020B0604020202020204" pitchFamily="34" charset="0"/>
                  </a:rPr>
                  <a:t>Diesel Exhaust Fluid</a:t>
                </a:r>
              </a:p>
            </xdr:txBody>
          </xdr:sp>
          <xdr:sp macro="" textlink="'Pivot Tables'!Q6">
            <xdr:nvSpPr>
              <xdr:cNvPr id="83" name="TextBox 82">
                <a:extLst>
                  <a:ext uri="{FF2B5EF4-FFF2-40B4-BE49-F238E27FC236}">
                    <a16:creationId xmlns:a16="http://schemas.microsoft.com/office/drawing/2014/main" id="{0EC1EF4C-5780-601A-1582-0CFBEF4B3D54}"/>
                  </a:ext>
                </a:extLst>
              </xdr:cNvPr>
              <xdr:cNvSpPr txBox="1"/>
            </xdr:nvSpPr>
            <xdr:spPr>
              <a:xfrm>
                <a:off x="14980172" y="2708879"/>
                <a:ext cx="1425241" cy="279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DF40B15-EA9D-46B1-8868-3B0114C39F62}" type="TxLink">
                  <a:rPr lang="en-US" sz="1200" b="1" i="0" u="none" strike="noStrike">
                    <a:solidFill>
                      <a:srgbClr val="000000"/>
                    </a:solidFill>
                    <a:latin typeface="Arial"/>
                    <a:cs typeface="Arial"/>
                  </a:rPr>
                  <a:pPr algn="ctr"/>
                  <a:t>$3,164</a:t>
                </a:fld>
                <a:endParaRPr lang="en-US" sz="1050" b="1">
                  <a:solidFill>
                    <a:schemeClr val="tx1">
                      <a:lumMod val="50000"/>
                      <a:lumOff val="50000"/>
                    </a:schemeClr>
                  </a:solidFill>
                  <a:latin typeface="Arial" panose="020B0604020202020204" pitchFamily="34" charset="0"/>
                  <a:cs typeface="Arial" panose="020B0604020202020204" pitchFamily="34" charset="0"/>
                </a:endParaRPr>
              </a:p>
            </xdr:txBody>
          </xdr:sp>
        </xdr:grpSp>
        <xdr:grpSp>
          <xdr:nvGrpSpPr>
            <xdr:cNvPr id="87" name="Group 86">
              <a:extLst>
                <a:ext uri="{FF2B5EF4-FFF2-40B4-BE49-F238E27FC236}">
                  <a16:creationId xmlns:a16="http://schemas.microsoft.com/office/drawing/2014/main" id="{FD87417A-0AB1-A8C4-73ED-869F02372366}"/>
                </a:ext>
              </a:extLst>
            </xdr:cNvPr>
            <xdr:cNvGrpSpPr/>
          </xdr:nvGrpSpPr>
          <xdr:grpSpPr>
            <a:xfrm>
              <a:off x="13608572" y="3288596"/>
              <a:ext cx="2796841" cy="288321"/>
              <a:chOff x="13608572" y="3207914"/>
              <a:chExt cx="2796841" cy="288321"/>
            </a:xfrm>
          </xdr:grpSpPr>
          <xdr:sp macro="" textlink="">
            <xdr:nvSpPr>
              <xdr:cNvPr id="74" name="TextBox 73">
                <a:extLst>
                  <a:ext uri="{FF2B5EF4-FFF2-40B4-BE49-F238E27FC236}">
                    <a16:creationId xmlns:a16="http://schemas.microsoft.com/office/drawing/2014/main" id="{13224AB7-A40A-74AA-A453-842A5ACE0D66}"/>
                  </a:ext>
                </a:extLst>
              </xdr:cNvPr>
              <xdr:cNvSpPr txBox="1"/>
            </xdr:nvSpPr>
            <xdr:spPr>
              <a:xfrm>
                <a:off x="13608572" y="3216879"/>
                <a:ext cx="1425241" cy="279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1">
                    <a:solidFill>
                      <a:schemeClr val="tx1">
                        <a:lumMod val="50000"/>
                        <a:lumOff val="50000"/>
                      </a:schemeClr>
                    </a:solidFill>
                    <a:latin typeface="Arial" panose="020B0604020202020204" pitchFamily="34" charset="0"/>
                    <a:cs typeface="Arial" panose="020B0604020202020204" pitchFamily="34" charset="0"/>
                  </a:rPr>
                  <a:t>Advance</a:t>
                </a:r>
              </a:p>
            </xdr:txBody>
          </xdr:sp>
          <xdr:sp macro="" textlink="'Pivot Tables'!R6">
            <xdr:nvSpPr>
              <xdr:cNvPr id="84" name="TextBox 83">
                <a:extLst>
                  <a:ext uri="{FF2B5EF4-FFF2-40B4-BE49-F238E27FC236}">
                    <a16:creationId xmlns:a16="http://schemas.microsoft.com/office/drawing/2014/main" id="{B4A98647-E398-582B-B0A8-0EE087CD1BE5}"/>
                  </a:ext>
                </a:extLst>
              </xdr:cNvPr>
              <xdr:cNvSpPr txBox="1"/>
            </xdr:nvSpPr>
            <xdr:spPr>
              <a:xfrm>
                <a:off x="14980172" y="3207914"/>
                <a:ext cx="1425241" cy="279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9C424F3-FA70-49E7-840C-D42D2BBEF735}" type="TxLink">
                  <a:rPr lang="en-US" sz="1200" b="1" i="0" u="none" strike="noStrike">
                    <a:solidFill>
                      <a:srgbClr val="000000"/>
                    </a:solidFill>
                    <a:latin typeface="Arial"/>
                    <a:cs typeface="Arial"/>
                  </a:rPr>
                  <a:pPr algn="ctr"/>
                  <a:t>$15,250</a:t>
                </a:fld>
                <a:endParaRPr lang="en-US" sz="1050" b="1">
                  <a:solidFill>
                    <a:schemeClr val="tx1">
                      <a:lumMod val="50000"/>
                      <a:lumOff val="50000"/>
                    </a:schemeClr>
                  </a:solidFill>
                  <a:latin typeface="Arial" panose="020B0604020202020204" pitchFamily="34" charset="0"/>
                  <a:cs typeface="Arial" panose="020B0604020202020204" pitchFamily="34" charset="0"/>
                </a:endParaRPr>
              </a:p>
            </xdr:txBody>
          </xdr:sp>
        </xdr:grpSp>
      </xdr:grpSp>
      <xdr:cxnSp macro="">
        <xdr:nvCxnSpPr>
          <xdr:cNvPr id="85" name="Straight Connector 84">
            <a:extLst>
              <a:ext uri="{FF2B5EF4-FFF2-40B4-BE49-F238E27FC236}">
                <a16:creationId xmlns:a16="http://schemas.microsoft.com/office/drawing/2014/main" id="{9AE4311C-BA8E-4985-B7B7-90D200C18E4A}"/>
              </a:ext>
            </a:extLst>
          </xdr:cNvPr>
          <xdr:cNvCxnSpPr/>
        </xdr:nvCxnSpPr>
        <xdr:spPr>
          <a:xfrm>
            <a:off x="13587292" y="3254187"/>
            <a:ext cx="2791225" cy="0"/>
          </a:xfrm>
          <a:prstGeom prst="line">
            <a:avLst/>
          </a:prstGeom>
          <a:ln w="6350">
            <a:solidFill>
              <a:schemeClr val="bg2">
                <a:lumMod val="75000"/>
              </a:schemeClr>
            </a:solidFill>
          </a:ln>
        </xdr:spPr>
        <xdr:style>
          <a:lnRef idx="1">
            <a:schemeClr val="dk1"/>
          </a:lnRef>
          <a:fillRef idx="0">
            <a:schemeClr val="dk1"/>
          </a:fillRef>
          <a:effectRef idx="0">
            <a:schemeClr val="dk1"/>
          </a:effectRef>
          <a:fontRef idx="minor">
            <a:schemeClr val="tx1"/>
          </a:fontRef>
        </xdr:style>
      </xdr:cxnSp>
      <xdr:cxnSp macro="">
        <xdr:nvCxnSpPr>
          <xdr:cNvPr id="90" name="Straight Connector 89">
            <a:extLst>
              <a:ext uri="{FF2B5EF4-FFF2-40B4-BE49-F238E27FC236}">
                <a16:creationId xmlns:a16="http://schemas.microsoft.com/office/drawing/2014/main" id="{FB945E6D-2869-43FE-AA1F-0C7767027DDE}"/>
              </a:ext>
            </a:extLst>
          </xdr:cNvPr>
          <xdr:cNvCxnSpPr/>
        </xdr:nvCxnSpPr>
        <xdr:spPr>
          <a:xfrm>
            <a:off x="13587292" y="2796987"/>
            <a:ext cx="2791225" cy="0"/>
          </a:xfrm>
          <a:prstGeom prst="line">
            <a:avLst/>
          </a:prstGeom>
          <a:ln w="6350">
            <a:solidFill>
              <a:schemeClr val="bg2">
                <a:lumMod val="75000"/>
              </a:schemeClr>
            </a:solidFill>
          </a:ln>
        </xdr:spPr>
        <xdr:style>
          <a:lnRef idx="1">
            <a:schemeClr val="dk1"/>
          </a:lnRef>
          <a:fillRef idx="0">
            <a:schemeClr val="dk1"/>
          </a:fillRef>
          <a:effectRef idx="0">
            <a:schemeClr val="dk1"/>
          </a:effectRef>
          <a:fontRef idx="minor">
            <a:schemeClr val="tx1"/>
          </a:fontRef>
        </xdr:style>
      </xdr:cxnSp>
      <xdr:cxnSp macro="">
        <xdr:nvCxnSpPr>
          <xdr:cNvPr id="92" name="Straight Connector 91">
            <a:extLst>
              <a:ext uri="{FF2B5EF4-FFF2-40B4-BE49-F238E27FC236}">
                <a16:creationId xmlns:a16="http://schemas.microsoft.com/office/drawing/2014/main" id="{657090CE-8859-5EAA-BF55-D1F4C080A716}"/>
              </a:ext>
            </a:extLst>
          </xdr:cNvPr>
          <xdr:cNvCxnSpPr/>
        </xdr:nvCxnSpPr>
        <xdr:spPr>
          <a:xfrm>
            <a:off x="13587292" y="2339787"/>
            <a:ext cx="2791225" cy="0"/>
          </a:xfrm>
          <a:prstGeom prst="line">
            <a:avLst/>
          </a:prstGeom>
          <a:ln w="6350">
            <a:solidFill>
              <a:schemeClr val="bg2">
                <a:lumMod val="75000"/>
              </a:schemeClr>
            </a:solidFill>
          </a:ln>
        </xdr:spPr>
        <xdr:style>
          <a:lnRef idx="1">
            <a:schemeClr val="dk1"/>
          </a:lnRef>
          <a:fillRef idx="0">
            <a:schemeClr val="dk1"/>
          </a:fillRef>
          <a:effectRef idx="0">
            <a:schemeClr val="dk1"/>
          </a:effectRef>
          <a:fontRef idx="minor">
            <a:schemeClr val="tx1"/>
          </a:fontRef>
        </xdr:style>
      </xdr:cxnSp>
    </xdr:grpSp>
    <xdr:clientData/>
  </xdr:twoCellAnchor>
  <xdr:twoCellAnchor>
    <xdr:from>
      <xdr:col>21</xdr:col>
      <xdr:colOff>571004</xdr:colOff>
      <xdr:row>21</xdr:row>
      <xdr:rowOff>138377</xdr:rowOff>
    </xdr:from>
    <xdr:to>
      <xdr:col>27</xdr:col>
      <xdr:colOff>230345</xdr:colOff>
      <xdr:row>33</xdr:row>
      <xdr:rowOff>99892</xdr:rowOff>
    </xdr:to>
    <xdr:grpSp>
      <xdr:nvGrpSpPr>
        <xdr:cNvPr id="95" name="Group 94">
          <a:extLst>
            <a:ext uri="{FF2B5EF4-FFF2-40B4-BE49-F238E27FC236}">
              <a16:creationId xmlns:a16="http://schemas.microsoft.com/office/drawing/2014/main" id="{CC19C10D-81AA-4D66-9A6E-1C16A0FC970D}"/>
            </a:ext>
          </a:extLst>
        </xdr:cNvPr>
        <xdr:cNvGrpSpPr/>
      </xdr:nvGrpSpPr>
      <xdr:grpSpPr>
        <a:xfrm>
          <a:off x="13372604" y="4024577"/>
          <a:ext cx="3316941" cy="2182201"/>
          <a:chOff x="13399499" y="1536870"/>
          <a:chExt cx="3316941" cy="2113045"/>
        </a:xfrm>
      </xdr:grpSpPr>
      <xdr:grpSp>
        <xdr:nvGrpSpPr>
          <xdr:cNvPr id="96" name="Group 95">
            <a:extLst>
              <a:ext uri="{FF2B5EF4-FFF2-40B4-BE49-F238E27FC236}">
                <a16:creationId xmlns:a16="http://schemas.microsoft.com/office/drawing/2014/main" id="{BE328BED-9DC8-EE72-60AD-68193E797E2D}"/>
              </a:ext>
            </a:extLst>
          </xdr:cNvPr>
          <xdr:cNvGrpSpPr/>
        </xdr:nvGrpSpPr>
        <xdr:grpSpPr>
          <a:xfrm>
            <a:off x="13399499" y="1536870"/>
            <a:ext cx="3316941" cy="2113045"/>
            <a:chOff x="13399499" y="1536870"/>
            <a:chExt cx="3316941" cy="2113045"/>
          </a:xfrm>
        </xdr:grpSpPr>
        <xdr:sp macro="" textlink="">
          <xdr:nvSpPr>
            <xdr:cNvPr id="100" name="Rectangle: Rounded Corners 99">
              <a:extLst>
                <a:ext uri="{FF2B5EF4-FFF2-40B4-BE49-F238E27FC236}">
                  <a16:creationId xmlns:a16="http://schemas.microsoft.com/office/drawing/2014/main" id="{631BE37C-0D78-07A5-9340-1D1E0D8C04FB}"/>
                </a:ext>
              </a:extLst>
            </xdr:cNvPr>
            <xdr:cNvSpPr/>
          </xdr:nvSpPr>
          <xdr:spPr>
            <a:xfrm>
              <a:off x="13399499" y="1536870"/>
              <a:ext cx="3316941" cy="2113045"/>
            </a:xfrm>
            <a:prstGeom prst="roundRect">
              <a:avLst>
                <a:gd name="adj" fmla="val 5636"/>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1" name="TextBox 100">
              <a:extLst>
                <a:ext uri="{FF2B5EF4-FFF2-40B4-BE49-F238E27FC236}">
                  <a16:creationId xmlns:a16="http://schemas.microsoft.com/office/drawing/2014/main" id="{12BA91C2-3AD4-75EC-1030-2F1F6C5F9ABD}"/>
                </a:ext>
              </a:extLst>
            </xdr:cNvPr>
            <xdr:cNvSpPr txBox="1"/>
          </xdr:nvSpPr>
          <xdr:spPr>
            <a:xfrm>
              <a:off x="13536854" y="1612197"/>
              <a:ext cx="1730041" cy="243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0">
                  <a:solidFill>
                    <a:schemeClr val="tx1">
                      <a:lumMod val="85000"/>
                      <a:lumOff val="15000"/>
                    </a:schemeClr>
                  </a:solidFill>
                  <a:latin typeface="Arial" panose="020B0604020202020204" pitchFamily="34" charset="0"/>
                  <a:cs typeface="Arial" panose="020B0604020202020204" pitchFamily="34" charset="0"/>
                </a:rPr>
                <a:t>Freight</a:t>
              </a:r>
              <a:r>
                <a:rPr lang="en-US" sz="1400" b="0" baseline="0">
                  <a:solidFill>
                    <a:schemeClr val="tx1">
                      <a:lumMod val="85000"/>
                      <a:lumOff val="15000"/>
                    </a:schemeClr>
                  </a:solidFill>
                  <a:latin typeface="Arial" panose="020B0604020202020204" pitchFamily="34" charset="0"/>
                  <a:cs typeface="Arial" panose="020B0604020202020204" pitchFamily="34" charset="0"/>
                </a:rPr>
                <a:t> Expense</a:t>
              </a:r>
              <a:endParaRPr lang="en-US" sz="1400" b="0">
                <a:solidFill>
                  <a:schemeClr val="tx1">
                    <a:lumMod val="85000"/>
                    <a:lumOff val="15000"/>
                  </a:schemeClr>
                </a:solidFill>
                <a:latin typeface="Arial" panose="020B0604020202020204" pitchFamily="34" charset="0"/>
                <a:cs typeface="Arial" panose="020B0604020202020204" pitchFamily="34" charset="0"/>
              </a:endParaRPr>
            </a:p>
          </xdr:txBody>
        </xdr:sp>
        <xdr:grpSp>
          <xdr:nvGrpSpPr>
            <xdr:cNvPr id="102" name="Group 101">
              <a:extLst>
                <a:ext uri="{FF2B5EF4-FFF2-40B4-BE49-F238E27FC236}">
                  <a16:creationId xmlns:a16="http://schemas.microsoft.com/office/drawing/2014/main" id="{B8B540F6-F9AD-99BA-4CF8-8A424BE44A78}"/>
                </a:ext>
              </a:extLst>
            </xdr:cNvPr>
            <xdr:cNvGrpSpPr/>
          </xdr:nvGrpSpPr>
          <xdr:grpSpPr>
            <a:xfrm>
              <a:off x="13608572" y="1979749"/>
              <a:ext cx="2778911" cy="288321"/>
              <a:chOff x="13608572" y="1979749"/>
              <a:chExt cx="2778911" cy="288321"/>
            </a:xfrm>
          </xdr:grpSpPr>
          <xdr:sp macro="" textlink="">
            <xdr:nvSpPr>
              <xdr:cNvPr id="112" name="TextBox 111">
                <a:extLst>
                  <a:ext uri="{FF2B5EF4-FFF2-40B4-BE49-F238E27FC236}">
                    <a16:creationId xmlns:a16="http://schemas.microsoft.com/office/drawing/2014/main" id="{D687B1E8-688B-1BED-F20B-EF2D16AECBAD}"/>
                  </a:ext>
                </a:extLst>
              </xdr:cNvPr>
              <xdr:cNvSpPr txBox="1"/>
            </xdr:nvSpPr>
            <xdr:spPr>
              <a:xfrm>
                <a:off x="13608572" y="1988714"/>
                <a:ext cx="1425241" cy="279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1">
                    <a:solidFill>
                      <a:schemeClr val="tx1">
                        <a:lumMod val="50000"/>
                        <a:lumOff val="50000"/>
                      </a:schemeClr>
                    </a:solidFill>
                    <a:latin typeface="Arial" panose="020B0604020202020204" pitchFamily="34" charset="0"/>
                    <a:cs typeface="Arial" panose="020B0604020202020204" pitchFamily="34" charset="0"/>
                  </a:rPr>
                  <a:t>Fundings</a:t>
                </a:r>
              </a:p>
            </xdr:txBody>
          </xdr:sp>
          <xdr:sp macro="" textlink="'Pivot Tables'!U6">
            <xdr:nvSpPr>
              <xdr:cNvPr id="113" name="TextBox 112">
                <a:extLst>
                  <a:ext uri="{FF2B5EF4-FFF2-40B4-BE49-F238E27FC236}">
                    <a16:creationId xmlns:a16="http://schemas.microsoft.com/office/drawing/2014/main" id="{99997708-9A3E-24BF-EEB9-425C09695F5B}"/>
                  </a:ext>
                </a:extLst>
              </xdr:cNvPr>
              <xdr:cNvSpPr txBox="1"/>
            </xdr:nvSpPr>
            <xdr:spPr>
              <a:xfrm>
                <a:off x="14962242" y="1979749"/>
                <a:ext cx="1425241" cy="279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033F69-EA46-4026-9223-7C0735E9836C}" type="TxLink">
                  <a:rPr lang="en-US" sz="1200" b="1" i="0" u="none" strike="noStrike">
                    <a:solidFill>
                      <a:srgbClr val="000000"/>
                    </a:solidFill>
                    <a:latin typeface="Arial"/>
                    <a:cs typeface="Arial"/>
                  </a:rPr>
                  <a:pPr algn="ctr"/>
                  <a:t>$1,196</a:t>
                </a:fld>
                <a:endParaRPr lang="en-US" sz="1000" b="1">
                  <a:solidFill>
                    <a:schemeClr val="tx1">
                      <a:lumMod val="50000"/>
                      <a:lumOff val="50000"/>
                    </a:schemeClr>
                  </a:solidFill>
                  <a:latin typeface="Arial" panose="020B0604020202020204" pitchFamily="34" charset="0"/>
                  <a:cs typeface="Arial" panose="020B0604020202020204" pitchFamily="34" charset="0"/>
                </a:endParaRPr>
              </a:p>
            </xdr:txBody>
          </xdr:sp>
        </xdr:grpSp>
        <xdr:grpSp>
          <xdr:nvGrpSpPr>
            <xdr:cNvPr id="103" name="Group 102">
              <a:extLst>
                <a:ext uri="{FF2B5EF4-FFF2-40B4-BE49-F238E27FC236}">
                  <a16:creationId xmlns:a16="http://schemas.microsoft.com/office/drawing/2014/main" id="{A529BA64-5F13-2486-673A-033529FA180E}"/>
                </a:ext>
              </a:extLst>
            </xdr:cNvPr>
            <xdr:cNvGrpSpPr/>
          </xdr:nvGrpSpPr>
          <xdr:grpSpPr>
            <a:xfrm>
              <a:off x="13599607" y="2419020"/>
              <a:ext cx="2787877" cy="288321"/>
              <a:chOff x="13608572" y="2344314"/>
              <a:chExt cx="2787877" cy="288321"/>
            </a:xfrm>
          </xdr:grpSpPr>
          <xdr:sp macro="" textlink="">
            <xdr:nvSpPr>
              <xdr:cNvPr id="110" name="TextBox 109">
                <a:extLst>
                  <a:ext uri="{FF2B5EF4-FFF2-40B4-BE49-F238E27FC236}">
                    <a16:creationId xmlns:a16="http://schemas.microsoft.com/office/drawing/2014/main" id="{19C89405-11CA-5F6A-2854-D585FCFC66C5}"/>
                  </a:ext>
                </a:extLst>
              </xdr:cNvPr>
              <xdr:cNvSpPr txBox="1"/>
            </xdr:nvSpPr>
            <xdr:spPr>
              <a:xfrm>
                <a:off x="13608572" y="2353279"/>
                <a:ext cx="1425241" cy="279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1">
                    <a:solidFill>
                      <a:schemeClr val="tx1">
                        <a:lumMod val="50000"/>
                        <a:lumOff val="50000"/>
                      </a:schemeClr>
                    </a:solidFill>
                    <a:latin typeface="Arial" panose="020B0604020202020204" pitchFamily="34" charset="0"/>
                    <a:cs typeface="Arial" panose="020B0604020202020204" pitchFamily="34" charset="0"/>
                  </a:rPr>
                  <a:t>Warehouse</a:t>
                </a:r>
              </a:p>
            </xdr:txBody>
          </xdr:sp>
          <xdr:sp macro="" textlink="'Pivot Tables'!V6">
            <xdr:nvSpPr>
              <xdr:cNvPr id="111" name="TextBox 110">
                <a:extLst>
                  <a:ext uri="{FF2B5EF4-FFF2-40B4-BE49-F238E27FC236}">
                    <a16:creationId xmlns:a16="http://schemas.microsoft.com/office/drawing/2014/main" id="{D3945A65-F60F-7410-8CC7-1180D128D762}"/>
                  </a:ext>
                </a:extLst>
              </xdr:cNvPr>
              <xdr:cNvSpPr txBox="1"/>
            </xdr:nvSpPr>
            <xdr:spPr>
              <a:xfrm>
                <a:off x="14971208" y="2344314"/>
                <a:ext cx="1425241" cy="279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9FD5C0F-0936-47B5-970C-34B504382501}" type="TxLink">
                  <a:rPr lang="en-US" sz="1200" b="1" i="0" u="none" strike="noStrike">
                    <a:solidFill>
                      <a:srgbClr val="000000"/>
                    </a:solidFill>
                    <a:latin typeface="Arial"/>
                    <a:cs typeface="Arial"/>
                  </a:rPr>
                  <a:pPr algn="ctr"/>
                  <a:t>$7,785</a:t>
                </a:fld>
                <a:endParaRPr lang="en-US" sz="1000" b="1">
                  <a:solidFill>
                    <a:schemeClr val="tx1">
                      <a:lumMod val="50000"/>
                      <a:lumOff val="50000"/>
                    </a:schemeClr>
                  </a:solidFill>
                  <a:latin typeface="Arial" panose="020B0604020202020204" pitchFamily="34" charset="0"/>
                  <a:cs typeface="Arial" panose="020B0604020202020204" pitchFamily="34" charset="0"/>
                </a:endParaRPr>
              </a:p>
            </xdr:txBody>
          </xdr:sp>
        </xdr:grpSp>
        <xdr:grpSp>
          <xdr:nvGrpSpPr>
            <xdr:cNvPr id="104" name="Group 103">
              <a:extLst>
                <a:ext uri="{FF2B5EF4-FFF2-40B4-BE49-F238E27FC236}">
                  <a16:creationId xmlns:a16="http://schemas.microsoft.com/office/drawing/2014/main" id="{FD7B78AA-B870-454D-6739-54E00FE2CC79}"/>
                </a:ext>
              </a:extLst>
            </xdr:cNvPr>
            <xdr:cNvGrpSpPr/>
          </xdr:nvGrpSpPr>
          <xdr:grpSpPr>
            <a:xfrm>
              <a:off x="13572713" y="2858291"/>
              <a:ext cx="2814771" cy="279356"/>
              <a:chOff x="13608572" y="2708879"/>
              <a:chExt cx="2814771" cy="279356"/>
            </a:xfrm>
          </xdr:grpSpPr>
          <xdr:sp macro="" textlink="">
            <xdr:nvSpPr>
              <xdr:cNvPr id="108" name="TextBox 107">
                <a:extLst>
                  <a:ext uri="{FF2B5EF4-FFF2-40B4-BE49-F238E27FC236}">
                    <a16:creationId xmlns:a16="http://schemas.microsoft.com/office/drawing/2014/main" id="{18F77D7E-5B72-48E9-365D-42D0C5552739}"/>
                  </a:ext>
                </a:extLst>
              </xdr:cNvPr>
              <xdr:cNvSpPr txBox="1"/>
            </xdr:nvSpPr>
            <xdr:spPr>
              <a:xfrm>
                <a:off x="13608572" y="2717844"/>
                <a:ext cx="1855546" cy="258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1">
                    <a:solidFill>
                      <a:schemeClr val="tx1">
                        <a:lumMod val="50000"/>
                        <a:lumOff val="50000"/>
                      </a:schemeClr>
                    </a:solidFill>
                    <a:latin typeface="Arial" panose="020B0604020202020204" pitchFamily="34" charset="0"/>
                    <a:cs typeface="Arial" panose="020B0604020202020204" pitchFamily="34" charset="0"/>
                  </a:rPr>
                  <a:t>Tolls</a:t>
                </a:r>
              </a:p>
            </xdr:txBody>
          </xdr:sp>
          <xdr:sp macro="" textlink="'Pivot Tables'!W6">
            <xdr:nvSpPr>
              <xdr:cNvPr id="109" name="TextBox 108">
                <a:extLst>
                  <a:ext uri="{FF2B5EF4-FFF2-40B4-BE49-F238E27FC236}">
                    <a16:creationId xmlns:a16="http://schemas.microsoft.com/office/drawing/2014/main" id="{27547CDB-1197-CEA0-9002-AE8213E6E8E5}"/>
                  </a:ext>
                </a:extLst>
              </xdr:cNvPr>
              <xdr:cNvSpPr txBox="1"/>
            </xdr:nvSpPr>
            <xdr:spPr>
              <a:xfrm>
                <a:off x="14998102" y="2708879"/>
                <a:ext cx="1425241" cy="279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1D5FD17-14BE-411C-AD5D-08C4F5D00E58}" type="TxLink">
                  <a:rPr lang="en-US" sz="1200" b="1" i="0" u="none" strike="noStrike">
                    <a:solidFill>
                      <a:srgbClr val="000000"/>
                    </a:solidFill>
                    <a:latin typeface="Arial"/>
                    <a:cs typeface="Arial"/>
                  </a:rPr>
                  <a:pPr algn="ctr"/>
                  <a:t>$7,372</a:t>
                </a:fld>
                <a:endParaRPr lang="en-US" sz="1000" b="1">
                  <a:solidFill>
                    <a:schemeClr val="tx1">
                      <a:lumMod val="50000"/>
                      <a:lumOff val="50000"/>
                    </a:schemeClr>
                  </a:solidFill>
                  <a:latin typeface="Arial" panose="020B0604020202020204" pitchFamily="34" charset="0"/>
                  <a:cs typeface="Arial" panose="020B0604020202020204" pitchFamily="34" charset="0"/>
                </a:endParaRPr>
              </a:p>
            </xdr:txBody>
          </xdr:sp>
        </xdr:grpSp>
        <xdr:grpSp>
          <xdr:nvGrpSpPr>
            <xdr:cNvPr id="105" name="Group 104">
              <a:extLst>
                <a:ext uri="{FF2B5EF4-FFF2-40B4-BE49-F238E27FC236}">
                  <a16:creationId xmlns:a16="http://schemas.microsoft.com/office/drawing/2014/main" id="{E649DC1A-A0CE-DD7B-0250-1AFACA64E7E4}"/>
                </a:ext>
              </a:extLst>
            </xdr:cNvPr>
            <xdr:cNvGrpSpPr/>
          </xdr:nvGrpSpPr>
          <xdr:grpSpPr>
            <a:xfrm>
              <a:off x="13608572" y="3288596"/>
              <a:ext cx="2778911" cy="288321"/>
              <a:chOff x="13608572" y="3207914"/>
              <a:chExt cx="2778911" cy="288321"/>
            </a:xfrm>
          </xdr:grpSpPr>
          <xdr:sp macro="" textlink="">
            <xdr:nvSpPr>
              <xdr:cNvPr id="106" name="TextBox 105">
                <a:extLst>
                  <a:ext uri="{FF2B5EF4-FFF2-40B4-BE49-F238E27FC236}">
                    <a16:creationId xmlns:a16="http://schemas.microsoft.com/office/drawing/2014/main" id="{CD88E9A2-627B-51B1-CAC4-341885100A03}"/>
                  </a:ext>
                </a:extLst>
              </xdr:cNvPr>
              <xdr:cNvSpPr txBox="1"/>
            </xdr:nvSpPr>
            <xdr:spPr>
              <a:xfrm>
                <a:off x="13608572" y="3216879"/>
                <a:ext cx="1425241" cy="279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1">
                    <a:solidFill>
                      <a:schemeClr val="tx1">
                        <a:lumMod val="50000"/>
                        <a:lumOff val="50000"/>
                      </a:schemeClr>
                    </a:solidFill>
                    <a:latin typeface="Arial" panose="020B0604020202020204" pitchFamily="34" charset="0"/>
                    <a:cs typeface="Arial" panose="020B0604020202020204" pitchFamily="34" charset="0"/>
                  </a:rPr>
                  <a:t>Repairs &amp; Costs</a:t>
                </a:r>
              </a:p>
            </xdr:txBody>
          </xdr:sp>
          <xdr:sp macro="" textlink="'Pivot Tables'!X6">
            <xdr:nvSpPr>
              <xdr:cNvPr id="107" name="TextBox 106">
                <a:extLst>
                  <a:ext uri="{FF2B5EF4-FFF2-40B4-BE49-F238E27FC236}">
                    <a16:creationId xmlns:a16="http://schemas.microsoft.com/office/drawing/2014/main" id="{060EBA0B-ED66-36E0-F6D2-2F4C3BCE36CB}"/>
                  </a:ext>
                </a:extLst>
              </xdr:cNvPr>
              <xdr:cNvSpPr txBox="1"/>
            </xdr:nvSpPr>
            <xdr:spPr>
              <a:xfrm>
                <a:off x="14962242" y="3207914"/>
                <a:ext cx="1425241" cy="279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A462A40-7257-4D4F-BA7D-6B467AB7726A}" type="TxLink">
                  <a:rPr lang="en-US" sz="1200" b="1" i="0" u="none" strike="noStrike">
                    <a:solidFill>
                      <a:srgbClr val="000000"/>
                    </a:solidFill>
                    <a:latin typeface="Arial"/>
                    <a:cs typeface="Arial"/>
                  </a:rPr>
                  <a:pPr algn="ctr"/>
                  <a:t>$2,215</a:t>
                </a:fld>
                <a:endParaRPr lang="en-US" sz="1000" b="1">
                  <a:solidFill>
                    <a:schemeClr val="tx1">
                      <a:lumMod val="50000"/>
                      <a:lumOff val="50000"/>
                    </a:schemeClr>
                  </a:solidFill>
                  <a:latin typeface="Arial" panose="020B0604020202020204" pitchFamily="34" charset="0"/>
                  <a:cs typeface="Arial" panose="020B0604020202020204" pitchFamily="34" charset="0"/>
                </a:endParaRPr>
              </a:p>
            </xdr:txBody>
          </xdr:sp>
        </xdr:grpSp>
      </xdr:grpSp>
      <xdr:cxnSp macro="">
        <xdr:nvCxnSpPr>
          <xdr:cNvPr id="97" name="Straight Connector 96">
            <a:extLst>
              <a:ext uri="{FF2B5EF4-FFF2-40B4-BE49-F238E27FC236}">
                <a16:creationId xmlns:a16="http://schemas.microsoft.com/office/drawing/2014/main" id="{E57D42C2-9CA4-CFE4-5BD7-C3DBBCB9A854}"/>
              </a:ext>
            </a:extLst>
          </xdr:cNvPr>
          <xdr:cNvCxnSpPr/>
        </xdr:nvCxnSpPr>
        <xdr:spPr>
          <a:xfrm>
            <a:off x="13587292" y="3254187"/>
            <a:ext cx="2791225" cy="0"/>
          </a:xfrm>
          <a:prstGeom prst="line">
            <a:avLst/>
          </a:prstGeom>
          <a:ln w="6350">
            <a:solidFill>
              <a:schemeClr val="bg2">
                <a:lumMod val="75000"/>
              </a:schemeClr>
            </a:solidFill>
          </a:ln>
        </xdr:spPr>
        <xdr:style>
          <a:lnRef idx="1">
            <a:schemeClr val="dk1"/>
          </a:lnRef>
          <a:fillRef idx="0">
            <a:schemeClr val="dk1"/>
          </a:fillRef>
          <a:effectRef idx="0">
            <a:schemeClr val="dk1"/>
          </a:effectRef>
          <a:fontRef idx="minor">
            <a:schemeClr val="tx1"/>
          </a:fontRef>
        </xdr:style>
      </xdr:cxnSp>
      <xdr:cxnSp macro="">
        <xdr:nvCxnSpPr>
          <xdr:cNvPr id="98" name="Straight Connector 97">
            <a:extLst>
              <a:ext uri="{FF2B5EF4-FFF2-40B4-BE49-F238E27FC236}">
                <a16:creationId xmlns:a16="http://schemas.microsoft.com/office/drawing/2014/main" id="{ABB4A2BE-1D15-6C98-0003-19A6B44BC62C}"/>
              </a:ext>
            </a:extLst>
          </xdr:cNvPr>
          <xdr:cNvCxnSpPr/>
        </xdr:nvCxnSpPr>
        <xdr:spPr>
          <a:xfrm>
            <a:off x="13587292" y="2796987"/>
            <a:ext cx="2791225" cy="0"/>
          </a:xfrm>
          <a:prstGeom prst="line">
            <a:avLst/>
          </a:prstGeom>
          <a:ln w="6350">
            <a:solidFill>
              <a:schemeClr val="bg2">
                <a:lumMod val="75000"/>
              </a:schemeClr>
            </a:solidFill>
          </a:ln>
        </xdr:spPr>
        <xdr:style>
          <a:lnRef idx="1">
            <a:schemeClr val="dk1"/>
          </a:lnRef>
          <a:fillRef idx="0">
            <a:schemeClr val="dk1"/>
          </a:fillRef>
          <a:effectRef idx="0">
            <a:schemeClr val="dk1"/>
          </a:effectRef>
          <a:fontRef idx="minor">
            <a:schemeClr val="tx1"/>
          </a:fontRef>
        </xdr:style>
      </xdr:cxnSp>
      <xdr:cxnSp macro="">
        <xdr:nvCxnSpPr>
          <xdr:cNvPr id="99" name="Straight Connector 98">
            <a:extLst>
              <a:ext uri="{FF2B5EF4-FFF2-40B4-BE49-F238E27FC236}">
                <a16:creationId xmlns:a16="http://schemas.microsoft.com/office/drawing/2014/main" id="{8A2FF403-889C-E7A3-5D2C-AB0A79D2C959}"/>
              </a:ext>
            </a:extLst>
          </xdr:cNvPr>
          <xdr:cNvCxnSpPr/>
        </xdr:nvCxnSpPr>
        <xdr:spPr>
          <a:xfrm>
            <a:off x="13587292" y="2339787"/>
            <a:ext cx="2791225" cy="0"/>
          </a:xfrm>
          <a:prstGeom prst="line">
            <a:avLst/>
          </a:prstGeom>
          <a:ln w="6350">
            <a:solidFill>
              <a:schemeClr val="bg2">
                <a:lumMod val="75000"/>
              </a:schemeClr>
            </a:solidFill>
          </a:ln>
        </xdr:spPr>
        <xdr:style>
          <a:lnRef idx="1">
            <a:schemeClr val="dk1"/>
          </a:lnRef>
          <a:fillRef idx="0">
            <a:schemeClr val="dk1"/>
          </a:fillRef>
          <a:effectRef idx="0">
            <a:schemeClr val="dk1"/>
          </a:effectRef>
          <a:fontRef idx="minor">
            <a:schemeClr val="tx1"/>
          </a:fontRef>
        </xdr:style>
      </xdr:cxnSp>
    </xdr:grpSp>
    <xdr:clientData/>
  </xdr:twoCellAnchor>
  <xdr:twoCellAnchor>
    <xdr:from>
      <xdr:col>26</xdr:col>
      <xdr:colOff>376518</xdr:colOff>
      <xdr:row>5</xdr:row>
      <xdr:rowOff>53786</xdr:rowOff>
    </xdr:from>
    <xdr:to>
      <xdr:col>27</xdr:col>
      <xdr:colOff>233083</xdr:colOff>
      <xdr:row>7</xdr:row>
      <xdr:rowOff>161363</xdr:rowOff>
    </xdr:to>
    <xdr:grpSp>
      <xdr:nvGrpSpPr>
        <xdr:cNvPr id="118" name="Group 117">
          <a:hlinkClick xmlns:r="http://schemas.openxmlformats.org/officeDocument/2006/relationships" r:id="rId5"/>
          <a:extLst>
            <a:ext uri="{FF2B5EF4-FFF2-40B4-BE49-F238E27FC236}">
              <a16:creationId xmlns:a16="http://schemas.microsoft.com/office/drawing/2014/main" id="{287F9D90-74FC-77E7-AEA4-8AB31F204C79}"/>
            </a:ext>
          </a:extLst>
        </xdr:cNvPr>
        <xdr:cNvGrpSpPr/>
      </xdr:nvGrpSpPr>
      <xdr:grpSpPr>
        <a:xfrm>
          <a:off x="16226118" y="979072"/>
          <a:ext cx="466165" cy="477691"/>
          <a:chOff x="15984071" y="941293"/>
          <a:chExt cx="466165" cy="466165"/>
        </a:xfrm>
      </xdr:grpSpPr>
      <xdr:sp macro="" textlink="">
        <xdr:nvSpPr>
          <xdr:cNvPr id="114" name="Rectangle: Rounded Corners 113">
            <a:extLst>
              <a:ext uri="{FF2B5EF4-FFF2-40B4-BE49-F238E27FC236}">
                <a16:creationId xmlns:a16="http://schemas.microsoft.com/office/drawing/2014/main" id="{702CFE6A-17F7-15CC-B6C1-2C4DB1F2165E}"/>
              </a:ext>
            </a:extLst>
          </xdr:cNvPr>
          <xdr:cNvSpPr/>
        </xdr:nvSpPr>
        <xdr:spPr>
          <a:xfrm>
            <a:off x="15988553" y="941294"/>
            <a:ext cx="457200" cy="457200"/>
          </a:xfrm>
          <a:prstGeom prst="roundRect">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116" name="Graphic 115" descr="Single gear outline">
            <a:extLst>
              <a:ext uri="{FF2B5EF4-FFF2-40B4-BE49-F238E27FC236}">
                <a16:creationId xmlns:a16="http://schemas.microsoft.com/office/drawing/2014/main" id="{0504950E-C64C-A1CE-5348-8A16EC7B205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5984071" y="941293"/>
            <a:ext cx="466165" cy="466165"/>
          </a:xfrm>
          <a:prstGeom prst="rect">
            <a:avLst/>
          </a:prstGeom>
        </xdr:spPr>
      </xdr:pic>
    </xdr:grpSp>
    <xdr:clientData/>
  </xdr:twoCellAnchor>
  <xdr:twoCellAnchor>
    <xdr:from>
      <xdr:col>9</xdr:col>
      <xdr:colOff>414708</xdr:colOff>
      <xdr:row>5</xdr:row>
      <xdr:rowOff>116541</xdr:rowOff>
    </xdr:from>
    <xdr:to>
      <xdr:col>21</xdr:col>
      <xdr:colOff>430306</xdr:colOff>
      <xdr:row>8</xdr:row>
      <xdr:rowOff>26894</xdr:rowOff>
    </xdr:to>
    <xdr:sp macro="" textlink="">
      <xdr:nvSpPr>
        <xdr:cNvPr id="119" name="Rectangle: Rounded Corners 118">
          <a:extLst>
            <a:ext uri="{FF2B5EF4-FFF2-40B4-BE49-F238E27FC236}">
              <a16:creationId xmlns:a16="http://schemas.microsoft.com/office/drawing/2014/main" id="{09911769-5298-4666-A3CB-BEEB581E4526}"/>
            </a:ext>
          </a:extLst>
        </xdr:cNvPr>
        <xdr:cNvSpPr/>
      </xdr:nvSpPr>
      <xdr:spPr>
        <a:xfrm>
          <a:off x="5901108" y="1013012"/>
          <a:ext cx="7330798" cy="448235"/>
        </a:xfrm>
        <a:prstGeom prst="roundRect">
          <a:avLst>
            <a:gd name="adj" fmla="val 22658"/>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510988</xdr:colOff>
      <xdr:row>5</xdr:row>
      <xdr:rowOff>125506</xdr:rowOff>
    </xdr:from>
    <xdr:to>
      <xdr:col>21</xdr:col>
      <xdr:colOff>439535</xdr:colOff>
      <xdr:row>7</xdr:row>
      <xdr:rowOff>170329</xdr:rowOff>
    </xdr:to>
    <xdr:grpSp>
      <xdr:nvGrpSpPr>
        <xdr:cNvPr id="188" name="Group 187">
          <a:extLst>
            <a:ext uri="{FF2B5EF4-FFF2-40B4-BE49-F238E27FC236}">
              <a16:creationId xmlns:a16="http://schemas.microsoft.com/office/drawing/2014/main" id="{B584C27F-782D-87C5-78C0-1AA6D13A5A33}"/>
            </a:ext>
          </a:extLst>
        </xdr:cNvPr>
        <xdr:cNvGrpSpPr/>
      </xdr:nvGrpSpPr>
      <xdr:grpSpPr>
        <a:xfrm>
          <a:off x="5997388" y="1050792"/>
          <a:ext cx="7243747" cy="414937"/>
          <a:chOff x="5997388" y="1021977"/>
          <a:chExt cx="7243747" cy="403411"/>
        </a:xfrm>
      </xdr:grpSpPr>
      <mc:AlternateContent xmlns:mc="http://schemas.openxmlformats.org/markup-compatibility/2006" xmlns:a14="http://schemas.microsoft.com/office/drawing/2010/main">
        <mc:Choice Requires="a14">
          <xdr:graphicFrame macro="">
            <xdr:nvGraphicFramePr>
              <xdr:cNvPr id="120" name="Month">
                <a:extLst>
                  <a:ext uri="{FF2B5EF4-FFF2-40B4-BE49-F238E27FC236}">
                    <a16:creationId xmlns:a16="http://schemas.microsoft.com/office/drawing/2014/main" id="{444456C9-FC1F-434E-A91B-8D1146F55921}"/>
                  </a:ext>
                </a:extLst>
              </xdr:cNvPr>
              <xdr:cNvGraphicFramePr/>
            </xdr:nvGraphicFramePr>
            <xdr:xfrm>
              <a:off x="5997388" y="1021977"/>
              <a:ext cx="7171765" cy="403411"/>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6013337" y="1055855"/>
                <a:ext cx="7192819" cy="4169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141" name="Group 140">
            <a:extLst>
              <a:ext uri="{FF2B5EF4-FFF2-40B4-BE49-F238E27FC236}">
                <a16:creationId xmlns:a16="http://schemas.microsoft.com/office/drawing/2014/main" id="{37B7F16B-8597-7523-1332-60F2DF625F3C}"/>
              </a:ext>
            </a:extLst>
          </xdr:cNvPr>
          <xdr:cNvGrpSpPr/>
        </xdr:nvGrpSpPr>
        <xdr:grpSpPr>
          <a:xfrm>
            <a:off x="6307910" y="1030941"/>
            <a:ext cx="6933225" cy="143435"/>
            <a:chOff x="6298945" y="981175"/>
            <a:chExt cx="6933225" cy="303991"/>
          </a:xfrm>
        </xdr:grpSpPr>
        <xdr:sp macro="" textlink="'Pivot Tables'!AD11">
          <xdr:nvSpPr>
            <xdr:cNvPr id="121" name="TextBox 120">
              <a:extLst>
                <a:ext uri="{FF2B5EF4-FFF2-40B4-BE49-F238E27FC236}">
                  <a16:creationId xmlns:a16="http://schemas.microsoft.com/office/drawing/2014/main" id="{6DE8B426-D5F1-45E1-9A99-AB8BE3FEC8D4}"/>
                </a:ext>
              </a:extLst>
            </xdr:cNvPr>
            <xdr:cNvSpPr txBox="1"/>
          </xdr:nvSpPr>
          <xdr:spPr>
            <a:xfrm>
              <a:off x="6298945" y="981175"/>
              <a:ext cx="532427" cy="303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659ED3AE-EF72-4F70-8EA9-DB165CF81727}" type="TxLink">
                <a:rPr lang="en-US" sz="1100" b="0" i="0" u="none" strike="noStrike">
                  <a:solidFill>
                    <a:srgbClr val="FF0000"/>
                  </a:solidFill>
                  <a:latin typeface="Calibri"/>
                  <a:ea typeface="Calibri"/>
                  <a:cs typeface="Calibri"/>
                </a:rPr>
                <a:pPr marL="0" indent="0" algn="l"/>
                <a:t>●</a:t>
              </a:fld>
              <a:endParaRPr lang="en-US" sz="1400" b="1" i="0" u="none" strike="noStrike">
                <a:solidFill>
                  <a:schemeClr val="tx1">
                    <a:lumMod val="85000"/>
                    <a:lumOff val="15000"/>
                  </a:schemeClr>
                </a:solidFill>
                <a:latin typeface="Arial"/>
                <a:ea typeface="+mn-ea"/>
                <a:cs typeface="Arial"/>
              </a:endParaRPr>
            </a:p>
          </xdr:txBody>
        </xdr:sp>
        <xdr:sp macro="" textlink="'Pivot Tables'!AD12">
          <xdr:nvSpPr>
            <xdr:cNvPr id="122" name="TextBox 121">
              <a:extLst>
                <a:ext uri="{FF2B5EF4-FFF2-40B4-BE49-F238E27FC236}">
                  <a16:creationId xmlns:a16="http://schemas.microsoft.com/office/drawing/2014/main" id="{8D49A404-E3D7-8BDB-C96C-2806A4F1B063}"/>
                </a:ext>
              </a:extLst>
            </xdr:cNvPr>
            <xdr:cNvSpPr txBox="1"/>
          </xdr:nvSpPr>
          <xdr:spPr>
            <a:xfrm>
              <a:off x="6880836" y="981175"/>
              <a:ext cx="532427" cy="303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F4B1F26E-8C26-4C4D-A7D9-BD148EC0875F}" type="TxLink">
                <a:rPr lang="en-US" sz="1100" b="0" i="0" u="none" strike="noStrike">
                  <a:solidFill>
                    <a:srgbClr val="FF0000"/>
                  </a:solidFill>
                  <a:latin typeface="Calibri"/>
                  <a:ea typeface="Calibri"/>
                  <a:cs typeface="Calibri"/>
                </a:rPr>
                <a:pPr marL="0" indent="0" algn="l"/>
                <a:t>●</a:t>
              </a:fld>
              <a:endParaRPr lang="en-US" sz="1400" b="1" i="0" u="none" strike="noStrike">
                <a:solidFill>
                  <a:schemeClr val="tx1">
                    <a:lumMod val="85000"/>
                    <a:lumOff val="15000"/>
                  </a:schemeClr>
                </a:solidFill>
                <a:latin typeface="Arial"/>
                <a:ea typeface="+mn-ea"/>
                <a:cs typeface="Arial"/>
              </a:endParaRPr>
            </a:p>
          </xdr:txBody>
        </xdr:sp>
        <xdr:sp macro="" textlink="'Pivot Tables'!AD13">
          <xdr:nvSpPr>
            <xdr:cNvPr id="123" name="TextBox 122">
              <a:extLst>
                <a:ext uri="{FF2B5EF4-FFF2-40B4-BE49-F238E27FC236}">
                  <a16:creationId xmlns:a16="http://schemas.microsoft.com/office/drawing/2014/main" id="{554702A4-A5DF-452E-FC85-C0C6001691CD}"/>
                </a:ext>
              </a:extLst>
            </xdr:cNvPr>
            <xdr:cNvSpPr txBox="1"/>
          </xdr:nvSpPr>
          <xdr:spPr>
            <a:xfrm>
              <a:off x="7462727" y="981175"/>
              <a:ext cx="532427" cy="303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5FCC894E-FFE5-4DA4-A604-357A0B7F723D}" type="TxLink">
                <a:rPr lang="en-US" sz="1100" b="0" i="0" u="none" strike="noStrike">
                  <a:solidFill>
                    <a:srgbClr val="FF0000"/>
                  </a:solidFill>
                  <a:latin typeface="Calibri"/>
                  <a:ea typeface="Calibri"/>
                  <a:cs typeface="Calibri"/>
                </a:rPr>
                <a:pPr marL="0" indent="0" algn="l"/>
                <a:t>●</a:t>
              </a:fld>
              <a:endParaRPr lang="en-US" sz="1400" b="1" i="0" u="none" strike="noStrike">
                <a:solidFill>
                  <a:schemeClr val="tx1">
                    <a:lumMod val="85000"/>
                    <a:lumOff val="15000"/>
                  </a:schemeClr>
                </a:solidFill>
                <a:latin typeface="Arial"/>
                <a:ea typeface="+mn-ea"/>
                <a:cs typeface="Arial"/>
              </a:endParaRPr>
            </a:p>
          </xdr:txBody>
        </xdr:sp>
        <xdr:sp macro="" textlink="'Pivot Tables'!AD14">
          <xdr:nvSpPr>
            <xdr:cNvPr id="124" name="TextBox 123">
              <a:extLst>
                <a:ext uri="{FF2B5EF4-FFF2-40B4-BE49-F238E27FC236}">
                  <a16:creationId xmlns:a16="http://schemas.microsoft.com/office/drawing/2014/main" id="{F0024563-F40C-28C2-36DE-EE4C84410CDF}"/>
                </a:ext>
              </a:extLst>
            </xdr:cNvPr>
            <xdr:cNvSpPr txBox="1"/>
          </xdr:nvSpPr>
          <xdr:spPr>
            <a:xfrm>
              <a:off x="8044618" y="981175"/>
              <a:ext cx="532427" cy="303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C517A686-0668-4FE6-8A30-30588E2F8C31}" type="TxLink">
                <a:rPr lang="en-US" sz="1100" b="0" i="0" u="none" strike="noStrike">
                  <a:solidFill>
                    <a:srgbClr val="FF0000"/>
                  </a:solidFill>
                  <a:latin typeface="Calibri"/>
                  <a:ea typeface="Calibri"/>
                  <a:cs typeface="Calibri"/>
                </a:rPr>
                <a:pPr marL="0" indent="0" algn="l"/>
                <a:t>●</a:t>
              </a:fld>
              <a:endParaRPr lang="en-US" sz="1400" b="1" i="0" u="none" strike="noStrike">
                <a:solidFill>
                  <a:schemeClr val="tx1">
                    <a:lumMod val="85000"/>
                    <a:lumOff val="15000"/>
                  </a:schemeClr>
                </a:solidFill>
                <a:latin typeface="Arial"/>
                <a:ea typeface="+mn-ea"/>
                <a:cs typeface="Arial"/>
              </a:endParaRPr>
            </a:p>
          </xdr:txBody>
        </xdr:sp>
        <xdr:sp macro="" textlink="'Pivot Tables'!AD15">
          <xdr:nvSpPr>
            <xdr:cNvPr id="133" name="TextBox 132">
              <a:extLst>
                <a:ext uri="{FF2B5EF4-FFF2-40B4-BE49-F238E27FC236}">
                  <a16:creationId xmlns:a16="http://schemas.microsoft.com/office/drawing/2014/main" id="{B4610A1A-BF2F-2049-CCFE-199D351A2914}"/>
                </a:ext>
              </a:extLst>
            </xdr:cNvPr>
            <xdr:cNvSpPr txBox="1"/>
          </xdr:nvSpPr>
          <xdr:spPr>
            <a:xfrm>
              <a:off x="8626509" y="981175"/>
              <a:ext cx="532427" cy="303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093BA4E5-2A89-4E3E-A4FE-F2E8607EF6EF}" type="TxLink">
                <a:rPr lang="en-US" sz="1100" b="0" i="0" u="none" strike="noStrike">
                  <a:solidFill>
                    <a:srgbClr val="FF0000"/>
                  </a:solidFill>
                  <a:latin typeface="Calibri"/>
                  <a:ea typeface="Calibri"/>
                  <a:cs typeface="Calibri"/>
                </a:rPr>
                <a:pPr marL="0" indent="0" algn="l"/>
                <a:t>●</a:t>
              </a:fld>
              <a:endParaRPr lang="en-US" sz="1400" b="1" i="0" u="none" strike="noStrike">
                <a:solidFill>
                  <a:schemeClr val="tx1">
                    <a:lumMod val="85000"/>
                    <a:lumOff val="15000"/>
                  </a:schemeClr>
                </a:solidFill>
                <a:latin typeface="Arial"/>
                <a:ea typeface="+mn-ea"/>
                <a:cs typeface="Arial"/>
              </a:endParaRPr>
            </a:p>
          </xdr:txBody>
        </xdr:sp>
        <xdr:sp macro="" textlink="'Pivot Tables'!AD16">
          <xdr:nvSpPr>
            <xdr:cNvPr id="134" name="TextBox 133">
              <a:extLst>
                <a:ext uri="{FF2B5EF4-FFF2-40B4-BE49-F238E27FC236}">
                  <a16:creationId xmlns:a16="http://schemas.microsoft.com/office/drawing/2014/main" id="{18E8FEDD-9D51-D432-765A-2DBBA8C25D46}"/>
                </a:ext>
              </a:extLst>
            </xdr:cNvPr>
            <xdr:cNvSpPr txBox="1"/>
          </xdr:nvSpPr>
          <xdr:spPr>
            <a:xfrm>
              <a:off x="9208400" y="981175"/>
              <a:ext cx="532427" cy="303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FAC7F91F-AC2B-41BF-B357-ED1FB64AADCE}" type="TxLink">
                <a:rPr lang="en-US" sz="1100" b="0" i="0" u="none" strike="noStrike">
                  <a:solidFill>
                    <a:srgbClr val="FF0000"/>
                  </a:solidFill>
                  <a:latin typeface="Calibri"/>
                  <a:ea typeface="Calibri"/>
                  <a:cs typeface="Calibri"/>
                </a:rPr>
                <a:pPr marL="0" indent="0" algn="l"/>
                <a:t>●</a:t>
              </a:fld>
              <a:endParaRPr lang="en-US" sz="1400" b="1" i="0" u="none" strike="noStrike">
                <a:solidFill>
                  <a:schemeClr val="tx1">
                    <a:lumMod val="85000"/>
                    <a:lumOff val="15000"/>
                  </a:schemeClr>
                </a:solidFill>
                <a:latin typeface="Arial"/>
                <a:ea typeface="+mn-ea"/>
                <a:cs typeface="Arial"/>
              </a:endParaRPr>
            </a:p>
          </xdr:txBody>
        </xdr:sp>
        <xdr:sp macro="" textlink="'Pivot Tables'!AD17">
          <xdr:nvSpPr>
            <xdr:cNvPr id="135" name="TextBox 134">
              <a:extLst>
                <a:ext uri="{FF2B5EF4-FFF2-40B4-BE49-F238E27FC236}">
                  <a16:creationId xmlns:a16="http://schemas.microsoft.com/office/drawing/2014/main" id="{FE5309FB-0605-5E4A-4AFB-3E4D0768E95D}"/>
                </a:ext>
              </a:extLst>
            </xdr:cNvPr>
            <xdr:cNvSpPr txBox="1"/>
          </xdr:nvSpPr>
          <xdr:spPr>
            <a:xfrm>
              <a:off x="9790291" y="981175"/>
              <a:ext cx="532427" cy="303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E928D961-99B2-4BFF-96C5-710762EC2EA3}" type="TxLink">
                <a:rPr lang="en-US" sz="1100" b="0" i="0" u="none" strike="noStrike">
                  <a:solidFill>
                    <a:srgbClr val="FF0000"/>
                  </a:solidFill>
                  <a:latin typeface="Calibri"/>
                  <a:ea typeface="Calibri"/>
                  <a:cs typeface="Calibri"/>
                </a:rPr>
                <a:pPr marL="0" indent="0" algn="l"/>
                <a:t>●</a:t>
              </a:fld>
              <a:endParaRPr lang="en-US" sz="1400" b="1" i="0" u="none" strike="noStrike">
                <a:solidFill>
                  <a:schemeClr val="tx1">
                    <a:lumMod val="85000"/>
                    <a:lumOff val="15000"/>
                  </a:schemeClr>
                </a:solidFill>
                <a:latin typeface="Arial"/>
                <a:ea typeface="+mn-ea"/>
                <a:cs typeface="Arial"/>
              </a:endParaRPr>
            </a:p>
          </xdr:txBody>
        </xdr:sp>
        <xdr:sp macro="" textlink="'Pivot Tables'!AD18">
          <xdr:nvSpPr>
            <xdr:cNvPr id="136" name="TextBox 135">
              <a:extLst>
                <a:ext uri="{FF2B5EF4-FFF2-40B4-BE49-F238E27FC236}">
                  <a16:creationId xmlns:a16="http://schemas.microsoft.com/office/drawing/2014/main" id="{3BEFFAD6-7912-0AC8-9D0D-2645140E1CD2}"/>
                </a:ext>
              </a:extLst>
            </xdr:cNvPr>
            <xdr:cNvSpPr txBox="1"/>
          </xdr:nvSpPr>
          <xdr:spPr>
            <a:xfrm>
              <a:off x="10372182" y="981175"/>
              <a:ext cx="532427" cy="303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72FB83DD-6A38-4E01-ACA0-014A9E30D955}" type="TxLink">
                <a:rPr lang="en-US" sz="1100" b="0" i="0" u="none" strike="noStrike">
                  <a:solidFill>
                    <a:srgbClr val="FF0000"/>
                  </a:solidFill>
                  <a:latin typeface="Calibri"/>
                  <a:ea typeface="Calibri"/>
                  <a:cs typeface="Calibri"/>
                </a:rPr>
                <a:pPr marL="0" indent="0" algn="l"/>
                <a:t>●</a:t>
              </a:fld>
              <a:endParaRPr lang="en-US" sz="1400" b="1" i="0" u="none" strike="noStrike">
                <a:solidFill>
                  <a:schemeClr val="tx1">
                    <a:lumMod val="85000"/>
                    <a:lumOff val="15000"/>
                  </a:schemeClr>
                </a:solidFill>
                <a:latin typeface="Arial"/>
                <a:ea typeface="+mn-ea"/>
                <a:cs typeface="Arial"/>
              </a:endParaRPr>
            </a:p>
          </xdr:txBody>
        </xdr:sp>
        <xdr:sp macro="" textlink="'Pivot Tables'!AD19">
          <xdr:nvSpPr>
            <xdr:cNvPr id="137" name="TextBox 136">
              <a:extLst>
                <a:ext uri="{FF2B5EF4-FFF2-40B4-BE49-F238E27FC236}">
                  <a16:creationId xmlns:a16="http://schemas.microsoft.com/office/drawing/2014/main" id="{5A6B8E62-3EF7-DD6A-A3AF-80F85076D3A5}"/>
                </a:ext>
              </a:extLst>
            </xdr:cNvPr>
            <xdr:cNvSpPr txBox="1"/>
          </xdr:nvSpPr>
          <xdr:spPr>
            <a:xfrm>
              <a:off x="10954073" y="981175"/>
              <a:ext cx="532427" cy="303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94C7A048-5730-416A-9649-16583CD4E6B0}" type="TxLink">
                <a:rPr lang="en-US" sz="1100" b="0" i="0" u="none" strike="noStrike">
                  <a:solidFill>
                    <a:srgbClr val="FF0000"/>
                  </a:solidFill>
                  <a:latin typeface="Calibri"/>
                  <a:ea typeface="Calibri"/>
                  <a:cs typeface="Calibri"/>
                </a:rPr>
                <a:pPr marL="0" indent="0" algn="l"/>
                <a:t>●</a:t>
              </a:fld>
              <a:endParaRPr lang="en-US" sz="1400" b="1" i="0" u="none" strike="noStrike">
                <a:solidFill>
                  <a:schemeClr val="tx1">
                    <a:lumMod val="85000"/>
                    <a:lumOff val="15000"/>
                  </a:schemeClr>
                </a:solidFill>
                <a:latin typeface="Arial"/>
                <a:ea typeface="+mn-ea"/>
                <a:cs typeface="Arial"/>
              </a:endParaRPr>
            </a:p>
          </xdr:txBody>
        </xdr:sp>
        <xdr:sp macro="" textlink="'Pivot Tables'!AD20">
          <xdr:nvSpPr>
            <xdr:cNvPr id="138" name="TextBox 137">
              <a:extLst>
                <a:ext uri="{FF2B5EF4-FFF2-40B4-BE49-F238E27FC236}">
                  <a16:creationId xmlns:a16="http://schemas.microsoft.com/office/drawing/2014/main" id="{17662B27-C74B-E4C5-EA3F-38ADD2A6AB4F}"/>
                </a:ext>
              </a:extLst>
            </xdr:cNvPr>
            <xdr:cNvSpPr txBox="1"/>
          </xdr:nvSpPr>
          <xdr:spPr>
            <a:xfrm>
              <a:off x="11535964" y="981175"/>
              <a:ext cx="532427" cy="303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8322B4DD-9D6F-4684-9306-D31C5B8ECC3F}" type="TxLink">
                <a:rPr lang="en-US" sz="1100" b="0" i="0" u="none" strike="noStrike">
                  <a:solidFill>
                    <a:srgbClr val="FF0000"/>
                  </a:solidFill>
                  <a:latin typeface="Calibri"/>
                  <a:ea typeface="Calibri"/>
                  <a:cs typeface="Calibri"/>
                </a:rPr>
                <a:pPr marL="0" indent="0" algn="l"/>
                <a:t>●</a:t>
              </a:fld>
              <a:endParaRPr lang="en-US" sz="1400" b="1" i="0" u="none" strike="noStrike">
                <a:solidFill>
                  <a:schemeClr val="tx1">
                    <a:lumMod val="85000"/>
                    <a:lumOff val="15000"/>
                  </a:schemeClr>
                </a:solidFill>
                <a:latin typeface="Arial"/>
                <a:ea typeface="+mn-ea"/>
                <a:cs typeface="Arial"/>
              </a:endParaRPr>
            </a:p>
          </xdr:txBody>
        </xdr:sp>
        <xdr:sp macro="" textlink="'Pivot Tables'!AD21">
          <xdr:nvSpPr>
            <xdr:cNvPr id="139" name="TextBox 138">
              <a:extLst>
                <a:ext uri="{FF2B5EF4-FFF2-40B4-BE49-F238E27FC236}">
                  <a16:creationId xmlns:a16="http://schemas.microsoft.com/office/drawing/2014/main" id="{273939B1-A24A-DEAC-A96F-6EFCB30AD8FB}"/>
                </a:ext>
              </a:extLst>
            </xdr:cNvPr>
            <xdr:cNvSpPr txBox="1"/>
          </xdr:nvSpPr>
          <xdr:spPr>
            <a:xfrm>
              <a:off x="12117855" y="981175"/>
              <a:ext cx="532427" cy="303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4C36763A-833D-4994-81FE-1534361B925A}" type="TxLink">
                <a:rPr lang="en-US" sz="1100" b="0" i="0" u="none" strike="noStrike">
                  <a:solidFill>
                    <a:srgbClr val="FF0000"/>
                  </a:solidFill>
                  <a:latin typeface="Calibri"/>
                  <a:ea typeface="Calibri"/>
                  <a:cs typeface="Calibri"/>
                </a:rPr>
                <a:pPr marL="0" indent="0" algn="l"/>
                <a:t>●</a:t>
              </a:fld>
              <a:endParaRPr lang="en-US" sz="1400" b="1" i="0" u="none" strike="noStrike">
                <a:solidFill>
                  <a:schemeClr val="tx1">
                    <a:lumMod val="85000"/>
                    <a:lumOff val="15000"/>
                  </a:schemeClr>
                </a:solidFill>
                <a:latin typeface="Arial"/>
                <a:ea typeface="+mn-ea"/>
                <a:cs typeface="Arial"/>
              </a:endParaRPr>
            </a:p>
          </xdr:txBody>
        </xdr:sp>
        <xdr:sp macro="" textlink="'Pivot Tables'!AD22">
          <xdr:nvSpPr>
            <xdr:cNvPr id="140" name="TextBox 139">
              <a:extLst>
                <a:ext uri="{FF2B5EF4-FFF2-40B4-BE49-F238E27FC236}">
                  <a16:creationId xmlns:a16="http://schemas.microsoft.com/office/drawing/2014/main" id="{34A752C9-9A5F-1C69-5FC1-2AEC54C0E22B}"/>
                </a:ext>
              </a:extLst>
            </xdr:cNvPr>
            <xdr:cNvSpPr txBox="1"/>
          </xdr:nvSpPr>
          <xdr:spPr>
            <a:xfrm>
              <a:off x="12699743" y="981175"/>
              <a:ext cx="532427" cy="303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C7012BC8-685A-49D7-8C0C-0420EB4AE66F}" type="TxLink">
                <a:rPr lang="en-US" sz="1100" b="0" i="0" u="none" strike="noStrike">
                  <a:solidFill>
                    <a:srgbClr val="FF0000"/>
                  </a:solidFill>
                  <a:latin typeface="Calibri"/>
                  <a:ea typeface="Calibri"/>
                  <a:cs typeface="Calibri"/>
                </a:rPr>
                <a:pPr marL="0" indent="0" algn="l"/>
                <a:t>●</a:t>
              </a:fld>
              <a:endParaRPr lang="en-US" sz="1400" b="1" i="0" u="none" strike="noStrike">
                <a:solidFill>
                  <a:schemeClr val="tx1">
                    <a:lumMod val="85000"/>
                    <a:lumOff val="15000"/>
                  </a:schemeClr>
                </a:solidFill>
                <a:latin typeface="Arial"/>
                <a:ea typeface="+mn-ea"/>
                <a:cs typeface="Arial"/>
              </a:endParaRPr>
            </a:p>
          </xdr:txBody>
        </xdr:sp>
      </xdr:grpSp>
    </xdr:grpSp>
    <xdr:clientData/>
  </xdr:twoCellAnchor>
  <xdr:twoCellAnchor>
    <xdr:from>
      <xdr:col>4</xdr:col>
      <xdr:colOff>522514</xdr:colOff>
      <xdr:row>20</xdr:row>
      <xdr:rowOff>54428</xdr:rowOff>
    </xdr:from>
    <xdr:to>
      <xdr:col>21</xdr:col>
      <xdr:colOff>412351</xdr:colOff>
      <xdr:row>29</xdr:row>
      <xdr:rowOff>7402</xdr:rowOff>
    </xdr:to>
    <xdr:sp macro="" textlink="">
      <xdr:nvSpPr>
        <xdr:cNvPr id="147" name="Rectangle: Rounded Corners 146">
          <a:extLst>
            <a:ext uri="{FF2B5EF4-FFF2-40B4-BE49-F238E27FC236}">
              <a16:creationId xmlns:a16="http://schemas.microsoft.com/office/drawing/2014/main" id="{7F75CE1A-AE51-4E47-AF98-206881094C4B}"/>
            </a:ext>
          </a:extLst>
        </xdr:cNvPr>
        <xdr:cNvSpPr/>
      </xdr:nvSpPr>
      <xdr:spPr>
        <a:xfrm>
          <a:off x="2951389" y="3626303"/>
          <a:ext cx="10212556" cy="1560318"/>
        </a:xfrm>
        <a:prstGeom prst="roundRect">
          <a:avLst>
            <a:gd name="adj" fmla="val 5538"/>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43543</xdr:colOff>
      <xdr:row>20</xdr:row>
      <xdr:rowOff>97971</xdr:rowOff>
    </xdr:from>
    <xdr:to>
      <xdr:col>21</xdr:col>
      <xdr:colOff>261258</xdr:colOff>
      <xdr:row>28</xdr:row>
      <xdr:rowOff>97972</xdr:rowOff>
    </xdr:to>
    <xdr:graphicFrame macro="">
      <xdr:nvGraphicFramePr>
        <xdr:cNvPr id="144" name="Chart 143">
          <a:extLst>
            <a:ext uri="{FF2B5EF4-FFF2-40B4-BE49-F238E27FC236}">
              <a16:creationId xmlns:a16="http://schemas.microsoft.com/office/drawing/2014/main" id="{50D2D956-1326-428A-BE92-AD8DCDD21B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59376</xdr:colOff>
      <xdr:row>20</xdr:row>
      <xdr:rowOff>138377</xdr:rowOff>
    </xdr:from>
    <xdr:to>
      <xdr:col>8</xdr:col>
      <xdr:colOff>130629</xdr:colOff>
      <xdr:row>21</xdr:row>
      <xdr:rowOff>163286</xdr:rowOff>
    </xdr:to>
    <xdr:sp macro="" textlink="">
      <xdr:nvSpPr>
        <xdr:cNvPr id="148" name="TextBox 147">
          <a:extLst>
            <a:ext uri="{FF2B5EF4-FFF2-40B4-BE49-F238E27FC236}">
              <a16:creationId xmlns:a16="http://schemas.microsoft.com/office/drawing/2014/main" id="{C95970A6-C717-452D-BA28-E5EF9BF80B9A}"/>
            </a:ext>
          </a:extLst>
        </xdr:cNvPr>
        <xdr:cNvSpPr txBox="1"/>
      </xdr:nvSpPr>
      <xdr:spPr>
        <a:xfrm>
          <a:off x="3107376" y="3839520"/>
          <a:ext cx="1900053" cy="2099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0" baseline="0">
              <a:solidFill>
                <a:schemeClr val="tx1">
                  <a:lumMod val="75000"/>
                  <a:lumOff val="25000"/>
                </a:schemeClr>
              </a:solidFill>
              <a:latin typeface="Arial" panose="020B0604020202020204" pitchFamily="34" charset="0"/>
              <a:cs typeface="Arial" panose="020B0604020202020204" pitchFamily="34" charset="0"/>
            </a:rPr>
            <a:t>Income &amp; Expense</a:t>
          </a:r>
          <a:endParaRPr lang="en-US" sz="1400" b="0">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0</xdr:col>
      <xdr:colOff>554824</xdr:colOff>
      <xdr:row>19</xdr:row>
      <xdr:rowOff>47394</xdr:rowOff>
    </xdr:from>
    <xdr:to>
      <xdr:col>2</xdr:col>
      <xdr:colOff>493058</xdr:colOff>
      <xdr:row>20</xdr:row>
      <xdr:rowOff>172250</xdr:rowOff>
    </xdr:to>
    <xdr:sp macro="" textlink="">
      <xdr:nvSpPr>
        <xdr:cNvPr id="149" name="TextBox 148">
          <a:extLst>
            <a:ext uri="{FF2B5EF4-FFF2-40B4-BE49-F238E27FC236}">
              <a16:creationId xmlns:a16="http://schemas.microsoft.com/office/drawing/2014/main" id="{D4592CA9-066C-0053-93D2-1788E87331D3}"/>
            </a:ext>
          </a:extLst>
        </xdr:cNvPr>
        <xdr:cNvSpPr txBox="1"/>
      </xdr:nvSpPr>
      <xdr:spPr>
        <a:xfrm>
          <a:off x="554824" y="3453982"/>
          <a:ext cx="1157434" cy="30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i="0" u="none" strike="noStrike">
              <a:solidFill>
                <a:schemeClr val="tx2">
                  <a:lumMod val="75000"/>
                  <a:lumOff val="25000"/>
                </a:schemeClr>
              </a:solidFill>
              <a:latin typeface="Arial"/>
              <a:ea typeface="+mn-ea"/>
              <a:cs typeface="Arial"/>
            </a:rPr>
            <a:t>Driver Payroll</a:t>
          </a:r>
        </a:p>
      </xdr:txBody>
    </xdr:sp>
    <xdr:clientData/>
  </xdr:twoCellAnchor>
  <xdr:twoCellAnchor>
    <xdr:from>
      <xdr:col>1</xdr:col>
      <xdr:colOff>0</xdr:colOff>
      <xdr:row>21</xdr:row>
      <xdr:rowOff>65961</xdr:rowOff>
    </xdr:from>
    <xdr:to>
      <xdr:col>4</xdr:col>
      <xdr:colOff>403412</xdr:colOff>
      <xdr:row>32</xdr:row>
      <xdr:rowOff>71717</xdr:rowOff>
    </xdr:to>
    <xdr:grpSp>
      <xdr:nvGrpSpPr>
        <xdr:cNvPr id="169" name="Group 168">
          <a:extLst>
            <a:ext uri="{FF2B5EF4-FFF2-40B4-BE49-F238E27FC236}">
              <a16:creationId xmlns:a16="http://schemas.microsoft.com/office/drawing/2014/main" id="{42F6E6B9-5374-E3DE-7FF4-D3A3E0CD0609}"/>
            </a:ext>
          </a:extLst>
        </xdr:cNvPr>
        <xdr:cNvGrpSpPr/>
      </xdr:nvGrpSpPr>
      <xdr:grpSpPr>
        <a:xfrm>
          <a:off x="609600" y="3952161"/>
          <a:ext cx="2232212" cy="2041385"/>
          <a:chOff x="591671" y="3938713"/>
          <a:chExt cx="2232212" cy="1977992"/>
        </a:xfrm>
      </xdr:grpSpPr>
      <xdr:grpSp>
        <xdr:nvGrpSpPr>
          <xdr:cNvPr id="155" name="Group 154">
            <a:extLst>
              <a:ext uri="{FF2B5EF4-FFF2-40B4-BE49-F238E27FC236}">
                <a16:creationId xmlns:a16="http://schemas.microsoft.com/office/drawing/2014/main" id="{7D5CF907-4390-C7AD-4D0F-2A5965C5E4EA}"/>
              </a:ext>
            </a:extLst>
          </xdr:cNvPr>
          <xdr:cNvGrpSpPr/>
        </xdr:nvGrpSpPr>
        <xdr:grpSpPr>
          <a:xfrm>
            <a:off x="663681" y="3938713"/>
            <a:ext cx="1012719" cy="538518"/>
            <a:chOff x="663681" y="4059737"/>
            <a:chExt cx="1012719" cy="555806"/>
          </a:xfrm>
        </xdr:grpSpPr>
        <xdr:sp macro="" textlink="'Pivot Tables'!AL5">
          <xdr:nvSpPr>
            <xdr:cNvPr id="151" name="TextBox 150">
              <a:extLst>
                <a:ext uri="{FF2B5EF4-FFF2-40B4-BE49-F238E27FC236}">
                  <a16:creationId xmlns:a16="http://schemas.microsoft.com/office/drawing/2014/main" id="{2A52EAA5-CF28-6FBA-4103-BF4BBC30A2E4}"/>
                </a:ext>
              </a:extLst>
            </xdr:cNvPr>
            <xdr:cNvSpPr txBox="1"/>
          </xdr:nvSpPr>
          <xdr:spPr>
            <a:xfrm>
              <a:off x="663681" y="4245440"/>
              <a:ext cx="1012719" cy="370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255345-5D81-4693-ABFE-2FC46F9E08B7}" type="TxLink">
                <a:rPr lang="en-US" sz="1000" b="1" i="0" u="none" strike="noStrike">
                  <a:solidFill>
                    <a:srgbClr val="808080"/>
                  </a:solidFill>
                  <a:latin typeface="Arial"/>
                  <a:cs typeface="Arial"/>
                </a:rPr>
                <a:pPr algn="ctr"/>
                <a:t>Odometer</a:t>
              </a:fld>
              <a:endParaRPr lang="en-US" sz="800" b="0">
                <a:solidFill>
                  <a:schemeClr val="tx1">
                    <a:lumMod val="50000"/>
                    <a:lumOff val="50000"/>
                  </a:schemeClr>
                </a:solidFill>
                <a:latin typeface="Arial" panose="020B0604020202020204" pitchFamily="34" charset="0"/>
                <a:cs typeface="Arial" panose="020B0604020202020204" pitchFamily="34" charset="0"/>
              </a:endParaRPr>
            </a:p>
          </xdr:txBody>
        </xdr:sp>
        <xdr:sp macro="" textlink="'Pivot Tables'!AL6">
          <xdr:nvSpPr>
            <xdr:cNvPr id="152" name="TextBox 151">
              <a:extLst>
                <a:ext uri="{FF2B5EF4-FFF2-40B4-BE49-F238E27FC236}">
                  <a16:creationId xmlns:a16="http://schemas.microsoft.com/office/drawing/2014/main" id="{4F323920-E431-48BA-9F9E-1ED8BD9889DF}"/>
                </a:ext>
              </a:extLst>
            </xdr:cNvPr>
            <xdr:cNvSpPr txBox="1"/>
          </xdr:nvSpPr>
          <xdr:spPr>
            <a:xfrm>
              <a:off x="752164" y="4059737"/>
              <a:ext cx="828261" cy="3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7840D3B8-9935-4287-B4D1-F43A7355ED1C}" type="TxLink">
                <a:rPr lang="en-US" sz="1200" b="1" i="0" u="none" strike="noStrike">
                  <a:solidFill>
                    <a:srgbClr val="000000"/>
                  </a:solidFill>
                  <a:latin typeface="Arial"/>
                  <a:ea typeface="+mn-ea"/>
                  <a:cs typeface="Arial"/>
                </a:rPr>
                <a:pPr marL="0" indent="0" algn="l"/>
                <a:t>18170.37</a:t>
              </a:fld>
              <a:endParaRPr lang="en-US" sz="1200" b="1" i="0" u="none" strike="noStrike">
                <a:solidFill>
                  <a:schemeClr val="tx1">
                    <a:lumMod val="85000"/>
                    <a:lumOff val="15000"/>
                  </a:schemeClr>
                </a:solidFill>
                <a:latin typeface="Arial"/>
                <a:ea typeface="+mn-ea"/>
                <a:cs typeface="Arial"/>
              </a:endParaRPr>
            </a:p>
          </xdr:txBody>
        </xdr:sp>
      </xdr:grpSp>
      <xdr:grpSp>
        <xdr:nvGrpSpPr>
          <xdr:cNvPr id="156" name="Group 155">
            <a:extLst>
              <a:ext uri="{FF2B5EF4-FFF2-40B4-BE49-F238E27FC236}">
                <a16:creationId xmlns:a16="http://schemas.microsoft.com/office/drawing/2014/main" id="{95F03DFA-88FB-BB98-5C47-055C808E8D11}"/>
              </a:ext>
            </a:extLst>
          </xdr:cNvPr>
          <xdr:cNvGrpSpPr/>
        </xdr:nvGrpSpPr>
        <xdr:grpSpPr>
          <a:xfrm>
            <a:off x="1714053" y="3938713"/>
            <a:ext cx="1084730" cy="538518"/>
            <a:chOff x="1714053" y="4070623"/>
            <a:chExt cx="1084730" cy="555806"/>
          </a:xfrm>
        </xdr:grpSpPr>
        <xdr:sp macro="" textlink="'Pivot Tables'!AM5">
          <xdr:nvSpPr>
            <xdr:cNvPr id="153" name="TextBox 152">
              <a:extLst>
                <a:ext uri="{FF2B5EF4-FFF2-40B4-BE49-F238E27FC236}">
                  <a16:creationId xmlns:a16="http://schemas.microsoft.com/office/drawing/2014/main" id="{1ABCD87A-6AD2-F59A-E0F1-3D0CA7F4315A}"/>
                </a:ext>
              </a:extLst>
            </xdr:cNvPr>
            <xdr:cNvSpPr txBox="1"/>
          </xdr:nvSpPr>
          <xdr:spPr>
            <a:xfrm>
              <a:off x="1714053" y="4256326"/>
              <a:ext cx="1084730" cy="370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4D60BB0-54C8-4D60-A18E-7AA38078113E}" type="TxLink">
                <a:rPr lang="en-US" sz="1000" b="1" i="0" u="none" strike="noStrike">
                  <a:solidFill>
                    <a:srgbClr val="808080"/>
                  </a:solidFill>
                  <a:latin typeface="Arial"/>
                  <a:cs typeface="Arial"/>
                </a:rPr>
                <a:pPr algn="ctr"/>
                <a:t> Miles</a:t>
              </a:fld>
              <a:endParaRPr lang="en-US" sz="800" b="0">
                <a:solidFill>
                  <a:schemeClr val="tx1">
                    <a:lumMod val="50000"/>
                    <a:lumOff val="50000"/>
                  </a:schemeClr>
                </a:solidFill>
                <a:latin typeface="Arial" panose="020B0604020202020204" pitchFamily="34" charset="0"/>
                <a:cs typeface="Arial" panose="020B0604020202020204" pitchFamily="34" charset="0"/>
              </a:endParaRPr>
            </a:p>
          </xdr:txBody>
        </xdr:sp>
        <xdr:sp macro="" textlink="'Pivot Tables'!AM6">
          <xdr:nvSpPr>
            <xdr:cNvPr id="154" name="TextBox 153">
              <a:extLst>
                <a:ext uri="{FF2B5EF4-FFF2-40B4-BE49-F238E27FC236}">
                  <a16:creationId xmlns:a16="http://schemas.microsoft.com/office/drawing/2014/main" id="{43E4D588-8B16-C54A-2D22-93A11A487E65}"/>
                </a:ext>
              </a:extLst>
            </xdr:cNvPr>
            <xdr:cNvSpPr txBox="1"/>
          </xdr:nvSpPr>
          <xdr:spPr>
            <a:xfrm>
              <a:off x="1862507" y="4070623"/>
              <a:ext cx="828261" cy="3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1390504-C11F-4A86-BA4F-3FD81AE67DD0}" type="TxLink">
                <a:rPr lang="en-US" sz="1200" b="1" i="0" u="none" strike="noStrike">
                  <a:solidFill>
                    <a:srgbClr val="000000"/>
                  </a:solidFill>
                  <a:latin typeface="Arial"/>
                  <a:ea typeface="+mn-ea"/>
                  <a:cs typeface="Arial"/>
                </a:rPr>
                <a:pPr marL="0" indent="0" algn="ctr"/>
                <a:t>21353</a:t>
              </a:fld>
              <a:endParaRPr lang="en-US" sz="1200" b="1" i="0" u="none" strike="noStrike">
                <a:solidFill>
                  <a:schemeClr val="tx1">
                    <a:lumMod val="85000"/>
                    <a:lumOff val="15000"/>
                  </a:schemeClr>
                </a:solidFill>
                <a:latin typeface="Arial"/>
                <a:ea typeface="+mn-ea"/>
                <a:cs typeface="Arial"/>
              </a:endParaRPr>
            </a:p>
          </xdr:txBody>
        </xdr:sp>
      </xdr:grpSp>
      <xdr:grpSp>
        <xdr:nvGrpSpPr>
          <xdr:cNvPr id="157" name="Group 156">
            <a:extLst>
              <a:ext uri="{FF2B5EF4-FFF2-40B4-BE49-F238E27FC236}">
                <a16:creationId xmlns:a16="http://schemas.microsoft.com/office/drawing/2014/main" id="{71FE2DA5-384A-4F3A-9C1B-BE5AA1EC7A88}"/>
              </a:ext>
            </a:extLst>
          </xdr:cNvPr>
          <xdr:cNvGrpSpPr/>
        </xdr:nvGrpSpPr>
        <xdr:grpSpPr>
          <a:xfrm>
            <a:off x="690575" y="4584173"/>
            <a:ext cx="1012719" cy="538518"/>
            <a:chOff x="663681" y="4059737"/>
            <a:chExt cx="1012719" cy="555806"/>
          </a:xfrm>
        </xdr:grpSpPr>
        <xdr:sp macro="" textlink="'Pivot Tables'!AN5">
          <xdr:nvSpPr>
            <xdr:cNvPr id="158" name="TextBox 157">
              <a:extLst>
                <a:ext uri="{FF2B5EF4-FFF2-40B4-BE49-F238E27FC236}">
                  <a16:creationId xmlns:a16="http://schemas.microsoft.com/office/drawing/2014/main" id="{D8176531-FE93-8AE9-F2B2-8535104EB459}"/>
                </a:ext>
              </a:extLst>
            </xdr:cNvPr>
            <xdr:cNvSpPr txBox="1"/>
          </xdr:nvSpPr>
          <xdr:spPr>
            <a:xfrm>
              <a:off x="663681" y="4245440"/>
              <a:ext cx="1012719" cy="370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0A2AB24-CF73-4F39-8E2B-E60F200A4A54}" type="TxLink">
                <a:rPr lang="en-US" sz="900" b="1" i="0" u="none" strike="noStrike">
                  <a:solidFill>
                    <a:srgbClr val="808080"/>
                  </a:solidFill>
                  <a:latin typeface="Arial"/>
                  <a:cs typeface="Arial"/>
                </a:rPr>
                <a:pPr algn="ctr"/>
                <a:t>Rate Per Miles</a:t>
              </a:fld>
              <a:endParaRPr lang="en-US" sz="700" b="0">
                <a:solidFill>
                  <a:schemeClr val="tx1">
                    <a:lumMod val="50000"/>
                    <a:lumOff val="50000"/>
                  </a:schemeClr>
                </a:solidFill>
                <a:latin typeface="Arial" panose="020B0604020202020204" pitchFamily="34" charset="0"/>
                <a:cs typeface="Arial" panose="020B0604020202020204" pitchFamily="34" charset="0"/>
              </a:endParaRPr>
            </a:p>
          </xdr:txBody>
        </xdr:sp>
        <xdr:sp macro="" textlink="'Pivot Tables'!AN6">
          <xdr:nvSpPr>
            <xdr:cNvPr id="159" name="TextBox 158">
              <a:extLst>
                <a:ext uri="{FF2B5EF4-FFF2-40B4-BE49-F238E27FC236}">
                  <a16:creationId xmlns:a16="http://schemas.microsoft.com/office/drawing/2014/main" id="{E7757017-ACF3-AF52-7275-58B11C8781C6}"/>
                </a:ext>
              </a:extLst>
            </xdr:cNvPr>
            <xdr:cNvSpPr txBox="1"/>
          </xdr:nvSpPr>
          <xdr:spPr>
            <a:xfrm>
              <a:off x="752164" y="4059737"/>
              <a:ext cx="828261" cy="3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6E8C514-AE20-4092-91E1-058A809AE221}" type="TxLink">
                <a:rPr lang="en-US" sz="1200" b="1" i="0" u="none" strike="noStrike">
                  <a:solidFill>
                    <a:srgbClr val="000000"/>
                  </a:solidFill>
                  <a:latin typeface="Arial"/>
                  <a:ea typeface="+mn-ea"/>
                  <a:cs typeface="Arial"/>
                </a:rPr>
                <a:pPr marL="0" indent="0" algn="ctr"/>
                <a:t>$14,947</a:t>
              </a:fld>
              <a:endParaRPr lang="en-US" sz="1200" b="1" i="0" u="none" strike="noStrike">
                <a:solidFill>
                  <a:schemeClr val="tx1">
                    <a:lumMod val="85000"/>
                    <a:lumOff val="15000"/>
                  </a:schemeClr>
                </a:solidFill>
                <a:latin typeface="Arial"/>
                <a:ea typeface="+mn-ea"/>
                <a:cs typeface="Arial"/>
              </a:endParaRPr>
            </a:p>
          </xdr:txBody>
        </xdr:sp>
      </xdr:grpSp>
      <xdr:grpSp>
        <xdr:nvGrpSpPr>
          <xdr:cNvPr id="160" name="Group 159">
            <a:extLst>
              <a:ext uri="{FF2B5EF4-FFF2-40B4-BE49-F238E27FC236}">
                <a16:creationId xmlns:a16="http://schemas.microsoft.com/office/drawing/2014/main" id="{A27C8AEB-AB4A-D2BB-0F25-EAE2F322E103}"/>
              </a:ext>
            </a:extLst>
          </xdr:cNvPr>
          <xdr:cNvGrpSpPr/>
        </xdr:nvGrpSpPr>
        <xdr:grpSpPr>
          <a:xfrm>
            <a:off x="591671" y="5229632"/>
            <a:ext cx="1308847" cy="538518"/>
            <a:chOff x="573741" y="4059737"/>
            <a:chExt cx="1308847" cy="555806"/>
          </a:xfrm>
        </xdr:grpSpPr>
        <xdr:sp macro="" textlink="'Pivot Tables'!AP5">
          <xdr:nvSpPr>
            <xdr:cNvPr id="161" name="TextBox 160">
              <a:extLst>
                <a:ext uri="{FF2B5EF4-FFF2-40B4-BE49-F238E27FC236}">
                  <a16:creationId xmlns:a16="http://schemas.microsoft.com/office/drawing/2014/main" id="{CD77695F-7E98-3CEC-DFC4-D1E22F7CFF73}"/>
                </a:ext>
              </a:extLst>
            </xdr:cNvPr>
            <xdr:cNvSpPr txBox="1"/>
          </xdr:nvSpPr>
          <xdr:spPr>
            <a:xfrm>
              <a:off x="573741" y="4245440"/>
              <a:ext cx="1308847" cy="370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65E2D68-8E6E-4A9E-BDC0-74C24486DAFA}" type="TxLink">
                <a:rPr lang="en-US" sz="900" b="1" i="0" u="none" strike="noStrike">
                  <a:solidFill>
                    <a:srgbClr val="808080"/>
                  </a:solidFill>
                  <a:latin typeface="Arial"/>
                  <a:ea typeface="+mn-ea"/>
                  <a:cs typeface="Arial"/>
                </a:rPr>
                <a:pPr marL="0" indent="0" algn="ctr"/>
                <a:t>Extra Pay</a:t>
              </a:fld>
              <a:endParaRPr lang="en-US" sz="900" b="1" i="0" u="none" strike="noStrike">
                <a:solidFill>
                  <a:srgbClr val="808080"/>
                </a:solidFill>
                <a:latin typeface="Arial"/>
                <a:ea typeface="+mn-ea"/>
                <a:cs typeface="Arial"/>
              </a:endParaRPr>
            </a:p>
          </xdr:txBody>
        </xdr:sp>
        <xdr:sp macro="" textlink="'Pivot Tables'!AP6">
          <xdr:nvSpPr>
            <xdr:cNvPr id="162" name="TextBox 161">
              <a:extLst>
                <a:ext uri="{FF2B5EF4-FFF2-40B4-BE49-F238E27FC236}">
                  <a16:creationId xmlns:a16="http://schemas.microsoft.com/office/drawing/2014/main" id="{3F76D5D8-EB28-163D-4735-EDB2ECA90C8E}"/>
                </a:ext>
              </a:extLst>
            </xdr:cNvPr>
            <xdr:cNvSpPr txBox="1"/>
          </xdr:nvSpPr>
          <xdr:spPr>
            <a:xfrm>
              <a:off x="752164" y="4059737"/>
              <a:ext cx="828261" cy="3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4280343-1B34-469C-A2E7-BA2601DDDBA7}" type="TxLink">
                <a:rPr lang="en-US" sz="1200" b="1" i="0" u="none" strike="noStrike">
                  <a:solidFill>
                    <a:srgbClr val="000000"/>
                  </a:solidFill>
                  <a:latin typeface="Arial"/>
                  <a:ea typeface="+mn-ea"/>
                  <a:cs typeface="Arial"/>
                </a:rPr>
                <a:pPr marL="0" indent="0" algn="ctr"/>
                <a:t>$1,546</a:t>
              </a:fld>
              <a:endParaRPr lang="en-US" sz="1200" b="1" i="0" u="none" strike="noStrike">
                <a:solidFill>
                  <a:schemeClr val="tx1">
                    <a:lumMod val="85000"/>
                    <a:lumOff val="15000"/>
                  </a:schemeClr>
                </a:solidFill>
                <a:latin typeface="Arial"/>
                <a:ea typeface="+mn-ea"/>
                <a:cs typeface="Arial"/>
              </a:endParaRPr>
            </a:p>
          </xdr:txBody>
        </xdr:sp>
      </xdr:grpSp>
      <xdr:grpSp>
        <xdr:nvGrpSpPr>
          <xdr:cNvPr id="163" name="Group 162">
            <a:extLst>
              <a:ext uri="{FF2B5EF4-FFF2-40B4-BE49-F238E27FC236}">
                <a16:creationId xmlns:a16="http://schemas.microsoft.com/office/drawing/2014/main" id="{0DD24D6E-DDE0-A9E1-E5E0-3A86050A210E}"/>
              </a:ext>
            </a:extLst>
          </xdr:cNvPr>
          <xdr:cNvGrpSpPr/>
        </xdr:nvGrpSpPr>
        <xdr:grpSpPr>
          <a:xfrm>
            <a:off x="1801559" y="4575206"/>
            <a:ext cx="1012719" cy="547483"/>
            <a:chOff x="672646" y="4105999"/>
            <a:chExt cx="1012719" cy="565059"/>
          </a:xfrm>
        </xdr:grpSpPr>
        <xdr:sp macro="" textlink="'Pivot Tables'!AO5">
          <xdr:nvSpPr>
            <xdr:cNvPr id="164" name="TextBox 163">
              <a:extLst>
                <a:ext uri="{FF2B5EF4-FFF2-40B4-BE49-F238E27FC236}">
                  <a16:creationId xmlns:a16="http://schemas.microsoft.com/office/drawing/2014/main" id="{38C63700-F228-BA84-9770-5B8940FFB7A9}"/>
                </a:ext>
              </a:extLst>
            </xdr:cNvPr>
            <xdr:cNvSpPr txBox="1"/>
          </xdr:nvSpPr>
          <xdr:spPr>
            <a:xfrm>
              <a:off x="672646" y="4300955"/>
              <a:ext cx="1012719" cy="370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BD8F59D-5647-4BB5-925A-CAC4237520C4}" type="TxLink">
                <a:rPr lang="en-US" sz="900" b="1" i="0" u="none" strike="noStrike">
                  <a:solidFill>
                    <a:srgbClr val="808080"/>
                  </a:solidFill>
                  <a:latin typeface="Arial"/>
                  <a:ea typeface="+mn-ea"/>
                  <a:cs typeface="Arial"/>
                </a:rPr>
                <a:pPr marL="0" indent="0" algn="ctr"/>
                <a:t>Extra Stops</a:t>
              </a:fld>
              <a:endParaRPr lang="en-US" sz="900" b="1" i="0" u="none" strike="noStrike">
                <a:solidFill>
                  <a:srgbClr val="808080"/>
                </a:solidFill>
                <a:latin typeface="Arial"/>
                <a:ea typeface="+mn-ea"/>
                <a:cs typeface="Arial"/>
              </a:endParaRPr>
            </a:p>
          </xdr:txBody>
        </xdr:sp>
        <xdr:sp macro="" textlink="'Pivot Tables'!AO6">
          <xdr:nvSpPr>
            <xdr:cNvPr id="165" name="TextBox 164">
              <a:extLst>
                <a:ext uri="{FF2B5EF4-FFF2-40B4-BE49-F238E27FC236}">
                  <a16:creationId xmlns:a16="http://schemas.microsoft.com/office/drawing/2014/main" id="{AD9FBBF1-90CD-18DC-02DA-60219CBA16D2}"/>
                </a:ext>
              </a:extLst>
            </xdr:cNvPr>
            <xdr:cNvSpPr txBox="1"/>
          </xdr:nvSpPr>
          <xdr:spPr>
            <a:xfrm>
              <a:off x="752164" y="4105999"/>
              <a:ext cx="828261" cy="3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4A67F8E-FE35-4026-B747-3F5D9FB9F8ED}" type="TxLink">
                <a:rPr lang="en-US" sz="1200" b="1" i="0" u="none" strike="noStrike">
                  <a:solidFill>
                    <a:srgbClr val="000000"/>
                  </a:solidFill>
                  <a:latin typeface="Arial"/>
                  <a:ea typeface="+mn-ea"/>
                  <a:cs typeface="Arial"/>
                </a:rPr>
                <a:pPr marL="0" indent="0" algn="ctr"/>
                <a:t>$6,100</a:t>
              </a:fld>
              <a:endParaRPr lang="en-US" sz="1200" b="1" i="0" u="none" strike="noStrike">
                <a:solidFill>
                  <a:schemeClr val="tx1">
                    <a:lumMod val="85000"/>
                    <a:lumOff val="15000"/>
                  </a:schemeClr>
                </a:solidFill>
                <a:latin typeface="Arial"/>
                <a:ea typeface="+mn-ea"/>
                <a:cs typeface="Arial"/>
              </a:endParaRPr>
            </a:p>
          </xdr:txBody>
        </xdr:sp>
      </xdr:grpSp>
      <xdr:grpSp>
        <xdr:nvGrpSpPr>
          <xdr:cNvPr id="166" name="Group 165">
            <a:extLst>
              <a:ext uri="{FF2B5EF4-FFF2-40B4-BE49-F238E27FC236}">
                <a16:creationId xmlns:a16="http://schemas.microsoft.com/office/drawing/2014/main" id="{86338F28-AAE2-3B37-D58F-083149F4C504}"/>
              </a:ext>
            </a:extLst>
          </xdr:cNvPr>
          <xdr:cNvGrpSpPr/>
        </xdr:nvGrpSpPr>
        <xdr:grpSpPr>
          <a:xfrm>
            <a:off x="1757083" y="5229632"/>
            <a:ext cx="1066800" cy="687073"/>
            <a:chOff x="609600" y="4059737"/>
            <a:chExt cx="1066800" cy="709130"/>
          </a:xfrm>
        </xdr:grpSpPr>
        <xdr:sp macro="" textlink="'Pivot Tables'!AQ5">
          <xdr:nvSpPr>
            <xdr:cNvPr id="167" name="TextBox 166">
              <a:extLst>
                <a:ext uri="{FF2B5EF4-FFF2-40B4-BE49-F238E27FC236}">
                  <a16:creationId xmlns:a16="http://schemas.microsoft.com/office/drawing/2014/main" id="{3B9ECE87-D192-ECB4-694B-0D677BCA1C3A}"/>
                </a:ext>
              </a:extLst>
            </xdr:cNvPr>
            <xdr:cNvSpPr txBox="1"/>
          </xdr:nvSpPr>
          <xdr:spPr>
            <a:xfrm>
              <a:off x="609600" y="4245440"/>
              <a:ext cx="1066800" cy="5234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8F6802C-380F-466C-9BCC-7BE40BF90C67}" type="TxLink">
                <a:rPr lang="en-US" sz="900" b="1" i="0" u="none" strike="noStrike">
                  <a:solidFill>
                    <a:srgbClr val="808080"/>
                  </a:solidFill>
                  <a:latin typeface="Arial"/>
                  <a:ea typeface="+mn-ea"/>
                  <a:cs typeface="Arial"/>
                </a:rPr>
                <a:pPr marL="0" indent="0" algn="ctr"/>
                <a:t>Costs Driver Paid</a:t>
              </a:fld>
              <a:endParaRPr lang="en-US" sz="900" b="1" i="0" u="none" strike="noStrike">
                <a:solidFill>
                  <a:srgbClr val="808080"/>
                </a:solidFill>
                <a:latin typeface="Arial"/>
                <a:ea typeface="+mn-ea"/>
                <a:cs typeface="Arial"/>
              </a:endParaRPr>
            </a:p>
          </xdr:txBody>
        </xdr:sp>
        <xdr:sp macro="" textlink="'Pivot Tables'!AQ6">
          <xdr:nvSpPr>
            <xdr:cNvPr id="168" name="TextBox 167">
              <a:extLst>
                <a:ext uri="{FF2B5EF4-FFF2-40B4-BE49-F238E27FC236}">
                  <a16:creationId xmlns:a16="http://schemas.microsoft.com/office/drawing/2014/main" id="{51BCE800-C22D-AC62-CD33-5C20A8DC066F}"/>
                </a:ext>
              </a:extLst>
            </xdr:cNvPr>
            <xdr:cNvSpPr txBox="1"/>
          </xdr:nvSpPr>
          <xdr:spPr>
            <a:xfrm>
              <a:off x="752164" y="4059737"/>
              <a:ext cx="828261" cy="3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65F7F8A-1952-495D-B884-811130AB055D}" type="TxLink">
                <a:rPr lang="en-US" sz="1200" b="1" i="0" u="none" strike="noStrike">
                  <a:solidFill>
                    <a:srgbClr val="000000"/>
                  </a:solidFill>
                  <a:latin typeface="Arial"/>
                  <a:ea typeface="+mn-ea"/>
                  <a:cs typeface="Arial"/>
                </a:rPr>
                <a:pPr marL="0" indent="0" algn="ctr"/>
                <a:t>$3,498</a:t>
              </a:fld>
              <a:endParaRPr lang="en-US" sz="1200" b="1" i="0" u="none" strike="noStrike">
                <a:solidFill>
                  <a:schemeClr val="tx1">
                    <a:lumMod val="85000"/>
                    <a:lumOff val="15000"/>
                  </a:schemeClr>
                </a:solidFill>
                <a:latin typeface="Arial"/>
                <a:ea typeface="+mn-ea"/>
                <a:cs typeface="Arial"/>
              </a:endParaRPr>
            </a:p>
          </xdr:txBody>
        </xdr:sp>
      </xdr:grpSp>
    </xdr:grpSp>
    <xdr:clientData/>
  </xdr:twoCellAnchor>
  <xdr:twoCellAnchor>
    <xdr:from>
      <xdr:col>2</xdr:col>
      <xdr:colOff>573742</xdr:colOff>
      <xdr:row>19</xdr:row>
      <xdr:rowOff>17296</xdr:rowOff>
    </xdr:from>
    <xdr:to>
      <xdr:col>4</xdr:col>
      <xdr:colOff>316097</xdr:colOff>
      <xdr:row>20</xdr:row>
      <xdr:rowOff>157193</xdr:rowOff>
    </xdr:to>
    <xdr:grpSp>
      <xdr:nvGrpSpPr>
        <xdr:cNvPr id="172" name="Group 171">
          <a:extLst>
            <a:ext uri="{FF2B5EF4-FFF2-40B4-BE49-F238E27FC236}">
              <a16:creationId xmlns:a16="http://schemas.microsoft.com/office/drawing/2014/main" id="{756C2811-4199-BFF3-6C22-DB7A68DC35F3}"/>
            </a:ext>
          </a:extLst>
        </xdr:cNvPr>
        <xdr:cNvGrpSpPr/>
      </xdr:nvGrpSpPr>
      <xdr:grpSpPr>
        <a:xfrm>
          <a:off x="1792942" y="3533382"/>
          <a:ext cx="961555" cy="324954"/>
          <a:chOff x="1864660" y="3423883"/>
          <a:chExt cx="961555" cy="319191"/>
        </a:xfrm>
      </xdr:grpSpPr>
      <xdr:sp macro="" textlink="">
        <xdr:nvSpPr>
          <xdr:cNvPr id="170" name="Rectangle: Rounded Corners 169">
            <a:extLst>
              <a:ext uri="{FF2B5EF4-FFF2-40B4-BE49-F238E27FC236}">
                <a16:creationId xmlns:a16="http://schemas.microsoft.com/office/drawing/2014/main" id="{EF7410AB-B919-4DB9-9C21-541B9720BCE7}"/>
              </a:ext>
            </a:extLst>
          </xdr:cNvPr>
          <xdr:cNvSpPr/>
        </xdr:nvSpPr>
        <xdr:spPr>
          <a:xfrm>
            <a:off x="1911814" y="3423883"/>
            <a:ext cx="914401" cy="319191"/>
          </a:xfrm>
          <a:prstGeom prst="roundRect">
            <a:avLst/>
          </a:prstGeom>
          <a:solidFill>
            <a:srgbClr val="3849AB">
              <a:alpha val="1000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3849AB"/>
              </a:solidFill>
            </a:endParaRPr>
          </a:p>
        </xdr:txBody>
      </xdr:sp>
      <xdr:sp macro="" textlink="'Pivot Tables'!AM15">
        <xdr:nvSpPr>
          <xdr:cNvPr id="171" name="TextBox 170">
            <a:extLst>
              <a:ext uri="{FF2B5EF4-FFF2-40B4-BE49-F238E27FC236}">
                <a16:creationId xmlns:a16="http://schemas.microsoft.com/office/drawing/2014/main" id="{846D821F-E533-B7AE-730C-A1DBC0A2979C}"/>
              </a:ext>
            </a:extLst>
          </xdr:cNvPr>
          <xdr:cNvSpPr txBox="1"/>
        </xdr:nvSpPr>
        <xdr:spPr>
          <a:xfrm>
            <a:off x="1864660" y="3431403"/>
            <a:ext cx="932330" cy="30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83C976E-6F34-4EFD-AB60-3E59AEF9DBE5}" type="TxLink">
              <a:rPr lang="en-US" sz="1200" b="1" i="0" u="none" strike="noStrike">
                <a:solidFill>
                  <a:schemeClr val="accent1"/>
                </a:solidFill>
                <a:latin typeface="Arial"/>
                <a:ea typeface="+mn-ea"/>
                <a:cs typeface="Arial"/>
              </a:rPr>
              <a:pPr algn="ctr"/>
              <a:t>$26,091.1 </a:t>
            </a:fld>
            <a:endParaRPr lang="en-US" sz="1100" b="1" i="0" u="none" strike="noStrike">
              <a:solidFill>
                <a:schemeClr val="accent1"/>
              </a:solidFill>
              <a:latin typeface="Arial"/>
              <a:ea typeface="+mn-ea"/>
              <a:cs typeface="Arial"/>
            </a:endParaRPr>
          </a:p>
        </xdr:txBody>
      </xdr:sp>
    </xdr:grpSp>
    <xdr:clientData/>
  </xdr:twoCellAnchor>
  <xdr:twoCellAnchor>
    <xdr:from>
      <xdr:col>1</xdr:col>
      <xdr:colOff>191141</xdr:colOff>
      <xdr:row>32</xdr:row>
      <xdr:rowOff>98612</xdr:rowOff>
    </xdr:from>
    <xdr:to>
      <xdr:col>4</xdr:col>
      <xdr:colOff>227717</xdr:colOff>
      <xdr:row>32</xdr:row>
      <xdr:rowOff>98612</xdr:rowOff>
    </xdr:to>
    <xdr:cxnSp macro="">
      <xdr:nvCxnSpPr>
        <xdr:cNvPr id="174" name="Straight Connector 173">
          <a:extLst>
            <a:ext uri="{FF2B5EF4-FFF2-40B4-BE49-F238E27FC236}">
              <a16:creationId xmlns:a16="http://schemas.microsoft.com/office/drawing/2014/main" id="{B3ECFEE1-14C7-431D-9B0D-B3C4AA33C4CE}"/>
            </a:ext>
          </a:extLst>
        </xdr:cNvPr>
        <xdr:cNvCxnSpPr/>
      </xdr:nvCxnSpPr>
      <xdr:spPr>
        <a:xfrm>
          <a:off x="800741" y="5836024"/>
          <a:ext cx="1865376" cy="0"/>
        </a:xfrm>
        <a:prstGeom prst="line">
          <a:avLst/>
        </a:prstGeom>
        <a:ln w="6350">
          <a:solidFill>
            <a:schemeClr val="accent3"/>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137033</xdr:colOff>
      <xdr:row>33</xdr:row>
      <xdr:rowOff>85889</xdr:rowOff>
    </xdr:from>
    <xdr:to>
      <xdr:col>4</xdr:col>
      <xdr:colOff>371061</xdr:colOff>
      <xdr:row>46</xdr:row>
      <xdr:rowOff>89647</xdr:rowOff>
    </xdr:to>
    <xdr:sp macro="" textlink="">
      <xdr:nvSpPr>
        <xdr:cNvPr id="175" name="Rectangle: Rounded Corners 174">
          <a:extLst>
            <a:ext uri="{FF2B5EF4-FFF2-40B4-BE49-F238E27FC236}">
              <a16:creationId xmlns:a16="http://schemas.microsoft.com/office/drawing/2014/main" id="{302B10D0-C9B5-4A0C-A50A-DA2F3722CF19}"/>
            </a:ext>
          </a:extLst>
        </xdr:cNvPr>
        <xdr:cNvSpPr/>
      </xdr:nvSpPr>
      <xdr:spPr>
        <a:xfrm>
          <a:off x="746633" y="6002595"/>
          <a:ext cx="2062828" cy="2334581"/>
        </a:xfrm>
        <a:prstGeom prst="roundRect">
          <a:avLst>
            <a:gd name="adj" fmla="val 5538"/>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59636</xdr:colOff>
      <xdr:row>34</xdr:row>
      <xdr:rowOff>72246</xdr:rowOff>
    </xdr:from>
    <xdr:to>
      <xdr:col>4</xdr:col>
      <xdr:colOff>292046</xdr:colOff>
      <xdr:row>46</xdr:row>
      <xdr:rowOff>68422</xdr:rowOff>
    </xdr:to>
    <mc:AlternateContent xmlns:mc="http://schemas.openxmlformats.org/markup-compatibility/2006" xmlns:a14="http://schemas.microsoft.com/office/drawing/2010/main">
      <mc:Choice Requires="a14">
        <xdr:graphicFrame macro="">
          <xdr:nvGraphicFramePr>
            <xdr:cNvPr id="176" name="Driver Name">
              <a:extLst>
                <a:ext uri="{FF2B5EF4-FFF2-40B4-BE49-F238E27FC236}">
                  <a16:creationId xmlns:a16="http://schemas.microsoft.com/office/drawing/2014/main" id="{CEF08BE1-4429-4333-AFB3-57506DC7EF08}"/>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river Name"/>
            </a:graphicData>
          </a:graphic>
        </xdr:graphicFrame>
      </mc:Choice>
      <mc:Fallback xmlns="">
        <xdr:sp macro="" textlink="">
          <xdr:nvSpPr>
            <xdr:cNvPr id="0" name=""/>
            <xdr:cNvSpPr>
              <a:spLocks noTextEdit="1"/>
            </xdr:cNvSpPr>
          </xdr:nvSpPr>
          <xdr:spPr>
            <a:xfrm>
              <a:off x="1282380" y="6398618"/>
              <a:ext cx="1455154" cy="22290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329153</xdr:colOff>
      <xdr:row>35</xdr:row>
      <xdr:rowOff>38401</xdr:rowOff>
    </xdr:from>
    <xdr:to>
      <xdr:col>2</xdr:col>
      <xdr:colOff>57981</xdr:colOff>
      <xdr:row>44</xdr:row>
      <xdr:rowOff>144481</xdr:rowOff>
    </xdr:to>
    <xdr:grpSp>
      <xdr:nvGrpSpPr>
        <xdr:cNvPr id="183" name="Group 182">
          <a:extLst>
            <a:ext uri="{FF2B5EF4-FFF2-40B4-BE49-F238E27FC236}">
              <a16:creationId xmlns:a16="http://schemas.microsoft.com/office/drawing/2014/main" id="{BD4DBD8B-2B90-46AA-0448-CE2320D1F4CE}"/>
            </a:ext>
          </a:extLst>
        </xdr:cNvPr>
        <xdr:cNvGrpSpPr/>
      </xdr:nvGrpSpPr>
      <xdr:grpSpPr>
        <a:xfrm>
          <a:off x="938753" y="6515401"/>
          <a:ext cx="338428" cy="1771594"/>
          <a:chOff x="938753" y="6439196"/>
          <a:chExt cx="338428" cy="1752006"/>
        </a:xfrm>
      </xdr:grpSpPr>
      <xdr:pic>
        <xdr:nvPicPr>
          <xdr:cNvPr id="178" name="Picture 177">
            <a:extLst>
              <a:ext uri="{FF2B5EF4-FFF2-40B4-BE49-F238E27FC236}">
                <a16:creationId xmlns:a16="http://schemas.microsoft.com/office/drawing/2014/main" id="{B83F26A3-6347-B0B0-6142-5EF450EF199F}"/>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xdr:blipFill>
        <xdr:spPr>
          <a:xfrm>
            <a:off x="938753" y="6439196"/>
            <a:ext cx="338428" cy="334686"/>
          </a:xfrm>
          <a:prstGeom prst="rect">
            <a:avLst/>
          </a:prstGeom>
        </xdr:spPr>
      </xdr:pic>
      <xdr:pic>
        <xdr:nvPicPr>
          <xdr:cNvPr id="179" name="Picture 178">
            <a:extLst>
              <a:ext uri="{FF2B5EF4-FFF2-40B4-BE49-F238E27FC236}">
                <a16:creationId xmlns:a16="http://schemas.microsoft.com/office/drawing/2014/main" id="{5A17117C-1FD8-7C9A-AD7F-493C917697B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xdr:blipFill>
        <xdr:spPr>
          <a:xfrm>
            <a:off x="938753" y="6911636"/>
            <a:ext cx="338428" cy="334686"/>
          </a:xfrm>
          <a:prstGeom prst="rect">
            <a:avLst/>
          </a:prstGeom>
        </xdr:spPr>
      </xdr:pic>
      <xdr:pic>
        <xdr:nvPicPr>
          <xdr:cNvPr id="180" name="Picture 179">
            <a:extLst>
              <a:ext uri="{FF2B5EF4-FFF2-40B4-BE49-F238E27FC236}">
                <a16:creationId xmlns:a16="http://schemas.microsoft.com/office/drawing/2014/main" id="{3FE48655-206C-BAE8-47EE-E6F70141B91A}"/>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xdr:blipFill>
        <xdr:spPr>
          <a:xfrm>
            <a:off x="938753" y="7384076"/>
            <a:ext cx="338428" cy="334686"/>
          </a:xfrm>
          <a:prstGeom prst="rect">
            <a:avLst/>
          </a:prstGeom>
        </xdr:spPr>
      </xdr:pic>
      <xdr:pic>
        <xdr:nvPicPr>
          <xdr:cNvPr id="181" name="Picture 180">
            <a:extLst>
              <a:ext uri="{FF2B5EF4-FFF2-40B4-BE49-F238E27FC236}">
                <a16:creationId xmlns:a16="http://schemas.microsoft.com/office/drawing/2014/main" id="{696D0CD2-00F0-794D-BCCE-C0427EE81A77}"/>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xdr:blipFill>
        <xdr:spPr>
          <a:xfrm>
            <a:off x="938753" y="7856516"/>
            <a:ext cx="338428" cy="334686"/>
          </a:xfrm>
          <a:prstGeom prst="rect">
            <a:avLst/>
          </a:prstGeom>
        </xdr:spPr>
      </xdr:pic>
    </xdr:grpSp>
    <xdr:clientData/>
  </xdr:twoCellAnchor>
  <xdr:twoCellAnchor>
    <xdr:from>
      <xdr:col>3</xdr:col>
      <xdr:colOff>549179</xdr:colOff>
      <xdr:row>34</xdr:row>
      <xdr:rowOff>106942</xdr:rowOff>
    </xdr:from>
    <xdr:to>
      <xdr:col>4</xdr:col>
      <xdr:colOff>206188</xdr:colOff>
      <xdr:row>36</xdr:row>
      <xdr:rowOff>52345</xdr:rowOff>
    </xdr:to>
    <xdr:sp macro="" textlink="'Pivot Tables'!AV11">
      <xdr:nvSpPr>
        <xdr:cNvPr id="184" name="TextBox 183">
          <a:extLst>
            <a:ext uri="{FF2B5EF4-FFF2-40B4-BE49-F238E27FC236}">
              <a16:creationId xmlns:a16="http://schemas.microsoft.com/office/drawing/2014/main" id="{D3025EA6-FB4D-4D57-8011-7390DABC3D08}"/>
            </a:ext>
          </a:extLst>
        </xdr:cNvPr>
        <xdr:cNvSpPr txBox="1"/>
      </xdr:nvSpPr>
      <xdr:spPr>
        <a:xfrm>
          <a:off x="2377979" y="6202942"/>
          <a:ext cx="266609" cy="303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CC7DB5CA-55A6-44C2-9EA1-14A14E17DA52}" type="TxLink">
            <a:rPr lang="en-US" sz="1100" b="0" i="0" u="none" strike="noStrike">
              <a:solidFill>
                <a:srgbClr val="FF0000"/>
              </a:solidFill>
              <a:latin typeface="Calibri"/>
              <a:ea typeface="Calibri"/>
              <a:cs typeface="Calibri"/>
            </a:rPr>
            <a:pPr marL="0" indent="0" algn="l"/>
            <a:t>●</a:t>
          </a:fld>
          <a:endParaRPr lang="en-US" sz="1400" b="1" i="0" u="none" strike="noStrike">
            <a:solidFill>
              <a:schemeClr val="tx1">
                <a:lumMod val="85000"/>
                <a:lumOff val="15000"/>
              </a:schemeClr>
            </a:solidFill>
            <a:latin typeface="Arial"/>
            <a:ea typeface="+mn-ea"/>
            <a:cs typeface="Arial"/>
          </a:endParaRPr>
        </a:p>
      </xdr:txBody>
    </xdr:sp>
    <xdr:clientData/>
  </xdr:twoCellAnchor>
  <xdr:twoCellAnchor>
    <xdr:from>
      <xdr:col>3</xdr:col>
      <xdr:colOff>540214</xdr:colOff>
      <xdr:row>37</xdr:row>
      <xdr:rowOff>62119</xdr:rowOff>
    </xdr:from>
    <xdr:to>
      <xdr:col>4</xdr:col>
      <xdr:colOff>197223</xdr:colOff>
      <xdr:row>39</xdr:row>
      <xdr:rowOff>7521</xdr:rowOff>
    </xdr:to>
    <xdr:sp macro="" textlink="'Pivot Tables'!AV12">
      <xdr:nvSpPr>
        <xdr:cNvPr id="185" name="TextBox 184">
          <a:extLst>
            <a:ext uri="{FF2B5EF4-FFF2-40B4-BE49-F238E27FC236}">
              <a16:creationId xmlns:a16="http://schemas.microsoft.com/office/drawing/2014/main" id="{6244E339-96CE-462A-A329-D33548A9D5CA}"/>
            </a:ext>
          </a:extLst>
        </xdr:cNvPr>
        <xdr:cNvSpPr txBox="1"/>
      </xdr:nvSpPr>
      <xdr:spPr>
        <a:xfrm>
          <a:off x="2369014" y="6696001"/>
          <a:ext cx="266609" cy="303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EA892188-AC86-4D98-9CCE-304DAB2D1775}" type="TxLink">
            <a:rPr lang="en-US" sz="1100" b="0" i="0" u="none" strike="noStrike">
              <a:solidFill>
                <a:srgbClr val="FF0000"/>
              </a:solidFill>
              <a:latin typeface="Calibri"/>
              <a:ea typeface="Calibri"/>
              <a:cs typeface="Calibri"/>
            </a:rPr>
            <a:pPr marL="0" indent="0" algn="l"/>
            <a:t>●</a:t>
          </a:fld>
          <a:endParaRPr lang="en-US" sz="1400" b="1" i="0" u="none" strike="noStrike">
            <a:solidFill>
              <a:schemeClr val="tx1">
                <a:lumMod val="85000"/>
                <a:lumOff val="15000"/>
              </a:schemeClr>
            </a:solidFill>
            <a:latin typeface="Arial"/>
            <a:ea typeface="+mn-ea"/>
            <a:cs typeface="Arial"/>
          </a:endParaRPr>
        </a:p>
      </xdr:txBody>
    </xdr:sp>
    <xdr:clientData/>
  </xdr:twoCellAnchor>
  <xdr:twoCellAnchor>
    <xdr:from>
      <xdr:col>3</xdr:col>
      <xdr:colOff>531250</xdr:colOff>
      <xdr:row>40</xdr:row>
      <xdr:rowOff>17295</xdr:rowOff>
    </xdr:from>
    <xdr:to>
      <xdr:col>4</xdr:col>
      <xdr:colOff>188259</xdr:colOff>
      <xdr:row>41</xdr:row>
      <xdr:rowOff>141992</xdr:rowOff>
    </xdr:to>
    <xdr:sp macro="" textlink="'Pivot Tables'!AV13">
      <xdr:nvSpPr>
        <xdr:cNvPr id="186" name="TextBox 185">
          <a:extLst>
            <a:ext uri="{FF2B5EF4-FFF2-40B4-BE49-F238E27FC236}">
              <a16:creationId xmlns:a16="http://schemas.microsoft.com/office/drawing/2014/main" id="{62244F21-3250-42DC-BDD5-C13CDBCD3D22}"/>
            </a:ext>
          </a:extLst>
        </xdr:cNvPr>
        <xdr:cNvSpPr txBox="1"/>
      </xdr:nvSpPr>
      <xdr:spPr>
        <a:xfrm>
          <a:off x="2360050" y="7189060"/>
          <a:ext cx="266609" cy="303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9F41E314-304F-4AE3-8D7C-E0935D69913C}" type="TxLink">
            <a:rPr lang="en-US" sz="1100" b="0" i="0" u="none" strike="noStrike">
              <a:solidFill>
                <a:srgbClr val="FF0000"/>
              </a:solidFill>
              <a:latin typeface="Calibri"/>
              <a:ea typeface="Calibri"/>
              <a:cs typeface="Calibri"/>
            </a:rPr>
            <a:pPr marL="0" indent="0" algn="l"/>
            <a:t>●</a:t>
          </a:fld>
          <a:endParaRPr lang="en-US" sz="1400" b="1" i="0" u="none" strike="noStrike">
            <a:solidFill>
              <a:schemeClr val="tx1">
                <a:lumMod val="85000"/>
                <a:lumOff val="15000"/>
              </a:schemeClr>
            </a:solidFill>
            <a:latin typeface="Arial"/>
            <a:ea typeface="+mn-ea"/>
            <a:cs typeface="Arial"/>
          </a:endParaRPr>
        </a:p>
      </xdr:txBody>
    </xdr:sp>
    <xdr:clientData/>
  </xdr:twoCellAnchor>
  <xdr:twoCellAnchor>
    <xdr:from>
      <xdr:col>3</xdr:col>
      <xdr:colOff>540215</xdr:colOff>
      <xdr:row>42</xdr:row>
      <xdr:rowOff>124872</xdr:rowOff>
    </xdr:from>
    <xdr:to>
      <xdr:col>4</xdr:col>
      <xdr:colOff>197224</xdr:colOff>
      <xdr:row>44</xdr:row>
      <xdr:rowOff>70275</xdr:rowOff>
    </xdr:to>
    <xdr:sp macro="" textlink="'Pivot Tables'!AV14">
      <xdr:nvSpPr>
        <xdr:cNvPr id="187" name="TextBox 186">
          <a:extLst>
            <a:ext uri="{FF2B5EF4-FFF2-40B4-BE49-F238E27FC236}">
              <a16:creationId xmlns:a16="http://schemas.microsoft.com/office/drawing/2014/main" id="{1EC8915D-DC15-487A-BB89-F3E0E3920A2B}"/>
            </a:ext>
          </a:extLst>
        </xdr:cNvPr>
        <xdr:cNvSpPr txBox="1"/>
      </xdr:nvSpPr>
      <xdr:spPr>
        <a:xfrm>
          <a:off x="2369015" y="7655225"/>
          <a:ext cx="266609" cy="303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BA2B10D3-E125-47D9-BB79-B75DA91976C7}" type="TxLink">
            <a:rPr lang="en-US" sz="1100" b="0" i="0" u="none" strike="noStrike">
              <a:solidFill>
                <a:srgbClr val="FF0000"/>
              </a:solidFill>
              <a:latin typeface="Calibri"/>
              <a:ea typeface="Calibri"/>
              <a:cs typeface="Calibri"/>
            </a:rPr>
            <a:pPr marL="0" indent="0" algn="l"/>
            <a:t>●</a:t>
          </a:fld>
          <a:endParaRPr lang="en-US" sz="1400" b="1" i="0" u="none" strike="noStrike">
            <a:solidFill>
              <a:schemeClr val="tx1">
                <a:lumMod val="85000"/>
                <a:lumOff val="15000"/>
              </a:schemeClr>
            </a:solidFill>
            <a:latin typeface="Arial"/>
            <a:ea typeface="+mn-ea"/>
            <a:cs typeface="Arial"/>
          </a:endParaRPr>
        </a:p>
      </xdr:txBody>
    </xdr:sp>
    <xdr:clientData/>
  </xdr:twoCellAnchor>
  <xdr:twoCellAnchor>
    <xdr:from>
      <xdr:col>4</xdr:col>
      <xdr:colOff>504586</xdr:colOff>
      <xdr:row>30</xdr:row>
      <xdr:rowOff>26893</xdr:rowOff>
    </xdr:from>
    <xdr:to>
      <xdr:col>10</xdr:col>
      <xdr:colOff>457200</xdr:colOff>
      <xdr:row>46</xdr:row>
      <xdr:rowOff>80683</xdr:rowOff>
    </xdr:to>
    <xdr:sp macro="" textlink="">
      <xdr:nvSpPr>
        <xdr:cNvPr id="189" name="Rectangle: Rounded Corners 188">
          <a:extLst>
            <a:ext uri="{FF2B5EF4-FFF2-40B4-BE49-F238E27FC236}">
              <a16:creationId xmlns:a16="http://schemas.microsoft.com/office/drawing/2014/main" id="{8FB7BC90-C7CE-4C5E-AF8E-26718757B0AB}"/>
            </a:ext>
          </a:extLst>
        </xdr:cNvPr>
        <xdr:cNvSpPr/>
      </xdr:nvSpPr>
      <xdr:spPr>
        <a:xfrm>
          <a:off x="2942986" y="5405717"/>
          <a:ext cx="3610214" cy="2922495"/>
        </a:xfrm>
        <a:prstGeom prst="roundRect">
          <a:avLst>
            <a:gd name="adj" fmla="val 5538"/>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495622</xdr:colOff>
      <xdr:row>32</xdr:row>
      <xdr:rowOff>152400</xdr:rowOff>
    </xdr:from>
    <xdr:to>
      <xdr:col>8</xdr:col>
      <xdr:colOff>483704</xdr:colOff>
      <xdr:row>47</xdr:row>
      <xdr:rowOff>170329</xdr:rowOff>
    </xdr:to>
    <mc:AlternateContent xmlns:mc="http://schemas.openxmlformats.org/markup-compatibility/2006">
      <mc:Choice xmlns:cx4="http://schemas.microsoft.com/office/drawing/2016/5/10/chartex" Requires="cx4">
        <xdr:graphicFrame macro="">
          <xdr:nvGraphicFramePr>
            <xdr:cNvPr id="190" name="Chart 189">
              <a:extLst>
                <a:ext uri="{FF2B5EF4-FFF2-40B4-BE49-F238E27FC236}">
                  <a16:creationId xmlns:a16="http://schemas.microsoft.com/office/drawing/2014/main" id="{9E110E44-20DB-4A03-8BA8-D28772FEBFB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2934022" y="6004560"/>
              <a:ext cx="2426482" cy="2761129"/>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161363</xdr:colOff>
      <xdr:row>46</xdr:row>
      <xdr:rowOff>116542</xdr:rowOff>
    </xdr:from>
    <xdr:to>
      <xdr:col>9</xdr:col>
      <xdr:colOff>258416</xdr:colOff>
      <xdr:row>47</xdr:row>
      <xdr:rowOff>161365</xdr:rowOff>
    </xdr:to>
    <xdr:sp macro="" textlink="">
      <xdr:nvSpPr>
        <xdr:cNvPr id="191" name="Rectangle 190">
          <a:extLst>
            <a:ext uri="{FF2B5EF4-FFF2-40B4-BE49-F238E27FC236}">
              <a16:creationId xmlns:a16="http://schemas.microsoft.com/office/drawing/2014/main" id="{C838AECB-5318-70C8-1EC2-E853FCE8A9EB}"/>
            </a:ext>
          </a:extLst>
        </xdr:cNvPr>
        <xdr:cNvSpPr/>
      </xdr:nvSpPr>
      <xdr:spPr>
        <a:xfrm>
          <a:off x="3818963" y="8650942"/>
          <a:ext cx="1925853" cy="230353"/>
        </a:xfrm>
        <a:prstGeom prst="rect">
          <a:avLst/>
        </a:prstGeom>
        <a:solidFill>
          <a:srgbClr val="F5F5F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602715</xdr:colOff>
      <xdr:row>30</xdr:row>
      <xdr:rowOff>125125</xdr:rowOff>
    </xdr:from>
    <xdr:to>
      <xdr:col>8</xdr:col>
      <xdr:colOff>64368</xdr:colOff>
      <xdr:row>31</xdr:row>
      <xdr:rowOff>150034</xdr:rowOff>
    </xdr:to>
    <xdr:sp macro="" textlink="">
      <xdr:nvSpPr>
        <xdr:cNvPr id="192" name="TextBox 191">
          <a:extLst>
            <a:ext uri="{FF2B5EF4-FFF2-40B4-BE49-F238E27FC236}">
              <a16:creationId xmlns:a16="http://schemas.microsoft.com/office/drawing/2014/main" id="{BE2F2E65-4052-4A85-65C7-D4A8E8B8D3D2}"/>
            </a:ext>
          </a:extLst>
        </xdr:cNvPr>
        <xdr:cNvSpPr txBox="1"/>
      </xdr:nvSpPr>
      <xdr:spPr>
        <a:xfrm>
          <a:off x="3041115" y="5691038"/>
          <a:ext cx="1900053" cy="2104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0" baseline="0">
              <a:solidFill>
                <a:schemeClr val="tx1">
                  <a:lumMod val="75000"/>
                  <a:lumOff val="25000"/>
                </a:schemeClr>
              </a:solidFill>
              <a:latin typeface="Arial" panose="020B0604020202020204" pitchFamily="34" charset="0"/>
              <a:cs typeface="Arial" panose="020B0604020202020204" pitchFamily="34" charset="0"/>
            </a:rPr>
            <a:t>Destination</a:t>
          </a:r>
          <a:endParaRPr lang="en-US" sz="1400" b="0">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5</xdr:col>
      <xdr:colOff>207488</xdr:colOff>
      <xdr:row>32</xdr:row>
      <xdr:rowOff>119152</xdr:rowOff>
    </xdr:from>
    <xdr:to>
      <xdr:col>6</xdr:col>
      <xdr:colOff>201121</xdr:colOff>
      <xdr:row>33</xdr:row>
      <xdr:rowOff>126548</xdr:rowOff>
    </xdr:to>
    <xdr:sp macro="" textlink="'Pivot Tables'!CC39">
      <xdr:nvSpPr>
        <xdr:cNvPr id="193" name="TextBox 192">
          <a:extLst>
            <a:ext uri="{FF2B5EF4-FFF2-40B4-BE49-F238E27FC236}">
              <a16:creationId xmlns:a16="http://schemas.microsoft.com/office/drawing/2014/main" id="{7E9C3DD1-C7D6-432D-473B-D9678BBCDFDE}"/>
            </a:ext>
          </a:extLst>
        </xdr:cNvPr>
        <xdr:cNvSpPr txBox="1"/>
      </xdr:nvSpPr>
      <xdr:spPr>
        <a:xfrm>
          <a:off x="3255488" y="5856564"/>
          <a:ext cx="603233" cy="1866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57573E43-A0CB-4B50-876A-9EBAF46114FE}" type="TxLink">
            <a:rPr lang="en-US" sz="1400" b="1" i="0" u="none" strike="noStrike" baseline="0">
              <a:solidFill>
                <a:srgbClr val="3849AB"/>
              </a:solidFill>
              <a:latin typeface="Arial"/>
              <a:cs typeface="Arial"/>
            </a:rPr>
            <a:pPr algn="l"/>
            <a:t> </a:t>
          </a:fld>
          <a:endParaRPr lang="en-US" sz="1600" b="1">
            <a:solidFill>
              <a:srgbClr val="3849AB"/>
            </a:solidFill>
            <a:latin typeface="Arial" panose="020B0604020202020204" pitchFamily="34" charset="0"/>
            <a:cs typeface="Arial" panose="020B0604020202020204" pitchFamily="34" charset="0"/>
          </a:endParaRPr>
        </a:p>
      </xdr:txBody>
    </xdr:sp>
    <xdr:clientData/>
  </xdr:twoCellAnchor>
  <xdr:twoCellAnchor>
    <xdr:from>
      <xdr:col>6</xdr:col>
      <xdr:colOff>505532</xdr:colOff>
      <xdr:row>32</xdr:row>
      <xdr:rowOff>69079</xdr:rowOff>
    </xdr:from>
    <xdr:to>
      <xdr:col>7</xdr:col>
      <xdr:colOff>322729</xdr:colOff>
      <xdr:row>34</xdr:row>
      <xdr:rowOff>8964</xdr:rowOff>
    </xdr:to>
    <xdr:sp macro="" textlink="">
      <xdr:nvSpPr>
        <xdr:cNvPr id="197" name="TextBox 196">
          <a:extLst>
            <a:ext uri="{FF2B5EF4-FFF2-40B4-BE49-F238E27FC236}">
              <a16:creationId xmlns:a16="http://schemas.microsoft.com/office/drawing/2014/main" id="{FEF6735C-A7EE-B214-E878-312EB101D848}"/>
            </a:ext>
          </a:extLst>
        </xdr:cNvPr>
        <xdr:cNvSpPr txBox="1"/>
      </xdr:nvSpPr>
      <xdr:spPr>
        <a:xfrm>
          <a:off x="4186883" y="5769235"/>
          <a:ext cx="430755" cy="2961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i="0" u="none" strike="noStrike">
              <a:solidFill>
                <a:srgbClr val="3849AB"/>
              </a:solidFill>
              <a:latin typeface="Arial"/>
              <a:cs typeface="Arial"/>
            </a:rPr>
            <a:t>/</a:t>
          </a:r>
        </a:p>
      </xdr:txBody>
    </xdr:sp>
    <xdr:clientData/>
  </xdr:twoCellAnchor>
  <xdr:twoCellAnchor>
    <xdr:from>
      <xdr:col>7</xdr:col>
      <xdr:colOff>181907</xdr:colOff>
      <xdr:row>32</xdr:row>
      <xdr:rowOff>56080</xdr:rowOff>
    </xdr:from>
    <xdr:to>
      <xdr:col>7</xdr:col>
      <xdr:colOff>563881</xdr:colOff>
      <xdr:row>34</xdr:row>
      <xdr:rowOff>15240</xdr:rowOff>
    </xdr:to>
    <xdr:sp macro="" textlink="'Pivot Tables'!CB39">
      <xdr:nvSpPr>
        <xdr:cNvPr id="198" name="TextBox 197">
          <a:extLst>
            <a:ext uri="{FF2B5EF4-FFF2-40B4-BE49-F238E27FC236}">
              <a16:creationId xmlns:a16="http://schemas.microsoft.com/office/drawing/2014/main" id="{6BF62152-ABE4-56BF-0070-FDBCE9F36E22}"/>
            </a:ext>
          </a:extLst>
        </xdr:cNvPr>
        <xdr:cNvSpPr txBox="1"/>
      </xdr:nvSpPr>
      <xdr:spPr>
        <a:xfrm>
          <a:off x="4449107" y="5908240"/>
          <a:ext cx="381974" cy="324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2EBEB36-CED4-4CEA-8E2E-2EC7FE0E56FC}" type="TxLink">
            <a:rPr lang="en-US" sz="1200" b="0" i="0" u="none" strike="noStrike">
              <a:solidFill>
                <a:srgbClr val="3849AB"/>
              </a:solidFill>
              <a:latin typeface="Arial"/>
              <a:cs typeface="Arial"/>
            </a:rPr>
            <a:pPr algn="ctr"/>
            <a:t> </a:t>
          </a:fld>
          <a:endParaRPr lang="en-US" sz="1100" b="0">
            <a:solidFill>
              <a:srgbClr val="3849AB"/>
            </a:solidFill>
            <a:latin typeface="Arial" panose="020B0604020202020204" pitchFamily="34" charset="0"/>
            <a:cs typeface="Arial" panose="020B0604020202020204" pitchFamily="34" charset="0"/>
          </a:endParaRPr>
        </a:p>
      </xdr:txBody>
    </xdr:sp>
    <xdr:clientData/>
  </xdr:twoCellAnchor>
  <xdr:twoCellAnchor>
    <xdr:from>
      <xdr:col>8</xdr:col>
      <xdr:colOff>425823</xdr:colOff>
      <xdr:row>34</xdr:row>
      <xdr:rowOff>71718</xdr:rowOff>
    </xdr:from>
    <xdr:to>
      <xdr:col>10</xdr:col>
      <xdr:colOff>416857</xdr:colOff>
      <xdr:row>35</xdr:row>
      <xdr:rowOff>80682</xdr:rowOff>
    </xdr:to>
    <xdr:sp macro="" textlink="'Pivot Tables'!BB11">
      <xdr:nvSpPr>
        <xdr:cNvPr id="200" name="TextBox 199">
          <a:extLst>
            <a:ext uri="{FF2B5EF4-FFF2-40B4-BE49-F238E27FC236}">
              <a16:creationId xmlns:a16="http://schemas.microsoft.com/office/drawing/2014/main" id="{B30C8353-6513-3ACE-17B9-8C6008BF9E0E}"/>
            </a:ext>
          </a:extLst>
        </xdr:cNvPr>
        <xdr:cNvSpPr txBox="1"/>
      </xdr:nvSpPr>
      <xdr:spPr>
        <a:xfrm>
          <a:off x="5302623" y="6167718"/>
          <a:ext cx="1210234" cy="188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83D2E8A-AE31-464E-BE6C-8605E0933209}" type="TxLink">
            <a:rPr lang="en-US" sz="1100" b="0" i="0" u="none" strike="noStrike">
              <a:solidFill>
                <a:schemeClr val="tx2">
                  <a:lumMod val="50000"/>
                  <a:lumOff val="50000"/>
                </a:schemeClr>
              </a:solidFill>
              <a:latin typeface="Arial"/>
              <a:ea typeface="Calibri"/>
              <a:cs typeface="Arial"/>
            </a:rPr>
            <a:pPr algn="ctr"/>
            <a:t>Alberta</a:t>
          </a:fld>
          <a:endParaRPr lang="en-US" sz="1200" b="0" i="0" u="none" strike="noStrike">
            <a:solidFill>
              <a:schemeClr val="tx2">
                <a:lumMod val="50000"/>
                <a:lumOff val="50000"/>
              </a:schemeClr>
            </a:solidFill>
            <a:latin typeface="Arial" panose="020B0604020202020204" pitchFamily="34" charset="0"/>
            <a:cs typeface="Arial" panose="020B0604020202020204" pitchFamily="34" charset="0"/>
          </a:endParaRPr>
        </a:p>
      </xdr:txBody>
    </xdr:sp>
    <xdr:clientData/>
  </xdr:twoCellAnchor>
  <xdr:twoCellAnchor>
    <xdr:from>
      <xdr:col>7</xdr:col>
      <xdr:colOff>589207</xdr:colOff>
      <xdr:row>34</xdr:row>
      <xdr:rowOff>89647</xdr:rowOff>
    </xdr:from>
    <xdr:to>
      <xdr:col>8</xdr:col>
      <xdr:colOff>573967</xdr:colOff>
      <xdr:row>35</xdr:row>
      <xdr:rowOff>71718</xdr:rowOff>
    </xdr:to>
    <xdr:sp macro="" textlink="'Pivot Tables'!BC11">
      <xdr:nvSpPr>
        <xdr:cNvPr id="201" name="TextBox 200">
          <a:extLst>
            <a:ext uri="{FF2B5EF4-FFF2-40B4-BE49-F238E27FC236}">
              <a16:creationId xmlns:a16="http://schemas.microsoft.com/office/drawing/2014/main" id="{CF4406FF-8ABE-7CCD-1E13-0074FA100BCA}"/>
            </a:ext>
          </a:extLst>
        </xdr:cNvPr>
        <xdr:cNvSpPr txBox="1"/>
      </xdr:nvSpPr>
      <xdr:spPr>
        <a:xfrm>
          <a:off x="4856407" y="6185647"/>
          <a:ext cx="594360" cy="1613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EE199E4-995E-409F-959A-3D33E637C293}" type="TxLink">
            <a:rPr lang="en-US" sz="1100" b="0" i="0" u="none" strike="noStrike">
              <a:solidFill>
                <a:schemeClr val="tx2">
                  <a:lumMod val="50000"/>
                  <a:lumOff val="50000"/>
                </a:schemeClr>
              </a:solidFill>
              <a:latin typeface="Arial"/>
              <a:ea typeface="Calibri"/>
              <a:cs typeface="Arial"/>
            </a:rPr>
            <a:pPr algn="ctr"/>
            <a:t>4</a:t>
          </a:fld>
          <a:endParaRPr lang="en-US" sz="1200" b="0" i="0" u="none" strike="noStrike">
            <a:solidFill>
              <a:schemeClr val="tx2">
                <a:lumMod val="50000"/>
                <a:lumOff val="50000"/>
              </a:schemeClr>
            </a:solidFill>
            <a:latin typeface="Arial" panose="020B0604020202020204" pitchFamily="34" charset="0"/>
            <a:cs typeface="Arial" panose="020B0604020202020204" pitchFamily="34" charset="0"/>
          </a:endParaRPr>
        </a:p>
      </xdr:txBody>
    </xdr:sp>
    <xdr:clientData/>
  </xdr:twoCellAnchor>
  <xdr:twoCellAnchor>
    <xdr:from>
      <xdr:col>7</xdr:col>
      <xdr:colOff>557831</xdr:colOff>
      <xdr:row>37</xdr:row>
      <xdr:rowOff>74279</xdr:rowOff>
    </xdr:from>
    <xdr:to>
      <xdr:col>10</xdr:col>
      <xdr:colOff>268942</xdr:colOff>
      <xdr:row>38</xdr:row>
      <xdr:rowOff>53789</xdr:rowOff>
    </xdr:to>
    <xdr:grpSp>
      <xdr:nvGrpSpPr>
        <xdr:cNvPr id="252" name="Group 251">
          <a:extLst>
            <a:ext uri="{FF2B5EF4-FFF2-40B4-BE49-F238E27FC236}">
              <a16:creationId xmlns:a16="http://schemas.microsoft.com/office/drawing/2014/main" id="{1947855D-F5A1-9F5B-061A-07FF19643580}"/>
            </a:ext>
          </a:extLst>
        </xdr:cNvPr>
        <xdr:cNvGrpSpPr/>
      </xdr:nvGrpSpPr>
      <xdr:grpSpPr>
        <a:xfrm>
          <a:off x="4825031" y="6921393"/>
          <a:ext cx="1539911" cy="164567"/>
          <a:chOff x="4587466" y="6092530"/>
          <a:chExt cx="1539911" cy="412290"/>
        </a:xfrm>
      </xdr:grpSpPr>
      <xdr:sp macro="" textlink="'Pivot Tables'!CE46">
        <xdr:nvSpPr>
          <xdr:cNvPr id="253" name="TextBox 252">
            <a:extLst>
              <a:ext uri="{FF2B5EF4-FFF2-40B4-BE49-F238E27FC236}">
                <a16:creationId xmlns:a16="http://schemas.microsoft.com/office/drawing/2014/main" id="{22A6875A-5E78-5216-9D3D-D93002DD9888}"/>
              </a:ext>
            </a:extLst>
          </xdr:cNvPr>
          <xdr:cNvSpPr txBox="1"/>
        </xdr:nvSpPr>
        <xdr:spPr>
          <a:xfrm>
            <a:off x="5221719" y="6092530"/>
            <a:ext cx="905658" cy="4122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943798A-78BE-4EAE-B9EC-2B05DC802711}" type="TxLink">
              <a:rPr lang="en-US" sz="1100" b="0" i="0" u="none" strike="noStrike">
                <a:solidFill>
                  <a:srgbClr val="595959"/>
                </a:solidFill>
                <a:latin typeface="Arial"/>
                <a:ea typeface="Calibri"/>
                <a:cs typeface="Arial"/>
              </a:rPr>
              <a:pPr algn="ctr"/>
              <a:t> </a:t>
            </a:fld>
            <a:endParaRPr lang="en-US" sz="1200" b="0" i="0" u="none" strike="noStrike">
              <a:solidFill>
                <a:srgbClr val="3849AB"/>
              </a:solidFill>
              <a:latin typeface="Arial" panose="020B0604020202020204" pitchFamily="34" charset="0"/>
              <a:cs typeface="Arial" panose="020B0604020202020204" pitchFamily="34" charset="0"/>
            </a:endParaRPr>
          </a:p>
        </xdr:txBody>
      </xdr:sp>
      <xdr:sp macro="" textlink="'Pivot Tables'!CF46">
        <xdr:nvSpPr>
          <xdr:cNvPr id="254" name="TextBox 253">
            <a:extLst>
              <a:ext uri="{FF2B5EF4-FFF2-40B4-BE49-F238E27FC236}">
                <a16:creationId xmlns:a16="http://schemas.microsoft.com/office/drawing/2014/main" id="{604C9092-13DD-2AC6-C75F-76D2C8C9C3EC}"/>
              </a:ext>
            </a:extLst>
          </xdr:cNvPr>
          <xdr:cNvSpPr txBox="1"/>
        </xdr:nvSpPr>
        <xdr:spPr>
          <a:xfrm>
            <a:off x="4587466" y="6165073"/>
            <a:ext cx="594360" cy="2998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0284878-E96D-44DB-BD82-8D61E647AD5F}" type="TxLink">
              <a:rPr lang="en-US" sz="1100" b="0" i="0" u="none" strike="noStrike">
                <a:solidFill>
                  <a:srgbClr val="595959"/>
                </a:solidFill>
                <a:latin typeface="Arial"/>
                <a:ea typeface="Calibri"/>
                <a:cs typeface="Arial"/>
              </a:rPr>
              <a:pPr algn="ctr"/>
              <a:t> </a:t>
            </a:fld>
            <a:endParaRPr lang="en-US" sz="1200" b="0" i="0" u="none" strike="noStrike">
              <a:solidFill>
                <a:srgbClr val="3849AB"/>
              </a:solidFill>
              <a:latin typeface="Arial"/>
              <a:cs typeface="Arial"/>
            </a:endParaRPr>
          </a:p>
        </xdr:txBody>
      </xdr:sp>
    </xdr:grpSp>
    <xdr:clientData/>
  </xdr:twoCellAnchor>
  <xdr:twoCellAnchor>
    <xdr:from>
      <xdr:col>7</xdr:col>
      <xdr:colOff>557831</xdr:colOff>
      <xdr:row>40</xdr:row>
      <xdr:rowOff>85804</xdr:rowOff>
    </xdr:from>
    <xdr:to>
      <xdr:col>10</xdr:col>
      <xdr:colOff>313765</xdr:colOff>
      <xdr:row>41</xdr:row>
      <xdr:rowOff>44821</xdr:rowOff>
    </xdr:to>
    <xdr:grpSp>
      <xdr:nvGrpSpPr>
        <xdr:cNvPr id="266" name="Group 265">
          <a:extLst>
            <a:ext uri="{FF2B5EF4-FFF2-40B4-BE49-F238E27FC236}">
              <a16:creationId xmlns:a16="http://schemas.microsoft.com/office/drawing/2014/main" id="{D4E055F9-9583-9239-532C-C6988406EE1C}"/>
            </a:ext>
          </a:extLst>
        </xdr:cNvPr>
        <xdr:cNvGrpSpPr/>
      </xdr:nvGrpSpPr>
      <xdr:grpSpPr>
        <a:xfrm>
          <a:off x="4825031" y="7488090"/>
          <a:ext cx="1584734" cy="144074"/>
          <a:chOff x="4587466" y="6162370"/>
          <a:chExt cx="1584734" cy="359087"/>
        </a:xfrm>
      </xdr:grpSpPr>
      <xdr:sp macro="" textlink="'Pivot Tables'!CE48">
        <xdr:nvSpPr>
          <xdr:cNvPr id="267" name="TextBox 266">
            <a:extLst>
              <a:ext uri="{FF2B5EF4-FFF2-40B4-BE49-F238E27FC236}">
                <a16:creationId xmlns:a16="http://schemas.microsoft.com/office/drawing/2014/main" id="{1C29BB34-1009-6762-8EF3-1B5157737A9C}"/>
              </a:ext>
            </a:extLst>
          </xdr:cNvPr>
          <xdr:cNvSpPr txBox="1"/>
        </xdr:nvSpPr>
        <xdr:spPr>
          <a:xfrm>
            <a:off x="5158966" y="6162370"/>
            <a:ext cx="1013234" cy="359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F6EDABF-D205-47B0-9F4A-D2A5602D6E9B}" type="TxLink">
              <a:rPr lang="en-US" sz="1100" b="0" i="0" u="none" strike="noStrike">
                <a:solidFill>
                  <a:srgbClr val="595959"/>
                </a:solidFill>
                <a:latin typeface="Arial"/>
                <a:ea typeface="Calibri"/>
                <a:cs typeface="Arial"/>
              </a:rPr>
              <a:pPr algn="ctr"/>
              <a:t> </a:t>
            </a:fld>
            <a:endParaRPr lang="en-US" sz="1200" b="0" i="0" u="none" strike="noStrike">
              <a:solidFill>
                <a:srgbClr val="3849AB"/>
              </a:solidFill>
              <a:latin typeface="Arial" panose="020B0604020202020204" pitchFamily="34" charset="0"/>
              <a:cs typeface="Arial" panose="020B0604020202020204" pitchFamily="34" charset="0"/>
            </a:endParaRPr>
          </a:p>
        </xdr:txBody>
      </xdr:sp>
      <xdr:sp macro="" textlink="'Pivot Tables'!CF48">
        <xdr:nvSpPr>
          <xdr:cNvPr id="268" name="TextBox 267">
            <a:extLst>
              <a:ext uri="{FF2B5EF4-FFF2-40B4-BE49-F238E27FC236}">
                <a16:creationId xmlns:a16="http://schemas.microsoft.com/office/drawing/2014/main" id="{92DE011D-3138-418E-D0BF-BF76E806B831}"/>
              </a:ext>
            </a:extLst>
          </xdr:cNvPr>
          <xdr:cNvSpPr txBox="1"/>
        </xdr:nvSpPr>
        <xdr:spPr>
          <a:xfrm>
            <a:off x="4587466" y="6165073"/>
            <a:ext cx="594360" cy="2998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5783E50-A8EF-4DAC-9550-FA4C7E018D79}" type="TxLink">
              <a:rPr lang="en-US" sz="1100" b="0" i="0" u="none" strike="noStrike">
                <a:solidFill>
                  <a:srgbClr val="595959"/>
                </a:solidFill>
                <a:latin typeface="Arial"/>
                <a:ea typeface="Calibri"/>
                <a:cs typeface="Arial"/>
              </a:rPr>
              <a:pPr algn="ctr"/>
              <a:t> </a:t>
            </a:fld>
            <a:endParaRPr lang="en-US" sz="1200" b="0" i="0" u="none" strike="noStrike">
              <a:solidFill>
                <a:srgbClr val="3849AB"/>
              </a:solidFill>
              <a:latin typeface="Arial"/>
              <a:cs typeface="Arial"/>
            </a:endParaRPr>
          </a:p>
        </xdr:txBody>
      </xdr:sp>
    </xdr:grpSp>
    <xdr:clientData/>
  </xdr:twoCellAnchor>
  <xdr:twoCellAnchor>
    <xdr:from>
      <xdr:col>7</xdr:col>
      <xdr:colOff>557831</xdr:colOff>
      <xdr:row>41</xdr:row>
      <xdr:rowOff>167768</xdr:rowOff>
    </xdr:from>
    <xdr:to>
      <xdr:col>10</xdr:col>
      <xdr:colOff>259977</xdr:colOff>
      <xdr:row>42</xdr:row>
      <xdr:rowOff>152398</xdr:rowOff>
    </xdr:to>
    <xdr:grpSp>
      <xdr:nvGrpSpPr>
        <xdr:cNvPr id="269" name="Group 268">
          <a:extLst>
            <a:ext uri="{FF2B5EF4-FFF2-40B4-BE49-F238E27FC236}">
              <a16:creationId xmlns:a16="http://schemas.microsoft.com/office/drawing/2014/main" id="{961F76BF-F684-385E-24DC-1D1F39CAD9CD}"/>
            </a:ext>
          </a:extLst>
        </xdr:cNvPr>
        <xdr:cNvGrpSpPr/>
      </xdr:nvGrpSpPr>
      <xdr:grpSpPr>
        <a:xfrm>
          <a:off x="4825031" y="7755111"/>
          <a:ext cx="1530946" cy="169687"/>
          <a:chOff x="4587466" y="6162353"/>
          <a:chExt cx="1530946" cy="425583"/>
        </a:xfrm>
      </xdr:grpSpPr>
      <xdr:sp macro="" textlink="'Pivot Tables'!CE49">
        <xdr:nvSpPr>
          <xdr:cNvPr id="270" name="TextBox 269">
            <a:extLst>
              <a:ext uri="{FF2B5EF4-FFF2-40B4-BE49-F238E27FC236}">
                <a16:creationId xmlns:a16="http://schemas.microsoft.com/office/drawing/2014/main" id="{77DB0203-FBFB-835E-45A5-495EEECB660C}"/>
              </a:ext>
            </a:extLst>
          </xdr:cNvPr>
          <xdr:cNvSpPr txBox="1"/>
        </xdr:nvSpPr>
        <xdr:spPr>
          <a:xfrm>
            <a:off x="5239648" y="6162353"/>
            <a:ext cx="878764" cy="425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38BA4AD-ECEB-4528-A40A-C76D555CFDDF}" type="TxLink">
              <a:rPr lang="en-US" sz="1100" b="0" i="0" u="none" strike="noStrike">
                <a:solidFill>
                  <a:srgbClr val="595959"/>
                </a:solidFill>
                <a:latin typeface="Arial"/>
                <a:ea typeface="Calibri"/>
                <a:cs typeface="Arial"/>
              </a:rPr>
              <a:pPr algn="ctr"/>
              <a:t> </a:t>
            </a:fld>
            <a:endParaRPr lang="en-US" sz="1200" b="0" i="0" u="none" strike="noStrike">
              <a:solidFill>
                <a:srgbClr val="3849AB"/>
              </a:solidFill>
              <a:latin typeface="Arial" panose="020B0604020202020204" pitchFamily="34" charset="0"/>
              <a:cs typeface="Arial" panose="020B0604020202020204" pitchFamily="34" charset="0"/>
            </a:endParaRPr>
          </a:p>
        </xdr:txBody>
      </xdr:sp>
      <xdr:sp macro="" textlink="'Pivot Tables'!CF49">
        <xdr:nvSpPr>
          <xdr:cNvPr id="271" name="TextBox 270">
            <a:extLst>
              <a:ext uri="{FF2B5EF4-FFF2-40B4-BE49-F238E27FC236}">
                <a16:creationId xmlns:a16="http://schemas.microsoft.com/office/drawing/2014/main" id="{8C07092E-828F-B24B-BD9A-10069E6EEB29}"/>
              </a:ext>
            </a:extLst>
          </xdr:cNvPr>
          <xdr:cNvSpPr txBox="1"/>
        </xdr:nvSpPr>
        <xdr:spPr>
          <a:xfrm>
            <a:off x="4587466" y="6165073"/>
            <a:ext cx="594360" cy="2998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0499CC4-BE2F-4D74-9ABB-64587770661E}" type="TxLink">
              <a:rPr lang="en-US" sz="1100" b="0" i="0" u="none" strike="noStrike">
                <a:solidFill>
                  <a:srgbClr val="595959"/>
                </a:solidFill>
                <a:latin typeface="Arial"/>
                <a:ea typeface="Calibri"/>
                <a:cs typeface="Arial"/>
              </a:rPr>
              <a:pPr algn="ctr"/>
              <a:t> </a:t>
            </a:fld>
            <a:endParaRPr lang="en-US" sz="1200" b="0" i="0" u="none" strike="noStrike">
              <a:solidFill>
                <a:srgbClr val="3849AB"/>
              </a:solidFill>
              <a:latin typeface="Arial"/>
              <a:cs typeface="Arial"/>
            </a:endParaRPr>
          </a:p>
        </xdr:txBody>
      </xdr:sp>
    </xdr:grpSp>
    <xdr:clientData/>
  </xdr:twoCellAnchor>
  <xdr:twoCellAnchor>
    <xdr:from>
      <xdr:col>7</xdr:col>
      <xdr:colOff>557831</xdr:colOff>
      <xdr:row>43</xdr:row>
      <xdr:rowOff>97336</xdr:rowOff>
    </xdr:from>
    <xdr:to>
      <xdr:col>10</xdr:col>
      <xdr:colOff>251012</xdr:colOff>
      <xdr:row>44</xdr:row>
      <xdr:rowOff>89649</xdr:rowOff>
    </xdr:to>
    <xdr:grpSp>
      <xdr:nvGrpSpPr>
        <xdr:cNvPr id="276" name="Group 275">
          <a:extLst>
            <a:ext uri="{FF2B5EF4-FFF2-40B4-BE49-F238E27FC236}">
              <a16:creationId xmlns:a16="http://schemas.microsoft.com/office/drawing/2014/main" id="{67904132-A78C-DBB4-54DE-54D8B9A5A440}"/>
            </a:ext>
          </a:extLst>
        </xdr:cNvPr>
        <xdr:cNvGrpSpPr/>
      </xdr:nvGrpSpPr>
      <xdr:grpSpPr>
        <a:xfrm>
          <a:off x="4825031" y="8054793"/>
          <a:ext cx="1521981" cy="177370"/>
          <a:chOff x="4587466" y="6162353"/>
          <a:chExt cx="1521981" cy="445529"/>
        </a:xfrm>
      </xdr:grpSpPr>
      <xdr:sp macro="" textlink="'Pivot Tables'!CE50">
        <xdr:nvSpPr>
          <xdr:cNvPr id="277" name="TextBox 276">
            <a:extLst>
              <a:ext uri="{FF2B5EF4-FFF2-40B4-BE49-F238E27FC236}">
                <a16:creationId xmlns:a16="http://schemas.microsoft.com/office/drawing/2014/main" id="{BDB7ED4D-2E42-3BC0-72B3-5EFDD0F3C848}"/>
              </a:ext>
            </a:extLst>
          </xdr:cNvPr>
          <xdr:cNvSpPr txBox="1"/>
        </xdr:nvSpPr>
        <xdr:spPr>
          <a:xfrm>
            <a:off x="5275507" y="6162353"/>
            <a:ext cx="833940" cy="445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19A324-68C8-4247-AE54-755EA7761D12}" type="TxLink">
              <a:rPr lang="en-US" sz="1100" b="0" i="0" u="none" strike="noStrike">
                <a:solidFill>
                  <a:srgbClr val="595959"/>
                </a:solidFill>
                <a:latin typeface="Arial"/>
                <a:ea typeface="Calibri"/>
                <a:cs typeface="Arial"/>
              </a:rPr>
              <a:pPr algn="ctr"/>
              <a:t> </a:t>
            </a:fld>
            <a:endParaRPr lang="en-US" sz="1200" b="0" i="0" u="none" strike="noStrike">
              <a:solidFill>
                <a:srgbClr val="3849AB"/>
              </a:solidFill>
              <a:latin typeface="Arial" panose="020B0604020202020204" pitchFamily="34" charset="0"/>
              <a:cs typeface="Arial" panose="020B0604020202020204" pitchFamily="34" charset="0"/>
            </a:endParaRPr>
          </a:p>
        </xdr:txBody>
      </xdr:sp>
      <xdr:sp macro="" textlink="'Pivot Tables'!CF50">
        <xdr:nvSpPr>
          <xdr:cNvPr id="278" name="TextBox 277">
            <a:extLst>
              <a:ext uri="{FF2B5EF4-FFF2-40B4-BE49-F238E27FC236}">
                <a16:creationId xmlns:a16="http://schemas.microsoft.com/office/drawing/2014/main" id="{C098914A-0BB7-42E0-BEF1-B32C3BD46A02}"/>
              </a:ext>
            </a:extLst>
          </xdr:cNvPr>
          <xdr:cNvSpPr txBox="1"/>
        </xdr:nvSpPr>
        <xdr:spPr>
          <a:xfrm>
            <a:off x="4587466" y="6165073"/>
            <a:ext cx="594360" cy="2998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A9CF9D-6594-4F5B-A301-2AD0F0B91EE3}" type="TxLink">
              <a:rPr lang="en-US" sz="1100" b="0" i="0" u="none" strike="noStrike">
                <a:solidFill>
                  <a:srgbClr val="595959"/>
                </a:solidFill>
                <a:latin typeface="Arial"/>
                <a:ea typeface="Calibri"/>
                <a:cs typeface="Arial"/>
              </a:rPr>
              <a:pPr algn="ctr"/>
              <a:t> </a:t>
            </a:fld>
            <a:endParaRPr lang="en-US" sz="1200" b="0" i="0" u="none" strike="noStrike">
              <a:solidFill>
                <a:srgbClr val="3849AB"/>
              </a:solidFill>
              <a:latin typeface="Arial"/>
              <a:cs typeface="Arial"/>
            </a:endParaRPr>
          </a:p>
        </xdr:txBody>
      </xdr:sp>
    </xdr:grpSp>
    <xdr:clientData/>
  </xdr:twoCellAnchor>
  <xdr:twoCellAnchor>
    <xdr:from>
      <xdr:col>7</xdr:col>
      <xdr:colOff>557831</xdr:colOff>
      <xdr:row>44</xdr:row>
      <xdr:rowOff>152402</xdr:rowOff>
    </xdr:from>
    <xdr:to>
      <xdr:col>10</xdr:col>
      <xdr:colOff>110044</xdr:colOff>
      <xdr:row>45</xdr:row>
      <xdr:rowOff>89649</xdr:rowOff>
    </xdr:to>
    <xdr:grpSp>
      <xdr:nvGrpSpPr>
        <xdr:cNvPr id="279" name="Group 278">
          <a:extLst>
            <a:ext uri="{FF2B5EF4-FFF2-40B4-BE49-F238E27FC236}">
              <a16:creationId xmlns:a16="http://schemas.microsoft.com/office/drawing/2014/main" id="{B33108F4-85CF-CEAC-358C-A4B59FC14B5B}"/>
            </a:ext>
          </a:extLst>
        </xdr:cNvPr>
        <xdr:cNvGrpSpPr/>
      </xdr:nvGrpSpPr>
      <xdr:grpSpPr>
        <a:xfrm>
          <a:off x="4825031" y="8294916"/>
          <a:ext cx="1381013" cy="122304"/>
          <a:chOff x="4587466" y="6162353"/>
          <a:chExt cx="1381013" cy="302566"/>
        </a:xfrm>
      </xdr:grpSpPr>
      <xdr:sp macro="" textlink="'Pivot Tables'!CE51">
        <xdr:nvSpPr>
          <xdr:cNvPr id="280" name="TextBox 279">
            <a:extLst>
              <a:ext uri="{FF2B5EF4-FFF2-40B4-BE49-F238E27FC236}">
                <a16:creationId xmlns:a16="http://schemas.microsoft.com/office/drawing/2014/main" id="{67A85A86-09C9-70DF-15AF-2CA77FB01086}"/>
              </a:ext>
            </a:extLst>
          </xdr:cNvPr>
          <xdr:cNvSpPr txBox="1"/>
        </xdr:nvSpPr>
        <xdr:spPr>
          <a:xfrm>
            <a:off x="5374119" y="6162353"/>
            <a:ext cx="594360" cy="299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F1EA4E9-4750-4576-85FA-E31CFA870888}" type="TxLink">
              <a:rPr lang="en-US" sz="1100" b="0" i="0" u="none" strike="noStrike">
                <a:solidFill>
                  <a:srgbClr val="595959"/>
                </a:solidFill>
                <a:latin typeface="Arial"/>
                <a:ea typeface="Calibri"/>
                <a:cs typeface="Arial"/>
              </a:rPr>
              <a:pPr algn="ctr"/>
              <a:t> </a:t>
            </a:fld>
            <a:endParaRPr lang="en-US" sz="1200" b="0" i="0" u="none" strike="noStrike">
              <a:solidFill>
                <a:srgbClr val="3849AB"/>
              </a:solidFill>
              <a:latin typeface="Arial" panose="020B0604020202020204" pitchFamily="34" charset="0"/>
              <a:cs typeface="Arial" panose="020B0604020202020204" pitchFamily="34" charset="0"/>
            </a:endParaRPr>
          </a:p>
        </xdr:txBody>
      </xdr:sp>
      <xdr:sp macro="" textlink="'Pivot Tables'!CF51">
        <xdr:nvSpPr>
          <xdr:cNvPr id="281" name="TextBox 280">
            <a:extLst>
              <a:ext uri="{FF2B5EF4-FFF2-40B4-BE49-F238E27FC236}">
                <a16:creationId xmlns:a16="http://schemas.microsoft.com/office/drawing/2014/main" id="{E5733D8C-FCF6-8642-0381-11250F9866EA}"/>
              </a:ext>
            </a:extLst>
          </xdr:cNvPr>
          <xdr:cNvSpPr txBox="1"/>
        </xdr:nvSpPr>
        <xdr:spPr>
          <a:xfrm>
            <a:off x="4587466" y="6165073"/>
            <a:ext cx="594360" cy="2998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7E05AE-B977-409C-932F-B91576B11F1D}" type="TxLink">
              <a:rPr lang="en-US" sz="1100" b="0" i="0" u="none" strike="noStrike">
                <a:solidFill>
                  <a:srgbClr val="595959"/>
                </a:solidFill>
                <a:latin typeface="Arial"/>
                <a:ea typeface="Calibri"/>
                <a:cs typeface="Arial"/>
              </a:rPr>
              <a:pPr algn="ctr"/>
              <a:t> </a:t>
            </a:fld>
            <a:endParaRPr lang="en-US" sz="1200" b="0" i="0" u="none" strike="noStrike">
              <a:solidFill>
                <a:srgbClr val="3849AB"/>
              </a:solidFill>
              <a:latin typeface="Arial"/>
              <a:cs typeface="Arial"/>
            </a:endParaRPr>
          </a:p>
        </xdr:txBody>
      </xdr:sp>
    </xdr:grpSp>
    <xdr:clientData/>
  </xdr:twoCellAnchor>
  <xdr:twoCellAnchor>
    <xdr:from>
      <xdr:col>11</xdr:col>
      <xdr:colOff>85482</xdr:colOff>
      <xdr:row>30</xdr:row>
      <xdr:rowOff>34667</xdr:rowOff>
    </xdr:from>
    <xdr:to>
      <xdr:col>21</xdr:col>
      <xdr:colOff>441509</xdr:colOff>
      <xdr:row>46</xdr:row>
      <xdr:rowOff>88457</xdr:rowOff>
    </xdr:to>
    <xdr:sp macro="" textlink="">
      <xdr:nvSpPr>
        <xdr:cNvPr id="282" name="Rectangle: Rounded Corners 281">
          <a:extLst>
            <a:ext uri="{FF2B5EF4-FFF2-40B4-BE49-F238E27FC236}">
              <a16:creationId xmlns:a16="http://schemas.microsoft.com/office/drawing/2014/main" id="{CFEED906-FCAC-A426-5A33-4285FBE4470B}"/>
            </a:ext>
          </a:extLst>
        </xdr:cNvPr>
        <xdr:cNvSpPr/>
      </xdr:nvSpPr>
      <xdr:spPr>
        <a:xfrm>
          <a:off x="6778572" y="5493771"/>
          <a:ext cx="6440653" cy="2965313"/>
        </a:xfrm>
        <a:prstGeom prst="roundRect">
          <a:avLst>
            <a:gd name="adj" fmla="val 5538"/>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60960</xdr:colOff>
      <xdr:row>34</xdr:row>
      <xdr:rowOff>80684</xdr:rowOff>
    </xdr:from>
    <xdr:to>
      <xdr:col>18</xdr:col>
      <xdr:colOff>143442</xdr:colOff>
      <xdr:row>45</xdr:row>
      <xdr:rowOff>26896</xdr:rowOff>
    </xdr:to>
    <xdr:sp macro="" textlink="">
      <xdr:nvSpPr>
        <xdr:cNvPr id="283" name="Arrow: Bent 282">
          <a:extLst>
            <a:ext uri="{FF2B5EF4-FFF2-40B4-BE49-F238E27FC236}">
              <a16:creationId xmlns:a16="http://schemas.microsoft.com/office/drawing/2014/main" id="{AE154775-5BD4-B8F4-7B25-AB001F00B453}"/>
            </a:ext>
          </a:extLst>
        </xdr:cNvPr>
        <xdr:cNvSpPr/>
      </xdr:nvSpPr>
      <xdr:spPr>
        <a:xfrm rot="16200000">
          <a:off x="8267255" y="5407509"/>
          <a:ext cx="1957892" cy="3740082"/>
        </a:xfrm>
        <a:prstGeom prst="bentArrow">
          <a:avLst>
            <a:gd name="adj1" fmla="val 0"/>
            <a:gd name="adj2" fmla="val 0"/>
            <a:gd name="adj3" fmla="val 0"/>
            <a:gd name="adj4" fmla="val 13586"/>
          </a:avLst>
        </a:prstGeom>
        <a:noFill/>
        <a:ln w="19050">
          <a:solidFill>
            <a:srgbClr val="3849A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18</xdr:col>
      <xdr:colOff>143439</xdr:colOff>
      <xdr:row>39</xdr:row>
      <xdr:rowOff>170326</xdr:rowOff>
    </xdr:from>
    <xdr:to>
      <xdr:col>20</xdr:col>
      <xdr:colOff>254000</xdr:colOff>
      <xdr:row>45</xdr:row>
      <xdr:rowOff>24653</xdr:rowOff>
    </xdr:to>
    <xdr:sp macro="" textlink="">
      <xdr:nvSpPr>
        <xdr:cNvPr id="284" name="Arrow: Bent 283">
          <a:extLst>
            <a:ext uri="{FF2B5EF4-FFF2-40B4-BE49-F238E27FC236}">
              <a16:creationId xmlns:a16="http://schemas.microsoft.com/office/drawing/2014/main" id="{FF02BC94-F754-47C6-8989-1A3E56179025}"/>
            </a:ext>
          </a:extLst>
        </xdr:cNvPr>
        <xdr:cNvSpPr/>
      </xdr:nvSpPr>
      <xdr:spPr>
        <a:xfrm rot="10800000">
          <a:off x="11083582" y="7246040"/>
          <a:ext cx="1326132" cy="942899"/>
        </a:xfrm>
        <a:prstGeom prst="bentArrow">
          <a:avLst>
            <a:gd name="adj1" fmla="val 0"/>
            <a:gd name="adj2" fmla="val 0"/>
            <a:gd name="adj3" fmla="val 0"/>
            <a:gd name="adj4" fmla="val 13586"/>
          </a:avLst>
        </a:prstGeom>
        <a:noFill/>
        <a:ln w="19050">
          <a:solidFill>
            <a:srgbClr val="3849AB"/>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480958</xdr:colOff>
      <xdr:row>35</xdr:row>
      <xdr:rowOff>25511</xdr:rowOff>
    </xdr:from>
    <xdr:to>
      <xdr:col>15</xdr:col>
      <xdr:colOff>83890</xdr:colOff>
      <xdr:row>37</xdr:row>
      <xdr:rowOff>55134</xdr:rowOff>
    </xdr:to>
    <xdr:sp macro="" textlink="">
      <xdr:nvSpPr>
        <xdr:cNvPr id="285" name="Rectangle: Rounded Corners 284">
          <a:extLst>
            <a:ext uri="{FF2B5EF4-FFF2-40B4-BE49-F238E27FC236}">
              <a16:creationId xmlns:a16="http://schemas.microsoft.com/office/drawing/2014/main" id="{DDFD7597-2EBC-D60A-9080-1EBB6BC1708F}"/>
            </a:ext>
          </a:extLst>
        </xdr:cNvPr>
        <xdr:cNvSpPr/>
      </xdr:nvSpPr>
      <xdr:spPr>
        <a:xfrm>
          <a:off x="7171178" y="6387162"/>
          <a:ext cx="2035740" cy="393146"/>
        </a:xfrm>
        <a:prstGeom prst="roundRect">
          <a:avLst/>
        </a:prstGeom>
        <a:solidFill>
          <a:srgbClr val="F5F5F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469363</xdr:colOff>
      <xdr:row>39</xdr:row>
      <xdr:rowOff>46052</xdr:rowOff>
    </xdr:from>
    <xdr:to>
      <xdr:col>15</xdr:col>
      <xdr:colOff>412459</xdr:colOff>
      <xdr:row>41</xdr:row>
      <xdr:rowOff>75675</xdr:rowOff>
    </xdr:to>
    <xdr:sp macro="" textlink="">
      <xdr:nvSpPr>
        <xdr:cNvPr id="287" name="Rectangle: Rounded Corners 286">
          <a:extLst>
            <a:ext uri="{FF2B5EF4-FFF2-40B4-BE49-F238E27FC236}">
              <a16:creationId xmlns:a16="http://schemas.microsoft.com/office/drawing/2014/main" id="{72E59C50-7C09-0412-6C34-48750E05DE9F}"/>
            </a:ext>
          </a:extLst>
        </xdr:cNvPr>
        <xdr:cNvSpPr/>
      </xdr:nvSpPr>
      <xdr:spPr>
        <a:xfrm>
          <a:off x="7159583" y="7134749"/>
          <a:ext cx="2375904" cy="393146"/>
        </a:xfrm>
        <a:prstGeom prst="roundRect">
          <a:avLst/>
        </a:prstGeom>
        <a:solidFill>
          <a:srgbClr val="F5F5F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179970</xdr:colOff>
      <xdr:row>31</xdr:row>
      <xdr:rowOff>56655</xdr:rowOff>
    </xdr:from>
    <xdr:to>
      <xdr:col>14</xdr:col>
      <xdr:colOff>345882</xdr:colOff>
      <xdr:row>33</xdr:row>
      <xdr:rowOff>137161</xdr:rowOff>
    </xdr:to>
    <xdr:sp macro="" textlink="">
      <xdr:nvSpPr>
        <xdr:cNvPr id="289" name="TextBox 288">
          <a:extLst>
            <a:ext uri="{FF2B5EF4-FFF2-40B4-BE49-F238E27FC236}">
              <a16:creationId xmlns:a16="http://schemas.microsoft.com/office/drawing/2014/main" id="{4F531015-787A-4634-B926-D0E8A60AE2FD}"/>
            </a:ext>
          </a:extLst>
        </xdr:cNvPr>
        <xdr:cNvSpPr txBox="1"/>
      </xdr:nvSpPr>
      <xdr:spPr>
        <a:xfrm>
          <a:off x="6885570" y="5725935"/>
          <a:ext cx="1994712" cy="4462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0" baseline="0">
              <a:solidFill>
                <a:schemeClr val="tx1">
                  <a:lumMod val="75000"/>
                  <a:lumOff val="25000"/>
                </a:schemeClr>
              </a:solidFill>
              <a:latin typeface="Arial" panose="020B0604020202020204" pitchFamily="34" charset="0"/>
              <a:cs typeface="Arial" panose="020B0604020202020204" pitchFamily="34" charset="0"/>
            </a:rPr>
            <a:t>ESS </a:t>
          </a:r>
        </a:p>
        <a:p>
          <a:pPr algn="l"/>
          <a:r>
            <a:rPr lang="en-US" sz="1050" b="0" baseline="0">
              <a:solidFill>
                <a:schemeClr val="tx1">
                  <a:lumMod val="75000"/>
                  <a:lumOff val="25000"/>
                </a:schemeClr>
              </a:solidFill>
              <a:latin typeface="Arial" panose="020B0604020202020204" pitchFamily="34" charset="0"/>
              <a:cs typeface="Arial" panose="020B0604020202020204" pitchFamily="34" charset="0"/>
            </a:rPr>
            <a:t>Shipments Requests</a:t>
          </a:r>
          <a:endParaRPr lang="en-US" sz="1050" b="0">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11</xdr:col>
      <xdr:colOff>593580</xdr:colOff>
      <xdr:row>35</xdr:row>
      <xdr:rowOff>1354</xdr:rowOff>
    </xdr:from>
    <xdr:to>
      <xdr:col>15</xdr:col>
      <xdr:colOff>104862</xdr:colOff>
      <xdr:row>37</xdr:row>
      <xdr:rowOff>83821</xdr:rowOff>
    </xdr:to>
    <xdr:sp macro="" textlink="'Pivot Tables'!BF5">
      <xdr:nvSpPr>
        <xdr:cNvPr id="290" name="TextBox 289">
          <a:extLst>
            <a:ext uri="{FF2B5EF4-FFF2-40B4-BE49-F238E27FC236}">
              <a16:creationId xmlns:a16="http://schemas.microsoft.com/office/drawing/2014/main" id="{F03676F2-958F-9231-D13A-0305435AC816}"/>
            </a:ext>
          </a:extLst>
        </xdr:cNvPr>
        <xdr:cNvSpPr txBox="1"/>
      </xdr:nvSpPr>
      <xdr:spPr>
        <a:xfrm>
          <a:off x="7299180" y="6478354"/>
          <a:ext cx="1949682" cy="4525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858F650D-D393-4F7D-9470-AD3B74F4DBF5}" type="TxLink">
            <a:rPr lang="en-US" sz="1050" b="1" i="0" u="none" strike="noStrike" baseline="0">
              <a:solidFill>
                <a:srgbClr val="808080"/>
              </a:solidFill>
              <a:latin typeface="Arial"/>
              <a:cs typeface="Arial"/>
            </a:rPr>
            <a:pPr algn="r"/>
            <a:t> First condition type</a:t>
          </a:fld>
          <a:endParaRPr lang="en-US" sz="700" b="0">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11</xdr:col>
      <xdr:colOff>488763</xdr:colOff>
      <xdr:row>34</xdr:row>
      <xdr:rowOff>170955</xdr:rowOff>
    </xdr:from>
    <xdr:to>
      <xdr:col>15</xdr:col>
      <xdr:colOff>6724</xdr:colOff>
      <xdr:row>37</xdr:row>
      <xdr:rowOff>68365</xdr:rowOff>
    </xdr:to>
    <xdr:sp macro="" textlink="'Pivot Tables'!BF6">
      <xdr:nvSpPr>
        <xdr:cNvPr id="291" name="TextBox 290">
          <a:extLst>
            <a:ext uri="{FF2B5EF4-FFF2-40B4-BE49-F238E27FC236}">
              <a16:creationId xmlns:a16="http://schemas.microsoft.com/office/drawing/2014/main" id="{9313BDB5-83F6-755F-FF98-4B4C40C1C104}"/>
            </a:ext>
          </a:extLst>
        </xdr:cNvPr>
        <xdr:cNvSpPr txBox="1"/>
      </xdr:nvSpPr>
      <xdr:spPr>
        <a:xfrm>
          <a:off x="7194363" y="6462898"/>
          <a:ext cx="1956361" cy="4525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8837D77A-16AE-4908-BE23-9216809F2A8E}" type="TxLink">
            <a:rPr lang="en-US" sz="1200" b="1" i="0" u="none" strike="noStrike" baseline="0">
              <a:solidFill>
                <a:srgbClr val="000000"/>
              </a:solidFill>
              <a:latin typeface="Arial"/>
              <a:cs typeface="Arial"/>
            </a:rPr>
            <a:pPr algn="l"/>
            <a:t>$46,675</a:t>
          </a:fld>
          <a:endParaRPr lang="en-US" sz="900" b="0">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12</xdr:col>
      <xdr:colOff>28942</xdr:colOff>
      <xdr:row>39</xdr:row>
      <xdr:rowOff>83658</xdr:rowOff>
    </xdr:from>
    <xdr:to>
      <xdr:col>15</xdr:col>
      <xdr:colOff>431271</xdr:colOff>
      <xdr:row>41</xdr:row>
      <xdr:rowOff>60942</xdr:rowOff>
    </xdr:to>
    <xdr:sp macro="" textlink="'Pivot Tables'!BG5">
      <xdr:nvSpPr>
        <xdr:cNvPr id="294" name="TextBox 293">
          <a:extLst>
            <a:ext uri="{FF2B5EF4-FFF2-40B4-BE49-F238E27FC236}">
              <a16:creationId xmlns:a16="http://schemas.microsoft.com/office/drawing/2014/main" id="{A59DBBEE-5738-8EE0-A777-5452AFFB23AC}"/>
            </a:ext>
          </a:extLst>
        </xdr:cNvPr>
        <xdr:cNvSpPr txBox="1"/>
      </xdr:nvSpPr>
      <xdr:spPr>
        <a:xfrm>
          <a:off x="7344142" y="7319345"/>
          <a:ext cx="2231129" cy="348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A4B04FA8-A9A6-4E9D-8E06-1DABE5BEE6F5}" type="TxLink">
            <a:rPr lang="en-US" sz="1050" b="1" i="0" u="none" strike="noStrike" baseline="0">
              <a:solidFill>
                <a:srgbClr val="808080"/>
              </a:solidFill>
              <a:latin typeface="Arial"/>
              <a:cs typeface="Arial"/>
            </a:rPr>
            <a:pPr algn="r"/>
            <a:t>Shipment cost sub-items</a:t>
          </a:fld>
          <a:endParaRPr lang="en-US" sz="500" b="0">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11</xdr:col>
      <xdr:colOff>473522</xdr:colOff>
      <xdr:row>39</xdr:row>
      <xdr:rowOff>79513</xdr:rowOff>
    </xdr:from>
    <xdr:to>
      <xdr:col>13</xdr:col>
      <xdr:colOff>172469</xdr:colOff>
      <xdr:row>41</xdr:row>
      <xdr:rowOff>56799</xdr:rowOff>
    </xdr:to>
    <xdr:sp macro="" textlink="'Pivot Tables'!BG6">
      <xdr:nvSpPr>
        <xdr:cNvPr id="295" name="TextBox 294">
          <a:extLst>
            <a:ext uri="{FF2B5EF4-FFF2-40B4-BE49-F238E27FC236}">
              <a16:creationId xmlns:a16="http://schemas.microsoft.com/office/drawing/2014/main" id="{65E534C9-CB20-279A-3C39-F4F974B9C173}"/>
            </a:ext>
          </a:extLst>
        </xdr:cNvPr>
        <xdr:cNvSpPr txBox="1"/>
      </xdr:nvSpPr>
      <xdr:spPr>
        <a:xfrm>
          <a:off x="7179122" y="7315200"/>
          <a:ext cx="918147" cy="3483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40F2206D-DC88-418E-B24E-170DA0E09032}" type="TxLink">
            <a:rPr lang="en-US" sz="1200" b="1" i="0" u="none" strike="noStrike" baseline="0">
              <a:solidFill>
                <a:srgbClr val="000000"/>
              </a:solidFill>
              <a:latin typeface="Arial"/>
              <a:cs typeface="Arial"/>
            </a:rPr>
            <a:pPr algn="l"/>
            <a:t>$71,808</a:t>
          </a:fld>
          <a:endParaRPr lang="en-US" sz="900" b="0">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12</xdr:col>
      <xdr:colOff>381910</xdr:colOff>
      <xdr:row>43</xdr:row>
      <xdr:rowOff>153413</xdr:rowOff>
    </xdr:from>
    <xdr:to>
      <xdr:col>15</xdr:col>
      <xdr:colOff>377504</xdr:colOff>
      <xdr:row>46</xdr:row>
      <xdr:rowOff>1066</xdr:rowOff>
    </xdr:to>
    <xdr:sp macro="" textlink="">
      <xdr:nvSpPr>
        <xdr:cNvPr id="286" name="Rectangle: Rounded Corners 285">
          <a:extLst>
            <a:ext uri="{FF2B5EF4-FFF2-40B4-BE49-F238E27FC236}">
              <a16:creationId xmlns:a16="http://schemas.microsoft.com/office/drawing/2014/main" id="{4F4F2AE7-2EE2-6D20-6B7F-06AFF260BFFC}"/>
            </a:ext>
          </a:extLst>
        </xdr:cNvPr>
        <xdr:cNvSpPr/>
      </xdr:nvSpPr>
      <xdr:spPr>
        <a:xfrm>
          <a:off x="7697110" y="8131222"/>
          <a:ext cx="1824394" cy="404244"/>
        </a:xfrm>
        <a:prstGeom prst="roundRect">
          <a:avLst/>
        </a:prstGeom>
        <a:solidFill>
          <a:srgbClr val="F5F5F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368802</xdr:colOff>
      <xdr:row>43</xdr:row>
      <xdr:rowOff>184802</xdr:rowOff>
    </xdr:from>
    <xdr:to>
      <xdr:col>15</xdr:col>
      <xdr:colOff>179768</xdr:colOff>
      <xdr:row>45</xdr:row>
      <xdr:rowOff>164291</xdr:rowOff>
    </xdr:to>
    <xdr:sp macro="" textlink="'Pivot Tables'!BH5">
      <xdr:nvSpPr>
        <xdr:cNvPr id="296" name="TextBox 295">
          <a:extLst>
            <a:ext uri="{FF2B5EF4-FFF2-40B4-BE49-F238E27FC236}">
              <a16:creationId xmlns:a16="http://schemas.microsoft.com/office/drawing/2014/main" id="{F9AD32B9-B54F-4646-B6FE-A037C2933202}"/>
            </a:ext>
          </a:extLst>
        </xdr:cNvPr>
        <xdr:cNvSpPr txBox="1"/>
      </xdr:nvSpPr>
      <xdr:spPr>
        <a:xfrm>
          <a:off x="8293602" y="8162611"/>
          <a:ext cx="1030166" cy="35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59B465A6-37E4-428C-BA68-755F352F082E}" type="TxLink">
            <a:rPr lang="en-US" sz="1200" b="1" i="0" u="none" strike="noStrike" baseline="0">
              <a:solidFill>
                <a:srgbClr val="808080"/>
              </a:solidFill>
              <a:latin typeface="Arial"/>
              <a:cs typeface="Arial"/>
            </a:rPr>
            <a:pPr algn="r"/>
            <a:t>ERE Stage</a:t>
          </a:fld>
          <a:endParaRPr lang="en-US" sz="600" b="0">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12</xdr:col>
      <xdr:colOff>432524</xdr:colOff>
      <xdr:row>44</xdr:row>
      <xdr:rowOff>10082</xdr:rowOff>
    </xdr:from>
    <xdr:to>
      <xdr:col>13</xdr:col>
      <xdr:colOff>589481</xdr:colOff>
      <xdr:row>45</xdr:row>
      <xdr:rowOff>175101</xdr:rowOff>
    </xdr:to>
    <xdr:sp macro="" textlink="'Pivot Tables'!BH6">
      <xdr:nvSpPr>
        <xdr:cNvPr id="297" name="TextBox 296">
          <a:extLst>
            <a:ext uri="{FF2B5EF4-FFF2-40B4-BE49-F238E27FC236}">
              <a16:creationId xmlns:a16="http://schemas.microsoft.com/office/drawing/2014/main" id="{E0516AF3-1ED2-4B88-B024-B22A49812645}"/>
            </a:ext>
          </a:extLst>
        </xdr:cNvPr>
        <xdr:cNvSpPr txBox="1"/>
      </xdr:nvSpPr>
      <xdr:spPr>
        <a:xfrm>
          <a:off x="7747724" y="8173421"/>
          <a:ext cx="766557" cy="35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9ED3571-815D-4FB7-BC6B-241AD6730ABE}" type="TxLink">
            <a:rPr lang="en-US" sz="1200" b="1" i="0" u="none" strike="noStrike" baseline="0">
              <a:solidFill>
                <a:srgbClr val="000000"/>
              </a:solidFill>
              <a:latin typeface="Arial"/>
              <a:cs typeface="Arial"/>
            </a:rPr>
            <a:pPr algn="l"/>
            <a:t>$61,036</a:t>
          </a:fld>
          <a:endParaRPr lang="en-US" sz="900" b="0">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16</xdr:col>
      <xdr:colOff>455915</xdr:colOff>
      <xdr:row>43</xdr:row>
      <xdr:rowOff>163846</xdr:rowOff>
    </xdr:from>
    <xdr:to>
      <xdr:col>19</xdr:col>
      <xdr:colOff>550514</xdr:colOff>
      <xdr:row>46</xdr:row>
      <xdr:rowOff>11499</xdr:rowOff>
    </xdr:to>
    <xdr:sp macro="" textlink="">
      <xdr:nvSpPr>
        <xdr:cNvPr id="288" name="Rectangle: Rounded Corners 287">
          <a:extLst>
            <a:ext uri="{FF2B5EF4-FFF2-40B4-BE49-F238E27FC236}">
              <a16:creationId xmlns:a16="http://schemas.microsoft.com/office/drawing/2014/main" id="{2DAFF8BC-0E1A-4250-BBED-0BC90261E534}"/>
            </a:ext>
          </a:extLst>
        </xdr:cNvPr>
        <xdr:cNvSpPr/>
      </xdr:nvSpPr>
      <xdr:spPr>
        <a:xfrm>
          <a:off x="10209515" y="8141655"/>
          <a:ext cx="1923399" cy="404244"/>
        </a:xfrm>
        <a:prstGeom prst="roundRect">
          <a:avLst/>
        </a:prstGeom>
        <a:solidFill>
          <a:srgbClr val="F5F5F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548808</xdr:colOff>
      <xdr:row>43</xdr:row>
      <xdr:rowOff>170843</xdr:rowOff>
    </xdr:from>
    <xdr:to>
      <xdr:col>19</xdr:col>
      <xdr:colOff>523250</xdr:colOff>
      <xdr:row>45</xdr:row>
      <xdr:rowOff>150332</xdr:rowOff>
    </xdr:to>
    <xdr:sp macro="" textlink="'Pivot Tables'!BI5">
      <xdr:nvSpPr>
        <xdr:cNvPr id="299" name="TextBox 298">
          <a:extLst>
            <a:ext uri="{FF2B5EF4-FFF2-40B4-BE49-F238E27FC236}">
              <a16:creationId xmlns:a16="http://schemas.microsoft.com/office/drawing/2014/main" id="{DFD9A53F-D593-470F-B7DF-8859ECEAB8B2}"/>
            </a:ext>
          </a:extLst>
        </xdr:cNvPr>
        <xdr:cNvSpPr txBox="1"/>
      </xdr:nvSpPr>
      <xdr:spPr>
        <a:xfrm>
          <a:off x="10912008" y="8148652"/>
          <a:ext cx="1193642" cy="35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645D4F0-F4C9-40AD-9DAA-DB15CCFA3E5D}" type="TxLink">
            <a:rPr lang="en-US" sz="1200" b="1" i="0" u="none" strike="noStrike" baseline="0">
              <a:solidFill>
                <a:srgbClr val="808080"/>
              </a:solidFill>
              <a:latin typeface="Arial"/>
              <a:cs typeface="Arial"/>
            </a:rPr>
            <a:pPr algn="ctr"/>
            <a:t>Basic freight</a:t>
          </a:fld>
          <a:endParaRPr lang="en-US" sz="600" b="0">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16</xdr:col>
      <xdr:colOff>515417</xdr:colOff>
      <xdr:row>43</xdr:row>
      <xdr:rowOff>174461</xdr:rowOff>
    </xdr:from>
    <xdr:to>
      <xdr:col>18</xdr:col>
      <xdr:colOff>62023</xdr:colOff>
      <xdr:row>45</xdr:row>
      <xdr:rowOff>153950</xdr:rowOff>
    </xdr:to>
    <xdr:sp macro="" textlink="'Pivot Tables'!BI6">
      <xdr:nvSpPr>
        <xdr:cNvPr id="300" name="TextBox 299">
          <a:extLst>
            <a:ext uri="{FF2B5EF4-FFF2-40B4-BE49-F238E27FC236}">
              <a16:creationId xmlns:a16="http://schemas.microsoft.com/office/drawing/2014/main" id="{E828428B-2CB4-4108-804D-FDC4FEC28680}"/>
            </a:ext>
          </a:extLst>
        </xdr:cNvPr>
        <xdr:cNvSpPr txBox="1"/>
      </xdr:nvSpPr>
      <xdr:spPr>
        <a:xfrm>
          <a:off x="10269017" y="8152270"/>
          <a:ext cx="765806" cy="35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D5792E3-7E2E-46BE-9E88-2909B11B212A}" type="TxLink">
            <a:rPr lang="en-US" sz="1200" b="1" i="0" u="none" strike="noStrike" baseline="0">
              <a:solidFill>
                <a:srgbClr val="000000"/>
              </a:solidFill>
              <a:latin typeface="Arial"/>
              <a:cs typeface="Arial"/>
            </a:rPr>
            <a:pPr algn="l"/>
            <a:t>$89,760</a:t>
          </a:fld>
          <a:endParaRPr lang="en-US" sz="900" b="0">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19</xdr:col>
      <xdr:colOff>172357</xdr:colOff>
      <xdr:row>36</xdr:row>
      <xdr:rowOff>63914</xdr:rowOff>
    </xdr:from>
    <xdr:to>
      <xdr:col>21</xdr:col>
      <xdr:colOff>254002</xdr:colOff>
      <xdr:row>38</xdr:row>
      <xdr:rowOff>27215</xdr:rowOff>
    </xdr:to>
    <xdr:sp macro="" textlink="'Pivot Tables'!BJ5">
      <xdr:nvSpPr>
        <xdr:cNvPr id="302" name="TextBox 301">
          <a:extLst>
            <a:ext uri="{FF2B5EF4-FFF2-40B4-BE49-F238E27FC236}">
              <a16:creationId xmlns:a16="http://schemas.microsoft.com/office/drawing/2014/main" id="{95E78308-3DA4-CC4F-E9C5-112CF73B0DA9}"/>
            </a:ext>
          </a:extLst>
        </xdr:cNvPr>
        <xdr:cNvSpPr txBox="1"/>
      </xdr:nvSpPr>
      <xdr:spPr>
        <a:xfrm>
          <a:off x="11720286" y="6595343"/>
          <a:ext cx="1297216" cy="3261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C0515EB-58F3-4FB0-B401-25AFA40EE479}" type="TxLink">
            <a:rPr lang="en-US" sz="1200" b="1" i="0" u="none" strike="noStrike" baseline="0">
              <a:solidFill>
                <a:srgbClr val="808080"/>
              </a:solidFill>
              <a:latin typeface="Arial"/>
              <a:cs typeface="Arial"/>
            </a:rPr>
            <a:pPr algn="ctr"/>
            <a:t>Final Amount</a:t>
          </a:fld>
          <a:endParaRPr lang="en-US" sz="1000" b="0">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18</xdr:col>
      <xdr:colOff>589643</xdr:colOff>
      <xdr:row>37</xdr:row>
      <xdr:rowOff>108857</xdr:rowOff>
    </xdr:from>
    <xdr:to>
      <xdr:col>21</xdr:col>
      <xdr:colOff>462643</xdr:colOff>
      <xdr:row>39</xdr:row>
      <xdr:rowOff>133533</xdr:rowOff>
    </xdr:to>
    <xdr:sp macro="" textlink="">
      <xdr:nvSpPr>
        <xdr:cNvPr id="303" name="TextBox 302">
          <a:extLst>
            <a:ext uri="{FF2B5EF4-FFF2-40B4-BE49-F238E27FC236}">
              <a16:creationId xmlns:a16="http://schemas.microsoft.com/office/drawing/2014/main" id="{0010BEE1-712E-8F02-7056-8ABE9F013219}"/>
            </a:ext>
          </a:extLst>
        </xdr:cNvPr>
        <xdr:cNvSpPr txBox="1"/>
      </xdr:nvSpPr>
      <xdr:spPr>
        <a:xfrm>
          <a:off x="11529786" y="6821714"/>
          <a:ext cx="1696357" cy="387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0" i="0" u="none" strike="noStrike">
              <a:solidFill>
                <a:srgbClr val="808080"/>
              </a:solidFill>
              <a:latin typeface="Arial"/>
              <a:cs typeface="Arial"/>
            </a:rPr>
            <a:t>Calculated is</a:t>
          </a:r>
          <a:r>
            <a:rPr lang="en-US" sz="900" b="0" i="0" u="none" strike="noStrike" baseline="0">
              <a:solidFill>
                <a:srgbClr val="808080"/>
              </a:solidFill>
              <a:latin typeface="Arial"/>
              <a:cs typeface="Arial"/>
            </a:rPr>
            <a:t> copied to the shipment cost sub- item</a:t>
          </a:r>
          <a:endParaRPr lang="en-US" sz="900" b="0" i="0" u="none" strike="noStrike">
            <a:solidFill>
              <a:srgbClr val="808080"/>
            </a:solidFill>
            <a:latin typeface="Arial"/>
            <a:cs typeface="Arial"/>
          </a:endParaRPr>
        </a:p>
      </xdr:txBody>
    </xdr:sp>
    <xdr:clientData/>
  </xdr:twoCellAnchor>
  <xdr:twoCellAnchor>
    <xdr:from>
      <xdr:col>19</xdr:col>
      <xdr:colOff>461910</xdr:colOff>
      <xdr:row>34</xdr:row>
      <xdr:rowOff>173858</xdr:rowOff>
    </xdr:from>
    <xdr:to>
      <xdr:col>21</xdr:col>
      <xdr:colOff>9434</xdr:colOff>
      <xdr:row>36</xdr:row>
      <xdr:rowOff>151205</xdr:rowOff>
    </xdr:to>
    <xdr:sp macro="" textlink="'Pivot Tables'!BJ6">
      <xdr:nvSpPr>
        <xdr:cNvPr id="304" name="TextBox 303">
          <a:extLst>
            <a:ext uri="{FF2B5EF4-FFF2-40B4-BE49-F238E27FC236}">
              <a16:creationId xmlns:a16="http://schemas.microsoft.com/office/drawing/2014/main" id="{900CF293-9D62-3B44-3838-E2223824BE8A}"/>
            </a:ext>
          </a:extLst>
        </xdr:cNvPr>
        <xdr:cNvSpPr txBox="1"/>
      </xdr:nvSpPr>
      <xdr:spPr>
        <a:xfrm>
          <a:off x="12009839" y="6342429"/>
          <a:ext cx="763095" cy="340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8A73D13C-5385-4033-9F38-B020E97B0271}" type="TxLink">
            <a:rPr lang="en-US" sz="1200" b="1" i="0" u="none" strike="noStrike" baseline="0">
              <a:solidFill>
                <a:srgbClr val="000000"/>
              </a:solidFill>
              <a:latin typeface="Arial"/>
              <a:cs typeface="Arial"/>
            </a:rPr>
            <a:pPr algn="l"/>
            <a:t>$107,711</a:t>
          </a:fld>
          <a:endParaRPr lang="en-US" sz="900" b="0">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11</xdr:col>
      <xdr:colOff>593740</xdr:colOff>
      <xdr:row>38</xdr:row>
      <xdr:rowOff>110060</xdr:rowOff>
    </xdr:from>
    <xdr:to>
      <xdr:col>12</xdr:col>
      <xdr:colOff>131716</xdr:colOff>
      <xdr:row>39</xdr:row>
      <xdr:rowOff>74093</xdr:rowOff>
    </xdr:to>
    <xdr:grpSp>
      <xdr:nvGrpSpPr>
        <xdr:cNvPr id="308" name="Group 307">
          <a:extLst>
            <a:ext uri="{FF2B5EF4-FFF2-40B4-BE49-F238E27FC236}">
              <a16:creationId xmlns:a16="http://schemas.microsoft.com/office/drawing/2014/main" id="{7AFB52DD-2436-90AD-6BEB-62B52FC1BEAE}"/>
            </a:ext>
          </a:extLst>
        </xdr:cNvPr>
        <xdr:cNvGrpSpPr/>
      </xdr:nvGrpSpPr>
      <xdr:grpSpPr>
        <a:xfrm>
          <a:off x="7299340" y="7142231"/>
          <a:ext cx="147576" cy="149091"/>
          <a:chOff x="7307893" y="7061366"/>
          <a:chExt cx="148354" cy="146757"/>
        </a:xfrm>
      </xdr:grpSpPr>
      <xdr:sp macro="" textlink="">
        <xdr:nvSpPr>
          <xdr:cNvPr id="305" name="Oval 304">
            <a:extLst>
              <a:ext uri="{FF2B5EF4-FFF2-40B4-BE49-F238E27FC236}">
                <a16:creationId xmlns:a16="http://schemas.microsoft.com/office/drawing/2014/main" id="{8413CBCC-5407-6C77-64E1-53BAE6936676}"/>
              </a:ext>
            </a:extLst>
          </xdr:cNvPr>
          <xdr:cNvSpPr/>
        </xdr:nvSpPr>
        <xdr:spPr>
          <a:xfrm>
            <a:off x="7318357" y="7062108"/>
            <a:ext cx="127133" cy="127850"/>
          </a:xfrm>
          <a:prstGeom prst="ellipse">
            <a:avLst/>
          </a:prstGeom>
          <a:solidFill>
            <a:srgbClr val="3849A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307" name="Graphic 306" descr="Caret Down outline">
            <a:extLst>
              <a:ext uri="{FF2B5EF4-FFF2-40B4-BE49-F238E27FC236}">
                <a16:creationId xmlns:a16="http://schemas.microsoft.com/office/drawing/2014/main" id="{DA6D7275-9394-D4E0-EA34-7A1F5391D5AF}"/>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7307893" y="7061366"/>
            <a:ext cx="148354" cy="146757"/>
          </a:xfrm>
          <a:prstGeom prst="rect">
            <a:avLst/>
          </a:prstGeom>
        </xdr:spPr>
      </xdr:pic>
    </xdr:grpSp>
    <xdr:clientData/>
  </xdr:twoCellAnchor>
  <xdr:twoCellAnchor>
    <xdr:from>
      <xdr:col>12</xdr:col>
      <xdr:colOff>264886</xdr:colOff>
      <xdr:row>44</xdr:row>
      <xdr:rowOff>129739</xdr:rowOff>
    </xdr:from>
    <xdr:to>
      <xdr:col>12</xdr:col>
      <xdr:colOff>410888</xdr:colOff>
      <xdr:row>45</xdr:row>
      <xdr:rowOff>96123</xdr:rowOff>
    </xdr:to>
    <xdr:grpSp>
      <xdr:nvGrpSpPr>
        <xdr:cNvPr id="309" name="Group 308">
          <a:extLst>
            <a:ext uri="{FF2B5EF4-FFF2-40B4-BE49-F238E27FC236}">
              <a16:creationId xmlns:a16="http://schemas.microsoft.com/office/drawing/2014/main" id="{36A44F45-5ED6-4597-A827-6F4567198D7D}"/>
            </a:ext>
          </a:extLst>
        </xdr:cNvPr>
        <xdr:cNvGrpSpPr/>
      </xdr:nvGrpSpPr>
      <xdr:grpSpPr>
        <a:xfrm rot="16200000">
          <a:off x="7577366" y="8274973"/>
          <a:ext cx="151441" cy="146002"/>
          <a:chOff x="7307893" y="7061366"/>
          <a:chExt cx="148354" cy="146757"/>
        </a:xfrm>
      </xdr:grpSpPr>
      <xdr:sp macro="" textlink="">
        <xdr:nvSpPr>
          <xdr:cNvPr id="310" name="Oval 309">
            <a:extLst>
              <a:ext uri="{FF2B5EF4-FFF2-40B4-BE49-F238E27FC236}">
                <a16:creationId xmlns:a16="http://schemas.microsoft.com/office/drawing/2014/main" id="{29090E3F-5846-7B5F-BA7E-D63567EF52B2}"/>
              </a:ext>
            </a:extLst>
          </xdr:cNvPr>
          <xdr:cNvSpPr/>
        </xdr:nvSpPr>
        <xdr:spPr>
          <a:xfrm>
            <a:off x="7318357" y="7062108"/>
            <a:ext cx="127133" cy="127850"/>
          </a:xfrm>
          <a:prstGeom prst="ellipse">
            <a:avLst/>
          </a:prstGeom>
          <a:solidFill>
            <a:srgbClr val="3849A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311" name="Graphic 310" descr="Caret Down outline">
            <a:extLst>
              <a:ext uri="{FF2B5EF4-FFF2-40B4-BE49-F238E27FC236}">
                <a16:creationId xmlns:a16="http://schemas.microsoft.com/office/drawing/2014/main" id="{26CFAFD6-7C1A-835E-DDD7-1B8D68F3E00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7307893" y="7061366"/>
            <a:ext cx="148354" cy="146757"/>
          </a:xfrm>
          <a:prstGeom prst="rect">
            <a:avLst/>
          </a:prstGeom>
        </xdr:spPr>
      </xdr:pic>
    </xdr:grpSp>
    <xdr:clientData/>
  </xdr:twoCellAnchor>
  <xdr:twoCellAnchor>
    <xdr:from>
      <xdr:col>16</xdr:col>
      <xdr:colOff>334830</xdr:colOff>
      <xdr:row>44</xdr:row>
      <xdr:rowOff>134289</xdr:rowOff>
    </xdr:from>
    <xdr:to>
      <xdr:col>16</xdr:col>
      <xdr:colOff>480832</xdr:colOff>
      <xdr:row>45</xdr:row>
      <xdr:rowOff>100673</xdr:rowOff>
    </xdr:to>
    <xdr:grpSp>
      <xdr:nvGrpSpPr>
        <xdr:cNvPr id="312" name="Group 311">
          <a:extLst>
            <a:ext uri="{FF2B5EF4-FFF2-40B4-BE49-F238E27FC236}">
              <a16:creationId xmlns:a16="http://schemas.microsoft.com/office/drawing/2014/main" id="{7C4090C0-0FED-48F7-A512-9D633B0A3894}"/>
            </a:ext>
          </a:extLst>
        </xdr:cNvPr>
        <xdr:cNvGrpSpPr/>
      </xdr:nvGrpSpPr>
      <xdr:grpSpPr>
        <a:xfrm rot="16200000">
          <a:off x="10085710" y="8279523"/>
          <a:ext cx="151441" cy="146002"/>
          <a:chOff x="7307893" y="7061366"/>
          <a:chExt cx="148354" cy="146757"/>
        </a:xfrm>
      </xdr:grpSpPr>
      <xdr:sp macro="" textlink="">
        <xdr:nvSpPr>
          <xdr:cNvPr id="313" name="Oval 312">
            <a:extLst>
              <a:ext uri="{FF2B5EF4-FFF2-40B4-BE49-F238E27FC236}">
                <a16:creationId xmlns:a16="http://schemas.microsoft.com/office/drawing/2014/main" id="{686C6A35-B83C-6CC8-DB1C-DD56BE78DD7C}"/>
              </a:ext>
            </a:extLst>
          </xdr:cNvPr>
          <xdr:cNvSpPr/>
        </xdr:nvSpPr>
        <xdr:spPr>
          <a:xfrm>
            <a:off x="7318357" y="7062108"/>
            <a:ext cx="127133" cy="127850"/>
          </a:xfrm>
          <a:prstGeom prst="ellipse">
            <a:avLst/>
          </a:prstGeom>
          <a:solidFill>
            <a:srgbClr val="3849A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314" name="Graphic 313" descr="Caret Down outline">
            <a:extLst>
              <a:ext uri="{FF2B5EF4-FFF2-40B4-BE49-F238E27FC236}">
                <a16:creationId xmlns:a16="http://schemas.microsoft.com/office/drawing/2014/main" id="{4351427B-4236-49D7-C3B5-A14CC745B81E}"/>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7307893" y="7061366"/>
            <a:ext cx="148354" cy="146757"/>
          </a:xfrm>
          <a:prstGeom prst="rect">
            <a:avLst/>
          </a:prstGeom>
        </xdr:spPr>
      </xdr:pic>
    </xdr:grpSp>
    <xdr:clientData/>
  </xdr:twoCellAnchor>
  <xdr:twoCellAnchor>
    <xdr:from>
      <xdr:col>20</xdr:col>
      <xdr:colOff>178980</xdr:colOff>
      <xdr:row>39</xdr:row>
      <xdr:rowOff>88121</xdr:rowOff>
    </xdr:from>
    <xdr:to>
      <xdr:col>20</xdr:col>
      <xdr:colOff>327334</xdr:colOff>
      <xdr:row>40</xdr:row>
      <xdr:rowOff>52153</xdr:rowOff>
    </xdr:to>
    <xdr:grpSp>
      <xdr:nvGrpSpPr>
        <xdr:cNvPr id="317" name="Group 316">
          <a:extLst>
            <a:ext uri="{FF2B5EF4-FFF2-40B4-BE49-F238E27FC236}">
              <a16:creationId xmlns:a16="http://schemas.microsoft.com/office/drawing/2014/main" id="{E2ECC6B8-7A24-40A1-82B3-5BBB0B61A34D}"/>
            </a:ext>
          </a:extLst>
        </xdr:cNvPr>
        <xdr:cNvGrpSpPr/>
      </xdr:nvGrpSpPr>
      <xdr:grpSpPr>
        <a:xfrm rot="10800000">
          <a:off x="12370980" y="7305350"/>
          <a:ext cx="148354" cy="149089"/>
          <a:chOff x="7307893" y="7059242"/>
          <a:chExt cx="148354" cy="146757"/>
        </a:xfrm>
        <a:solidFill>
          <a:srgbClr val="FF0000"/>
        </a:solidFill>
      </xdr:grpSpPr>
      <xdr:sp macro="" textlink="">
        <xdr:nvSpPr>
          <xdr:cNvPr id="318" name="Oval 317">
            <a:extLst>
              <a:ext uri="{FF2B5EF4-FFF2-40B4-BE49-F238E27FC236}">
                <a16:creationId xmlns:a16="http://schemas.microsoft.com/office/drawing/2014/main" id="{0794111B-FD2D-B75F-1394-0BC077659B1C}"/>
              </a:ext>
            </a:extLst>
          </xdr:cNvPr>
          <xdr:cNvSpPr/>
        </xdr:nvSpPr>
        <xdr:spPr>
          <a:xfrm>
            <a:off x="7318357" y="7062108"/>
            <a:ext cx="127133" cy="127850"/>
          </a:xfrm>
          <a:prstGeom prst="ellipse">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319" name="Graphic 318" descr="Caret Down outline">
            <a:extLst>
              <a:ext uri="{FF2B5EF4-FFF2-40B4-BE49-F238E27FC236}">
                <a16:creationId xmlns:a16="http://schemas.microsoft.com/office/drawing/2014/main" id="{6510A35D-FFD6-FC3A-E090-940CE5245BF9}"/>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307893" y="7059242"/>
            <a:ext cx="148354" cy="146757"/>
          </a:xfrm>
          <a:prstGeom prst="rect">
            <a:avLst/>
          </a:prstGeom>
        </xdr:spPr>
      </xdr:pic>
    </xdr:grpSp>
    <xdr:clientData/>
  </xdr:twoCellAnchor>
  <xdr:twoCellAnchor>
    <xdr:from>
      <xdr:col>15</xdr:col>
      <xdr:colOff>477140</xdr:colOff>
      <xdr:row>36</xdr:row>
      <xdr:rowOff>163795</xdr:rowOff>
    </xdr:from>
    <xdr:to>
      <xdr:col>18</xdr:col>
      <xdr:colOff>239347</xdr:colOff>
      <xdr:row>39</xdr:row>
      <xdr:rowOff>174773</xdr:rowOff>
    </xdr:to>
    <xdr:sp macro="" textlink="">
      <xdr:nvSpPr>
        <xdr:cNvPr id="320" name="TextBox 319">
          <a:extLst>
            <a:ext uri="{FF2B5EF4-FFF2-40B4-BE49-F238E27FC236}">
              <a16:creationId xmlns:a16="http://schemas.microsoft.com/office/drawing/2014/main" id="{D3D49492-8C67-27EC-6518-3F9CA8C66601}"/>
            </a:ext>
          </a:extLst>
        </xdr:cNvPr>
        <xdr:cNvSpPr txBox="1"/>
      </xdr:nvSpPr>
      <xdr:spPr>
        <a:xfrm>
          <a:off x="9663869" y="6829515"/>
          <a:ext cx="1599553" cy="566454"/>
        </a:xfrm>
        <a:prstGeom prst="rect">
          <a:avLst/>
        </a:prstGeom>
        <a:noFill/>
        <a:ln w="9525" cmpd="sng">
          <a:gradFill flip="none" rotWithShape="1">
            <a:gsLst>
              <a:gs pos="85000">
                <a:schemeClr val="bg1"/>
              </a:gs>
              <a:gs pos="16000">
                <a:schemeClr val="bg1"/>
              </a:gs>
              <a:gs pos="13000">
                <a:schemeClr val="bg1">
                  <a:lumMod val="75000"/>
                </a:schemeClr>
              </a:gs>
              <a:gs pos="88000">
                <a:schemeClr val="bg1">
                  <a:lumMod val="75000"/>
                </a:schemeClr>
              </a:gs>
            </a:gsLst>
            <a:lin ang="13500000" scaled="1"/>
            <a:tileRect/>
          </a:gra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baseline="0">
              <a:solidFill>
                <a:schemeClr val="tx1">
                  <a:lumMod val="75000"/>
                  <a:lumOff val="25000"/>
                </a:schemeClr>
              </a:solidFill>
              <a:latin typeface="Arial" panose="020B0604020202020204" pitchFamily="34" charset="0"/>
              <a:cs typeface="Arial" panose="020B0604020202020204" pitchFamily="34" charset="0"/>
            </a:rPr>
            <a:t>Pricing procedure</a:t>
          </a:r>
          <a:endParaRPr lang="en-US" sz="1400" b="1">
            <a:solidFill>
              <a:schemeClr val="tx1">
                <a:lumMod val="75000"/>
                <a:lumOff val="25000"/>
              </a:schemeClr>
            </a:solidFill>
            <a:latin typeface="Arial" panose="020B0604020202020204" pitchFamily="34" charset="0"/>
            <a:cs typeface="Arial" panose="020B0604020202020204" pitchFamily="34" charset="0"/>
          </a:endParaRPr>
        </a:p>
      </xdr:txBody>
    </xdr:sp>
    <xdr:clientData/>
  </xdr:twoCellAnchor>
  <xdr:twoCellAnchor>
    <xdr:from>
      <xdr:col>17</xdr:col>
      <xdr:colOff>477140</xdr:colOff>
      <xdr:row>30</xdr:row>
      <xdr:rowOff>184715</xdr:rowOff>
    </xdr:from>
    <xdr:to>
      <xdr:col>21</xdr:col>
      <xdr:colOff>213834</xdr:colOff>
      <xdr:row>32</xdr:row>
      <xdr:rowOff>61585</xdr:rowOff>
    </xdr:to>
    <xdr:sp macro="" textlink="">
      <xdr:nvSpPr>
        <xdr:cNvPr id="324" name="TextBox 323">
          <a:extLst>
            <a:ext uri="{FF2B5EF4-FFF2-40B4-BE49-F238E27FC236}">
              <a16:creationId xmlns:a16="http://schemas.microsoft.com/office/drawing/2014/main" id="{FA6AC84A-4C03-4712-9F76-7DAE5FAC3E62}"/>
            </a:ext>
          </a:extLst>
        </xdr:cNvPr>
        <xdr:cNvSpPr txBox="1"/>
      </xdr:nvSpPr>
      <xdr:spPr>
        <a:xfrm>
          <a:off x="10888766" y="5739481"/>
          <a:ext cx="2186489" cy="247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ysClr val="windowText" lastClr="000000"/>
              </a:solidFill>
              <a:latin typeface="Arial" panose="020B0604020202020204" pitchFamily="34" charset="0"/>
              <a:cs typeface="Arial" panose="020B0604020202020204" pitchFamily="34" charset="0"/>
            </a:rPr>
            <a:t>Shipment</a:t>
          </a:r>
          <a:r>
            <a:rPr lang="en-US" sz="1200" b="1" baseline="0">
              <a:solidFill>
                <a:sysClr val="windowText" lastClr="000000"/>
              </a:solidFill>
              <a:latin typeface="Arial" panose="020B0604020202020204" pitchFamily="34" charset="0"/>
              <a:cs typeface="Arial" panose="020B0604020202020204" pitchFamily="34" charset="0"/>
            </a:rPr>
            <a:t> Cost Settlement</a:t>
          </a:r>
          <a:endParaRPr lang="en-US" sz="1200" b="1">
            <a:solidFill>
              <a:sysClr val="windowText" lastClr="000000"/>
            </a:solidFill>
            <a:latin typeface="Arial" panose="020B0604020202020204" pitchFamily="34" charset="0"/>
            <a:cs typeface="Arial" panose="020B0604020202020204" pitchFamily="34" charset="0"/>
          </a:endParaRPr>
        </a:p>
      </xdr:txBody>
    </xdr:sp>
    <xdr:clientData/>
  </xdr:twoCellAnchor>
  <xdr:twoCellAnchor>
    <xdr:from>
      <xdr:col>21</xdr:col>
      <xdr:colOff>594755</xdr:colOff>
      <xdr:row>34</xdr:row>
      <xdr:rowOff>23582</xdr:rowOff>
    </xdr:from>
    <xdr:to>
      <xdr:col>27</xdr:col>
      <xdr:colOff>227610</xdr:colOff>
      <xdr:row>46</xdr:row>
      <xdr:rowOff>39584</xdr:rowOff>
    </xdr:to>
    <xdr:sp macro="" textlink="">
      <xdr:nvSpPr>
        <xdr:cNvPr id="325" name="Rectangle: Rounded Corners 324">
          <a:extLst>
            <a:ext uri="{FF2B5EF4-FFF2-40B4-BE49-F238E27FC236}">
              <a16:creationId xmlns:a16="http://schemas.microsoft.com/office/drawing/2014/main" id="{B192A32B-9A5D-4A5F-897F-C943431E04C3}"/>
            </a:ext>
          </a:extLst>
        </xdr:cNvPr>
        <xdr:cNvSpPr/>
      </xdr:nvSpPr>
      <xdr:spPr>
        <a:xfrm>
          <a:off x="13479482" y="6079998"/>
          <a:ext cx="3314206" cy="2153560"/>
        </a:xfrm>
        <a:prstGeom prst="roundRect">
          <a:avLst>
            <a:gd name="adj" fmla="val 5636"/>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125679</xdr:colOff>
      <xdr:row>34</xdr:row>
      <xdr:rowOff>88895</xdr:rowOff>
    </xdr:from>
    <xdr:to>
      <xdr:col>23</xdr:col>
      <xdr:colOff>148443</xdr:colOff>
      <xdr:row>36</xdr:row>
      <xdr:rowOff>0</xdr:rowOff>
    </xdr:to>
    <xdr:sp macro="" textlink="">
      <xdr:nvSpPr>
        <xdr:cNvPr id="326" name="TextBox 325">
          <a:extLst>
            <a:ext uri="{FF2B5EF4-FFF2-40B4-BE49-F238E27FC236}">
              <a16:creationId xmlns:a16="http://schemas.microsoft.com/office/drawing/2014/main" id="{DB8A25C2-89EE-4144-8CBA-9BAE8BB3A300}"/>
            </a:ext>
          </a:extLst>
        </xdr:cNvPr>
        <xdr:cNvSpPr txBox="1"/>
      </xdr:nvSpPr>
      <xdr:spPr>
        <a:xfrm>
          <a:off x="13623965" y="6145311"/>
          <a:ext cx="636322" cy="267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0">
              <a:solidFill>
                <a:schemeClr val="tx1">
                  <a:lumMod val="85000"/>
                  <a:lumOff val="15000"/>
                </a:schemeClr>
              </a:solidFill>
              <a:latin typeface="Arial" panose="020B0604020202020204" pitchFamily="34" charset="0"/>
              <a:cs typeface="Arial" panose="020B0604020202020204" pitchFamily="34" charset="0"/>
            </a:rPr>
            <a:t>Load</a:t>
          </a:r>
        </a:p>
      </xdr:txBody>
    </xdr:sp>
    <xdr:clientData/>
  </xdr:twoCellAnchor>
  <xdr:twoCellAnchor>
    <xdr:from>
      <xdr:col>22</xdr:col>
      <xdr:colOff>555171</xdr:colOff>
      <xdr:row>36</xdr:row>
      <xdr:rowOff>43374</xdr:rowOff>
    </xdr:from>
    <xdr:to>
      <xdr:col>24</xdr:col>
      <xdr:colOff>178130</xdr:colOff>
      <xdr:row>37</xdr:row>
      <xdr:rowOff>148442</xdr:rowOff>
    </xdr:to>
    <xdr:sp macro="" textlink="">
      <xdr:nvSpPr>
        <xdr:cNvPr id="328" name="TextBox 327">
          <a:extLst>
            <a:ext uri="{FF2B5EF4-FFF2-40B4-BE49-F238E27FC236}">
              <a16:creationId xmlns:a16="http://schemas.microsoft.com/office/drawing/2014/main" id="{48A3CD46-8A09-8545-8AA1-33DA8796BE30}"/>
            </a:ext>
          </a:extLst>
        </xdr:cNvPr>
        <xdr:cNvSpPr txBox="1"/>
      </xdr:nvSpPr>
      <xdr:spPr>
        <a:xfrm>
          <a:off x="14053457" y="6456049"/>
          <a:ext cx="850076" cy="2831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b="1" i="0" u="none" strike="noStrike">
              <a:solidFill>
                <a:srgbClr val="3849AB"/>
              </a:solidFill>
              <a:latin typeface="Arial"/>
              <a:ea typeface="+mn-ea"/>
              <a:cs typeface="Arial"/>
            </a:rPr>
            <a:t>Tone</a:t>
          </a:r>
        </a:p>
      </xdr:txBody>
    </xdr:sp>
    <xdr:clientData/>
  </xdr:twoCellAnchor>
  <xdr:twoCellAnchor>
    <xdr:from>
      <xdr:col>23</xdr:col>
      <xdr:colOff>489699</xdr:colOff>
      <xdr:row>36</xdr:row>
      <xdr:rowOff>33454</xdr:rowOff>
    </xdr:from>
    <xdr:to>
      <xdr:col>24</xdr:col>
      <xdr:colOff>306895</xdr:colOff>
      <xdr:row>37</xdr:row>
      <xdr:rowOff>151469</xdr:rowOff>
    </xdr:to>
    <xdr:sp macro="" textlink="">
      <xdr:nvSpPr>
        <xdr:cNvPr id="329" name="TextBox 328">
          <a:extLst>
            <a:ext uri="{FF2B5EF4-FFF2-40B4-BE49-F238E27FC236}">
              <a16:creationId xmlns:a16="http://schemas.microsoft.com/office/drawing/2014/main" id="{7D10AA17-2064-4EE8-9432-6BB967A9B473}"/>
            </a:ext>
          </a:extLst>
        </xdr:cNvPr>
        <xdr:cNvSpPr txBox="1"/>
      </xdr:nvSpPr>
      <xdr:spPr>
        <a:xfrm>
          <a:off x="14601543" y="6446129"/>
          <a:ext cx="430755" cy="2961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i="0" u="none" strike="noStrike">
              <a:solidFill>
                <a:srgbClr val="3849AB"/>
              </a:solidFill>
              <a:latin typeface="Arial"/>
              <a:cs typeface="Arial"/>
            </a:rPr>
            <a:t>/</a:t>
          </a:r>
        </a:p>
      </xdr:txBody>
    </xdr:sp>
    <xdr:clientData/>
  </xdr:twoCellAnchor>
  <xdr:twoCellAnchor>
    <xdr:from>
      <xdr:col>22</xdr:col>
      <xdr:colOff>64324</xdr:colOff>
      <xdr:row>36</xdr:row>
      <xdr:rowOff>47332</xdr:rowOff>
    </xdr:from>
    <xdr:to>
      <xdr:col>23</xdr:col>
      <xdr:colOff>300842</xdr:colOff>
      <xdr:row>37</xdr:row>
      <xdr:rowOff>152400</xdr:rowOff>
    </xdr:to>
    <xdr:sp macro="" textlink="'Pivot Tables'!BR6">
      <xdr:nvSpPr>
        <xdr:cNvPr id="333" name="TextBox 332">
          <a:extLst>
            <a:ext uri="{FF2B5EF4-FFF2-40B4-BE49-F238E27FC236}">
              <a16:creationId xmlns:a16="http://schemas.microsoft.com/office/drawing/2014/main" id="{C441FDCA-F6BD-EDFA-24DF-81E117029564}"/>
            </a:ext>
          </a:extLst>
        </xdr:cNvPr>
        <xdr:cNvSpPr txBox="1"/>
      </xdr:nvSpPr>
      <xdr:spPr>
        <a:xfrm>
          <a:off x="13562610" y="6460007"/>
          <a:ext cx="850076" cy="2831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573885F-3B1B-4FA0-A6E7-F136EE71C154}" type="TxLink">
            <a:rPr lang="en-US" sz="1400" b="1" i="0" u="none" strike="noStrike">
              <a:solidFill>
                <a:srgbClr val="3849AB"/>
              </a:solidFill>
              <a:latin typeface="Arial"/>
              <a:ea typeface="+mn-ea"/>
              <a:cs typeface="Arial"/>
            </a:rPr>
            <a:pPr marL="0" indent="0" algn="ctr"/>
            <a:t>1,048</a:t>
          </a:fld>
          <a:endParaRPr lang="en-US" sz="1400" b="1" i="0" u="none" strike="noStrike">
            <a:solidFill>
              <a:srgbClr val="3849AB"/>
            </a:solidFill>
            <a:latin typeface="Arial"/>
            <a:ea typeface="+mn-ea"/>
            <a:cs typeface="Arial"/>
          </a:endParaRPr>
        </a:p>
      </xdr:txBody>
    </xdr:sp>
    <xdr:clientData/>
  </xdr:twoCellAnchor>
  <xdr:twoCellAnchor>
    <xdr:from>
      <xdr:col>24</xdr:col>
      <xdr:colOff>117605</xdr:colOff>
      <xdr:row>36</xdr:row>
      <xdr:rowOff>47309</xdr:rowOff>
    </xdr:from>
    <xdr:to>
      <xdr:col>24</xdr:col>
      <xdr:colOff>548360</xdr:colOff>
      <xdr:row>37</xdr:row>
      <xdr:rowOff>165324</xdr:rowOff>
    </xdr:to>
    <xdr:sp macro="" textlink="'Pivot Tables'!BQ6">
      <xdr:nvSpPr>
        <xdr:cNvPr id="334" name="TextBox 333">
          <a:extLst>
            <a:ext uri="{FF2B5EF4-FFF2-40B4-BE49-F238E27FC236}">
              <a16:creationId xmlns:a16="http://schemas.microsoft.com/office/drawing/2014/main" id="{5350FFE4-3E84-EF50-239A-57C062D8E9DD}"/>
            </a:ext>
          </a:extLst>
        </xdr:cNvPr>
        <xdr:cNvSpPr txBox="1"/>
      </xdr:nvSpPr>
      <xdr:spPr>
        <a:xfrm>
          <a:off x="14843008" y="6459984"/>
          <a:ext cx="430755" cy="2961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680608A-5B4E-46C4-AAD8-82B67EFF5EF1}" type="TxLink">
            <a:rPr lang="en-US" sz="1200" b="0" i="0" u="none" strike="noStrike">
              <a:solidFill>
                <a:srgbClr val="3849AB"/>
              </a:solidFill>
              <a:latin typeface="Arial"/>
              <a:ea typeface="+mn-ea"/>
              <a:cs typeface="Arial"/>
            </a:rPr>
            <a:pPr marL="0" indent="0" algn="ctr"/>
            <a:t>61</a:t>
          </a:fld>
          <a:endParaRPr lang="en-US" sz="1200" b="0" i="0" u="none" strike="noStrike">
            <a:solidFill>
              <a:srgbClr val="3849AB"/>
            </a:solidFill>
            <a:latin typeface="Arial"/>
            <a:ea typeface="+mn-ea"/>
            <a:cs typeface="Arial"/>
          </a:endParaRPr>
        </a:p>
      </xdr:txBody>
    </xdr:sp>
    <xdr:clientData/>
  </xdr:twoCellAnchor>
  <xdr:twoCellAnchor>
    <xdr:from>
      <xdr:col>24</xdr:col>
      <xdr:colOff>376052</xdr:colOff>
      <xdr:row>36</xdr:row>
      <xdr:rowOff>16990</xdr:rowOff>
    </xdr:from>
    <xdr:to>
      <xdr:col>25</xdr:col>
      <xdr:colOff>524494</xdr:colOff>
      <xdr:row>38</xdr:row>
      <xdr:rowOff>16956</xdr:rowOff>
    </xdr:to>
    <xdr:sp macro="" textlink="">
      <xdr:nvSpPr>
        <xdr:cNvPr id="335" name="TextBox 334">
          <a:extLst>
            <a:ext uri="{FF2B5EF4-FFF2-40B4-BE49-F238E27FC236}">
              <a16:creationId xmlns:a16="http://schemas.microsoft.com/office/drawing/2014/main" id="{B1D97765-DFC8-4A70-975E-EDDDD626AA94}"/>
            </a:ext>
          </a:extLst>
        </xdr:cNvPr>
        <xdr:cNvSpPr txBox="1"/>
      </xdr:nvSpPr>
      <xdr:spPr>
        <a:xfrm>
          <a:off x="15101455" y="6429665"/>
          <a:ext cx="762000" cy="356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3849AB"/>
              </a:solidFill>
              <a:latin typeface="Arial"/>
              <a:cs typeface="Arial"/>
            </a:rPr>
            <a:t>Frieghts</a:t>
          </a:r>
        </a:p>
      </xdr:txBody>
    </xdr:sp>
    <xdr:clientData/>
  </xdr:twoCellAnchor>
  <xdr:twoCellAnchor>
    <xdr:from>
      <xdr:col>22</xdr:col>
      <xdr:colOff>152766</xdr:colOff>
      <xdr:row>38</xdr:row>
      <xdr:rowOff>28530</xdr:rowOff>
    </xdr:from>
    <xdr:to>
      <xdr:col>24</xdr:col>
      <xdr:colOff>361096</xdr:colOff>
      <xdr:row>39</xdr:row>
      <xdr:rowOff>127909</xdr:rowOff>
    </xdr:to>
    <xdr:sp macro="" textlink="">
      <xdr:nvSpPr>
        <xdr:cNvPr id="336" name="TextBox 335">
          <a:extLst>
            <a:ext uri="{FF2B5EF4-FFF2-40B4-BE49-F238E27FC236}">
              <a16:creationId xmlns:a16="http://schemas.microsoft.com/office/drawing/2014/main" id="{82FBDFA6-A090-4C72-AD0E-039A98AF804D}"/>
            </a:ext>
          </a:extLst>
        </xdr:cNvPr>
        <xdr:cNvSpPr txBox="1"/>
      </xdr:nvSpPr>
      <xdr:spPr>
        <a:xfrm>
          <a:off x="13651052" y="6797465"/>
          <a:ext cx="1435447" cy="27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1">
              <a:solidFill>
                <a:schemeClr val="tx1">
                  <a:lumMod val="50000"/>
                  <a:lumOff val="50000"/>
                </a:schemeClr>
              </a:solidFill>
              <a:latin typeface="Arial" panose="020B0604020202020204" pitchFamily="34" charset="0"/>
              <a:cs typeface="Arial" panose="020B0604020202020204" pitchFamily="34" charset="0"/>
            </a:rPr>
            <a:t>Iron</a:t>
          </a:r>
        </a:p>
      </xdr:txBody>
    </xdr:sp>
    <xdr:clientData/>
  </xdr:twoCellAnchor>
  <xdr:twoCellAnchor>
    <xdr:from>
      <xdr:col>24</xdr:col>
      <xdr:colOff>307070</xdr:colOff>
      <xdr:row>38</xdr:row>
      <xdr:rowOff>19624</xdr:rowOff>
    </xdr:from>
    <xdr:to>
      <xdr:col>26</xdr:col>
      <xdr:colOff>515401</xdr:colOff>
      <xdr:row>39</xdr:row>
      <xdr:rowOff>119003</xdr:rowOff>
    </xdr:to>
    <xdr:sp macro="" textlink="'Pivot Tables'!AY39">
      <xdr:nvSpPr>
        <xdr:cNvPr id="337" name="TextBox 336">
          <a:extLst>
            <a:ext uri="{FF2B5EF4-FFF2-40B4-BE49-F238E27FC236}">
              <a16:creationId xmlns:a16="http://schemas.microsoft.com/office/drawing/2014/main" id="{169BC273-3CBA-45E0-99B7-8BCBDB6F6C68}"/>
            </a:ext>
          </a:extLst>
        </xdr:cNvPr>
        <xdr:cNvSpPr txBox="1"/>
      </xdr:nvSpPr>
      <xdr:spPr>
        <a:xfrm>
          <a:off x="15032473" y="6788559"/>
          <a:ext cx="1435447" cy="27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BCD109A-3DC3-48F8-AA34-6AAB5E2A4CA1}" type="TxLink">
            <a:rPr lang="en-US" sz="1050" b="1" i="0" u="none" strike="noStrike">
              <a:solidFill>
                <a:srgbClr val="000000"/>
              </a:solidFill>
              <a:latin typeface="Arial"/>
              <a:cs typeface="Arial"/>
            </a:rPr>
            <a:pPr algn="ctr"/>
            <a:t> </a:t>
          </a:fld>
          <a:endParaRPr lang="en-US" sz="1000" b="1">
            <a:solidFill>
              <a:schemeClr val="tx1">
                <a:lumMod val="50000"/>
                <a:lumOff val="50000"/>
              </a:schemeClr>
            </a:solidFill>
            <a:latin typeface="Arial" panose="020B0604020202020204" pitchFamily="34" charset="0"/>
            <a:cs typeface="Arial" panose="020B0604020202020204" pitchFamily="34" charset="0"/>
          </a:endParaRPr>
        </a:p>
      </xdr:txBody>
    </xdr:sp>
    <xdr:clientData/>
  </xdr:twoCellAnchor>
  <xdr:twoCellAnchor>
    <xdr:from>
      <xdr:col>22</xdr:col>
      <xdr:colOff>125680</xdr:colOff>
      <xdr:row>40</xdr:row>
      <xdr:rowOff>108638</xdr:rowOff>
    </xdr:from>
    <xdr:to>
      <xdr:col>24</xdr:col>
      <xdr:colOff>59377</xdr:colOff>
      <xdr:row>41</xdr:row>
      <xdr:rowOff>168234</xdr:rowOff>
    </xdr:to>
    <xdr:sp macro="" textlink="">
      <xdr:nvSpPr>
        <xdr:cNvPr id="338" name="TextBox 337">
          <a:extLst>
            <a:ext uri="{FF2B5EF4-FFF2-40B4-BE49-F238E27FC236}">
              <a16:creationId xmlns:a16="http://schemas.microsoft.com/office/drawing/2014/main" id="{B151AC14-4C2F-45BE-AC3E-8EFBE6C77DA1}"/>
            </a:ext>
          </a:extLst>
        </xdr:cNvPr>
        <xdr:cNvSpPr txBox="1"/>
      </xdr:nvSpPr>
      <xdr:spPr>
        <a:xfrm>
          <a:off x="13623966" y="7233833"/>
          <a:ext cx="1160814" cy="237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1">
              <a:solidFill>
                <a:schemeClr val="tx1">
                  <a:lumMod val="50000"/>
                  <a:lumOff val="50000"/>
                </a:schemeClr>
              </a:solidFill>
              <a:latin typeface="Arial" panose="020B0604020202020204" pitchFamily="34" charset="0"/>
              <a:cs typeface="Arial" panose="020B0604020202020204" pitchFamily="34" charset="0"/>
            </a:rPr>
            <a:t>Sand</a:t>
          </a:r>
        </a:p>
      </xdr:txBody>
    </xdr:sp>
    <xdr:clientData/>
  </xdr:twoCellAnchor>
  <xdr:twoCellAnchor>
    <xdr:from>
      <xdr:col>22</xdr:col>
      <xdr:colOff>161795</xdr:colOff>
      <xdr:row>43</xdr:row>
      <xdr:rowOff>1708</xdr:rowOff>
    </xdr:from>
    <xdr:to>
      <xdr:col>24</xdr:col>
      <xdr:colOff>370125</xdr:colOff>
      <xdr:row>44</xdr:row>
      <xdr:rowOff>101087</xdr:rowOff>
    </xdr:to>
    <xdr:sp macro="" textlink="">
      <xdr:nvSpPr>
        <xdr:cNvPr id="340" name="TextBox 339">
          <a:extLst>
            <a:ext uri="{FF2B5EF4-FFF2-40B4-BE49-F238E27FC236}">
              <a16:creationId xmlns:a16="http://schemas.microsoft.com/office/drawing/2014/main" id="{DF05E043-C65B-4639-8F33-134173D0DA93}"/>
            </a:ext>
          </a:extLst>
        </xdr:cNvPr>
        <xdr:cNvSpPr txBox="1"/>
      </xdr:nvSpPr>
      <xdr:spPr>
        <a:xfrm>
          <a:off x="13660081" y="7661292"/>
          <a:ext cx="1435447" cy="27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50" b="1">
              <a:solidFill>
                <a:schemeClr val="tx1">
                  <a:lumMod val="50000"/>
                  <a:lumOff val="50000"/>
                </a:schemeClr>
              </a:solidFill>
              <a:latin typeface="Arial" panose="020B0604020202020204" pitchFamily="34" charset="0"/>
              <a:cs typeface="Arial" panose="020B0604020202020204" pitchFamily="34" charset="0"/>
            </a:rPr>
            <a:t>Wood</a:t>
          </a:r>
        </a:p>
      </xdr:txBody>
    </xdr:sp>
    <xdr:clientData/>
  </xdr:twoCellAnchor>
  <xdr:twoCellAnchor>
    <xdr:from>
      <xdr:col>22</xdr:col>
      <xdr:colOff>140363</xdr:colOff>
      <xdr:row>42</xdr:row>
      <xdr:rowOff>136749</xdr:rowOff>
    </xdr:from>
    <xdr:to>
      <xdr:col>26</xdr:col>
      <xdr:colOff>497342</xdr:colOff>
      <xdr:row>42</xdr:row>
      <xdr:rowOff>136749</xdr:rowOff>
    </xdr:to>
    <xdr:cxnSp macro="">
      <xdr:nvCxnSpPr>
        <xdr:cNvPr id="342" name="Straight Connector 341">
          <a:extLst>
            <a:ext uri="{FF2B5EF4-FFF2-40B4-BE49-F238E27FC236}">
              <a16:creationId xmlns:a16="http://schemas.microsoft.com/office/drawing/2014/main" id="{AE24C1BE-91C2-49FC-9081-FB23B18820AA}"/>
            </a:ext>
          </a:extLst>
        </xdr:cNvPr>
        <xdr:cNvCxnSpPr/>
      </xdr:nvCxnSpPr>
      <xdr:spPr>
        <a:xfrm>
          <a:off x="13638649" y="7618204"/>
          <a:ext cx="2811212" cy="0"/>
        </a:xfrm>
        <a:prstGeom prst="line">
          <a:avLst/>
        </a:prstGeom>
        <a:ln w="6350">
          <a:solidFill>
            <a:schemeClr val="bg2">
              <a:lumMod val="7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140363</xdr:colOff>
      <xdr:row>40</xdr:row>
      <xdr:rowOff>38832</xdr:rowOff>
    </xdr:from>
    <xdr:to>
      <xdr:col>26</xdr:col>
      <xdr:colOff>497342</xdr:colOff>
      <xdr:row>40</xdr:row>
      <xdr:rowOff>38832</xdr:rowOff>
    </xdr:to>
    <xdr:cxnSp macro="">
      <xdr:nvCxnSpPr>
        <xdr:cNvPr id="343" name="Straight Connector 342">
          <a:extLst>
            <a:ext uri="{FF2B5EF4-FFF2-40B4-BE49-F238E27FC236}">
              <a16:creationId xmlns:a16="http://schemas.microsoft.com/office/drawing/2014/main" id="{A16E02DB-FF88-4416-A534-A48CD8D42A6D}"/>
            </a:ext>
          </a:extLst>
        </xdr:cNvPr>
        <xdr:cNvCxnSpPr/>
      </xdr:nvCxnSpPr>
      <xdr:spPr>
        <a:xfrm>
          <a:off x="13638649" y="7164027"/>
          <a:ext cx="2811212" cy="0"/>
        </a:xfrm>
        <a:prstGeom prst="line">
          <a:avLst/>
        </a:prstGeom>
        <a:ln w="6350">
          <a:solidFill>
            <a:schemeClr val="bg2">
              <a:lumMod val="7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571004</xdr:colOff>
      <xdr:row>21</xdr:row>
      <xdr:rowOff>138377</xdr:rowOff>
    </xdr:from>
    <xdr:to>
      <xdr:col>24</xdr:col>
      <xdr:colOff>165775</xdr:colOff>
      <xdr:row>23</xdr:row>
      <xdr:rowOff>59626</xdr:rowOff>
    </xdr:to>
    <xdr:sp macro="" textlink="'Pivot Tables'!BA39">
      <xdr:nvSpPr>
        <xdr:cNvPr id="344" name="TextBox 343">
          <a:extLst>
            <a:ext uri="{FF2B5EF4-FFF2-40B4-BE49-F238E27FC236}">
              <a16:creationId xmlns:a16="http://schemas.microsoft.com/office/drawing/2014/main" id="{861A5283-8E6F-4ED9-9FB8-6F77D7D55A5D}"/>
            </a:ext>
          </a:extLst>
        </xdr:cNvPr>
        <xdr:cNvSpPr txBox="1"/>
      </xdr:nvSpPr>
      <xdr:spPr>
        <a:xfrm>
          <a:off x="13455731" y="3879104"/>
          <a:ext cx="1435447" cy="27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78402D8-A8F1-4691-832A-82ABFDAE1486}" type="TxLink">
            <a:rPr lang="en-US" sz="1050" b="1" i="0" u="none" strike="noStrike">
              <a:solidFill>
                <a:srgbClr val="000000"/>
              </a:solidFill>
              <a:latin typeface="Arial"/>
              <a:cs typeface="Arial"/>
            </a:rPr>
            <a:pPr algn="ctr"/>
            <a:t> </a:t>
          </a:fld>
          <a:endParaRPr lang="en-US" sz="1000" b="1">
            <a:solidFill>
              <a:schemeClr val="tx1">
                <a:lumMod val="50000"/>
                <a:lumOff val="50000"/>
              </a:schemeClr>
            </a:solidFill>
            <a:latin typeface="Arial" panose="020B0604020202020204" pitchFamily="34" charset="0"/>
            <a:cs typeface="Arial" panose="020B0604020202020204" pitchFamily="34" charset="0"/>
          </a:endParaRPr>
        </a:p>
      </xdr:txBody>
    </xdr:sp>
    <xdr:clientData/>
  </xdr:twoCellAnchor>
  <xdr:twoCellAnchor>
    <xdr:from>
      <xdr:col>22</xdr:col>
      <xdr:colOff>109845</xdr:colOff>
      <xdr:row>22</xdr:row>
      <xdr:rowOff>112647</xdr:rowOff>
    </xdr:from>
    <xdr:to>
      <xdr:col>24</xdr:col>
      <xdr:colOff>318175</xdr:colOff>
      <xdr:row>24</xdr:row>
      <xdr:rowOff>33896</xdr:rowOff>
    </xdr:to>
    <xdr:sp macro="" textlink="'Pivot Tables'!BA39">
      <xdr:nvSpPr>
        <xdr:cNvPr id="345" name="TextBox 344">
          <a:extLst>
            <a:ext uri="{FF2B5EF4-FFF2-40B4-BE49-F238E27FC236}">
              <a16:creationId xmlns:a16="http://schemas.microsoft.com/office/drawing/2014/main" id="{A3E11F07-BE3A-4A39-A474-DDE86D8B86D3}"/>
            </a:ext>
          </a:extLst>
        </xdr:cNvPr>
        <xdr:cNvSpPr txBox="1"/>
      </xdr:nvSpPr>
      <xdr:spPr>
        <a:xfrm>
          <a:off x="13608131" y="4031504"/>
          <a:ext cx="1435447" cy="27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78402D8-A8F1-4691-832A-82ABFDAE1486}" type="TxLink">
            <a:rPr lang="en-US" sz="1050" b="1" i="0" u="none" strike="noStrike">
              <a:solidFill>
                <a:srgbClr val="000000"/>
              </a:solidFill>
              <a:latin typeface="Arial"/>
              <a:cs typeface="Arial"/>
            </a:rPr>
            <a:pPr algn="ctr"/>
            <a:t> </a:t>
          </a:fld>
          <a:endParaRPr lang="en-US" sz="1000" b="1">
            <a:solidFill>
              <a:schemeClr val="tx1">
                <a:lumMod val="50000"/>
                <a:lumOff val="50000"/>
              </a:schemeClr>
            </a:solidFill>
            <a:latin typeface="Arial" panose="020B0604020202020204" pitchFamily="34" charset="0"/>
            <a:cs typeface="Arial" panose="020B0604020202020204" pitchFamily="34" charset="0"/>
          </a:endParaRPr>
        </a:p>
      </xdr:txBody>
    </xdr:sp>
    <xdr:clientData/>
  </xdr:twoCellAnchor>
  <xdr:twoCellAnchor>
    <xdr:from>
      <xdr:col>25</xdr:col>
      <xdr:colOff>292315</xdr:colOff>
      <xdr:row>38</xdr:row>
      <xdr:rowOff>17643</xdr:rowOff>
    </xdr:from>
    <xdr:to>
      <xdr:col>26</xdr:col>
      <xdr:colOff>317058</xdr:colOff>
      <xdr:row>39</xdr:row>
      <xdr:rowOff>158337</xdr:rowOff>
    </xdr:to>
    <xdr:sp macro="" textlink="'Pivot Tables'!BM6">
      <xdr:nvSpPr>
        <xdr:cNvPr id="346" name="TextBox 345">
          <a:extLst>
            <a:ext uri="{FF2B5EF4-FFF2-40B4-BE49-F238E27FC236}">
              <a16:creationId xmlns:a16="http://schemas.microsoft.com/office/drawing/2014/main" id="{CC96DC74-F667-498C-9266-2EA52AC8B3FD}"/>
            </a:ext>
          </a:extLst>
        </xdr:cNvPr>
        <xdr:cNvSpPr txBox="1"/>
      </xdr:nvSpPr>
      <xdr:spPr>
        <a:xfrm>
          <a:off x="15532315" y="6922535"/>
          <a:ext cx="634343" cy="3224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439DF0-5F41-4C13-AC48-65FD147056C3}" type="TxLink">
            <a:rPr lang="en-US" sz="1200" b="1" i="0" u="none" strike="noStrike">
              <a:solidFill>
                <a:srgbClr val="000000"/>
              </a:solidFill>
              <a:latin typeface="Arial"/>
              <a:ea typeface="Calibri"/>
              <a:cs typeface="Arial"/>
            </a:rPr>
            <a:pPr algn="ctr"/>
            <a:t>13</a:t>
          </a:fld>
          <a:endParaRPr lang="en-US" sz="1000" b="1">
            <a:solidFill>
              <a:schemeClr val="tx1">
                <a:lumMod val="50000"/>
                <a:lumOff val="50000"/>
              </a:schemeClr>
            </a:solidFill>
            <a:latin typeface="Arial" panose="020B0604020202020204" pitchFamily="34" charset="0"/>
            <a:cs typeface="Arial" panose="020B0604020202020204" pitchFamily="34" charset="0"/>
          </a:endParaRPr>
        </a:p>
      </xdr:txBody>
    </xdr:sp>
    <xdr:clientData/>
  </xdr:twoCellAnchor>
  <xdr:twoCellAnchor>
    <xdr:from>
      <xdr:col>24</xdr:col>
      <xdr:colOff>48489</xdr:colOff>
      <xdr:row>38</xdr:row>
      <xdr:rowOff>21602</xdr:rowOff>
    </xdr:from>
    <xdr:to>
      <xdr:col>25</xdr:col>
      <xdr:colOff>73232</xdr:colOff>
      <xdr:row>39</xdr:row>
      <xdr:rowOff>162296</xdr:rowOff>
    </xdr:to>
    <xdr:sp macro="" textlink="'Pivot Tables'!BM7">
      <xdr:nvSpPr>
        <xdr:cNvPr id="347" name="TextBox 346">
          <a:extLst>
            <a:ext uri="{FF2B5EF4-FFF2-40B4-BE49-F238E27FC236}">
              <a16:creationId xmlns:a16="http://schemas.microsoft.com/office/drawing/2014/main" id="{628DEC91-BA61-4F54-8237-08E91BBC11A4}"/>
            </a:ext>
          </a:extLst>
        </xdr:cNvPr>
        <xdr:cNvSpPr txBox="1"/>
      </xdr:nvSpPr>
      <xdr:spPr>
        <a:xfrm>
          <a:off x="14773892" y="6790537"/>
          <a:ext cx="638301" cy="318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1366F7C-ACEC-42D0-9545-C160BAC0CBB7}" type="TxLink">
            <a:rPr lang="en-US" sz="1200" b="1" i="0" u="none" strike="noStrike">
              <a:solidFill>
                <a:srgbClr val="000000"/>
              </a:solidFill>
              <a:latin typeface="Arial"/>
              <a:ea typeface="Calibri"/>
              <a:cs typeface="Arial"/>
            </a:rPr>
            <a:pPr algn="ctr"/>
            <a:t>235.8</a:t>
          </a:fld>
          <a:endParaRPr lang="en-US" sz="1000" b="1">
            <a:solidFill>
              <a:schemeClr val="tx1">
                <a:lumMod val="50000"/>
                <a:lumOff val="50000"/>
              </a:schemeClr>
            </a:solidFill>
            <a:latin typeface="Arial" panose="020B0604020202020204" pitchFamily="34" charset="0"/>
            <a:cs typeface="Arial" panose="020B0604020202020204" pitchFamily="34" charset="0"/>
          </a:endParaRPr>
        </a:p>
      </xdr:txBody>
    </xdr:sp>
    <xdr:clientData/>
  </xdr:twoCellAnchor>
  <xdr:twoCellAnchor>
    <xdr:from>
      <xdr:col>25</xdr:col>
      <xdr:colOff>301830</xdr:colOff>
      <xdr:row>40</xdr:row>
      <xdr:rowOff>96812</xdr:rowOff>
    </xdr:from>
    <xdr:to>
      <xdr:col>26</xdr:col>
      <xdr:colOff>326573</xdr:colOff>
      <xdr:row>42</xdr:row>
      <xdr:rowOff>59376</xdr:rowOff>
    </xdr:to>
    <xdr:sp macro="" textlink="'Pivot Tables'!BN6">
      <xdr:nvSpPr>
        <xdr:cNvPr id="351" name="TextBox 350">
          <a:extLst>
            <a:ext uri="{FF2B5EF4-FFF2-40B4-BE49-F238E27FC236}">
              <a16:creationId xmlns:a16="http://schemas.microsoft.com/office/drawing/2014/main" id="{0F12A836-0572-FF12-E84C-94845A36985A}"/>
            </a:ext>
          </a:extLst>
        </xdr:cNvPr>
        <xdr:cNvSpPr txBox="1"/>
      </xdr:nvSpPr>
      <xdr:spPr>
        <a:xfrm>
          <a:off x="15640791" y="7222007"/>
          <a:ext cx="638301" cy="318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8AE76CB-9B44-4888-A396-FB932F642EBC}" type="TxLink">
            <a:rPr lang="en-US" sz="1200" b="1" i="0" u="none" strike="noStrike">
              <a:solidFill>
                <a:srgbClr val="000000"/>
              </a:solidFill>
              <a:latin typeface="Arial"/>
              <a:ea typeface="Calibri"/>
              <a:cs typeface="Arial"/>
            </a:rPr>
            <a:pPr algn="ctr"/>
            <a:t>17</a:t>
          </a:fld>
          <a:endParaRPr lang="en-US" sz="1000" b="1">
            <a:solidFill>
              <a:schemeClr val="tx1">
                <a:lumMod val="50000"/>
                <a:lumOff val="50000"/>
              </a:schemeClr>
            </a:solidFill>
            <a:latin typeface="Arial" panose="020B0604020202020204" pitchFamily="34" charset="0"/>
            <a:cs typeface="Arial" panose="020B0604020202020204" pitchFamily="34" charset="0"/>
          </a:endParaRPr>
        </a:p>
      </xdr:txBody>
    </xdr:sp>
    <xdr:clientData/>
  </xdr:twoCellAnchor>
  <xdr:twoCellAnchor>
    <xdr:from>
      <xdr:col>24</xdr:col>
      <xdr:colOff>28697</xdr:colOff>
      <xdr:row>40</xdr:row>
      <xdr:rowOff>100771</xdr:rowOff>
    </xdr:from>
    <xdr:to>
      <xdr:col>25</xdr:col>
      <xdr:colOff>53440</xdr:colOff>
      <xdr:row>42</xdr:row>
      <xdr:rowOff>63335</xdr:rowOff>
    </xdr:to>
    <xdr:sp macro="" textlink="'Pivot Tables'!BN7">
      <xdr:nvSpPr>
        <xdr:cNvPr id="352" name="TextBox 351">
          <a:extLst>
            <a:ext uri="{FF2B5EF4-FFF2-40B4-BE49-F238E27FC236}">
              <a16:creationId xmlns:a16="http://schemas.microsoft.com/office/drawing/2014/main" id="{8F41C407-8E15-603A-A0CA-38AF5D5F3B33}"/>
            </a:ext>
          </a:extLst>
        </xdr:cNvPr>
        <xdr:cNvSpPr txBox="1"/>
      </xdr:nvSpPr>
      <xdr:spPr>
        <a:xfrm>
          <a:off x="14754100" y="7225966"/>
          <a:ext cx="638301" cy="318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66CE6B4-EAB1-47A6-A7C4-9BE6B1104D0A}" type="TxLink">
            <a:rPr lang="en-US" sz="1200" b="1" i="0" u="none" strike="noStrike">
              <a:solidFill>
                <a:srgbClr val="000000"/>
              </a:solidFill>
              <a:latin typeface="Arial"/>
              <a:ea typeface="Calibri"/>
              <a:cs typeface="Arial"/>
            </a:rPr>
            <a:pPr algn="ctr"/>
            <a:t>283.9</a:t>
          </a:fld>
          <a:endParaRPr lang="en-US" sz="1000" b="1">
            <a:solidFill>
              <a:schemeClr val="tx1">
                <a:lumMod val="50000"/>
                <a:lumOff val="50000"/>
              </a:schemeClr>
            </a:solidFill>
            <a:latin typeface="Arial" panose="020B0604020202020204" pitchFamily="34" charset="0"/>
            <a:cs typeface="Arial" panose="020B0604020202020204" pitchFamily="34" charset="0"/>
          </a:endParaRPr>
        </a:p>
      </xdr:txBody>
    </xdr:sp>
    <xdr:clientData/>
  </xdr:twoCellAnchor>
  <xdr:twoCellAnchor>
    <xdr:from>
      <xdr:col>25</xdr:col>
      <xdr:colOff>311726</xdr:colOff>
      <xdr:row>42</xdr:row>
      <xdr:rowOff>166084</xdr:rowOff>
    </xdr:from>
    <xdr:to>
      <xdr:col>26</xdr:col>
      <xdr:colOff>336469</xdr:colOff>
      <xdr:row>44</xdr:row>
      <xdr:rowOff>128649</xdr:rowOff>
    </xdr:to>
    <xdr:sp macro="" textlink="'Pivot Tables'!BO6">
      <xdr:nvSpPr>
        <xdr:cNvPr id="353" name="TextBox 352">
          <a:extLst>
            <a:ext uri="{FF2B5EF4-FFF2-40B4-BE49-F238E27FC236}">
              <a16:creationId xmlns:a16="http://schemas.microsoft.com/office/drawing/2014/main" id="{4753D74C-E906-6515-8C5D-86EFA23D0CDA}"/>
            </a:ext>
          </a:extLst>
        </xdr:cNvPr>
        <xdr:cNvSpPr txBox="1"/>
      </xdr:nvSpPr>
      <xdr:spPr>
        <a:xfrm>
          <a:off x="15650687" y="7647539"/>
          <a:ext cx="638301" cy="318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50C68A3-1392-4B81-A54F-E8549D938BC4}" type="TxLink">
            <a:rPr lang="en-US" sz="1200" b="1" i="0" u="none" strike="noStrike">
              <a:solidFill>
                <a:srgbClr val="000000"/>
              </a:solidFill>
              <a:latin typeface="Arial"/>
              <a:ea typeface="Calibri"/>
              <a:cs typeface="Arial"/>
            </a:rPr>
            <a:pPr algn="ctr"/>
            <a:t>31</a:t>
          </a:fld>
          <a:endParaRPr lang="en-US" sz="1000" b="1">
            <a:solidFill>
              <a:schemeClr val="tx1">
                <a:lumMod val="50000"/>
                <a:lumOff val="50000"/>
              </a:schemeClr>
            </a:solidFill>
            <a:latin typeface="Arial" panose="020B0604020202020204" pitchFamily="34" charset="0"/>
            <a:cs typeface="Arial" panose="020B0604020202020204" pitchFamily="34" charset="0"/>
          </a:endParaRPr>
        </a:p>
      </xdr:txBody>
    </xdr:sp>
    <xdr:clientData/>
  </xdr:twoCellAnchor>
  <xdr:twoCellAnchor>
    <xdr:from>
      <xdr:col>24</xdr:col>
      <xdr:colOff>38593</xdr:colOff>
      <xdr:row>42</xdr:row>
      <xdr:rowOff>170043</xdr:rowOff>
    </xdr:from>
    <xdr:to>
      <xdr:col>25</xdr:col>
      <xdr:colOff>63336</xdr:colOff>
      <xdr:row>44</xdr:row>
      <xdr:rowOff>132608</xdr:rowOff>
    </xdr:to>
    <xdr:sp macro="" textlink="'Pivot Tables'!BO7">
      <xdr:nvSpPr>
        <xdr:cNvPr id="354" name="TextBox 353">
          <a:extLst>
            <a:ext uri="{FF2B5EF4-FFF2-40B4-BE49-F238E27FC236}">
              <a16:creationId xmlns:a16="http://schemas.microsoft.com/office/drawing/2014/main" id="{CFE2042B-9CD4-3920-3AC5-3DA463A9F74E}"/>
            </a:ext>
          </a:extLst>
        </xdr:cNvPr>
        <xdr:cNvSpPr txBox="1"/>
      </xdr:nvSpPr>
      <xdr:spPr>
        <a:xfrm>
          <a:off x="14763996" y="7651498"/>
          <a:ext cx="638301" cy="318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1B47FD9-BAAF-43F3-89D1-6B12CBA38210}" type="TxLink">
            <a:rPr lang="en-US" sz="1200" b="1" i="0" u="none" strike="noStrike">
              <a:solidFill>
                <a:srgbClr val="000000"/>
              </a:solidFill>
              <a:latin typeface="Arial"/>
              <a:ea typeface="Calibri"/>
              <a:cs typeface="Arial"/>
            </a:rPr>
            <a:pPr algn="ctr"/>
            <a:t>528.1</a:t>
          </a:fld>
          <a:endParaRPr lang="en-US" sz="1000" b="1">
            <a:solidFill>
              <a:schemeClr val="tx1">
                <a:lumMod val="50000"/>
                <a:lumOff val="50000"/>
              </a:schemeClr>
            </a:solidFill>
            <a:latin typeface="Arial" panose="020B0604020202020204" pitchFamily="34" charset="0"/>
            <a:cs typeface="Arial" panose="020B0604020202020204" pitchFamily="34" charset="0"/>
          </a:endParaRPr>
        </a:p>
      </xdr:txBody>
    </xdr:sp>
    <xdr:clientData/>
  </xdr:twoCellAnchor>
  <xdr:twoCellAnchor>
    <xdr:from>
      <xdr:col>24</xdr:col>
      <xdr:colOff>515422</xdr:colOff>
      <xdr:row>37</xdr:row>
      <xdr:rowOff>173359</xdr:rowOff>
    </xdr:from>
    <xdr:to>
      <xdr:col>25</xdr:col>
      <xdr:colOff>296883</xdr:colOff>
      <xdr:row>40</xdr:row>
      <xdr:rowOff>19905</xdr:rowOff>
    </xdr:to>
    <xdr:sp macro="" textlink="">
      <xdr:nvSpPr>
        <xdr:cNvPr id="357" name="TextBox 356">
          <a:extLst>
            <a:ext uri="{FF2B5EF4-FFF2-40B4-BE49-F238E27FC236}">
              <a16:creationId xmlns:a16="http://schemas.microsoft.com/office/drawing/2014/main" id="{A557D18C-660E-4BC7-98B2-74C2A6F45517}"/>
            </a:ext>
          </a:extLst>
        </xdr:cNvPr>
        <xdr:cNvSpPr txBox="1"/>
      </xdr:nvSpPr>
      <xdr:spPr>
        <a:xfrm>
          <a:off x="15145822" y="6896544"/>
          <a:ext cx="391061" cy="3916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0" i="0" u="none" strike="noStrike">
              <a:solidFill>
                <a:srgbClr val="808080"/>
              </a:solidFill>
              <a:latin typeface="Arial"/>
              <a:cs typeface="Arial"/>
            </a:rPr>
            <a:t>Frt.</a:t>
          </a:r>
        </a:p>
      </xdr:txBody>
    </xdr:sp>
    <xdr:clientData/>
  </xdr:twoCellAnchor>
  <xdr:twoCellAnchor>
    <xdr:from>
      <xdr:col>24</xdr:col>
      <xdr:colOff>511693</xdr:colOff>
      <xdr:row>40</xdr:row>
      <xdr:rowOff>64806</xdr:rowOff>
    </xdr:from>
    <xdr:to>
      <xdr:col>25</xdr:col>
      <xdr:colOff>293154</xdr:colOff>
      <xdr:row>42</xdr:row>
      <xdr:rowOff>89482</xdr:rowOff>
    </xdr:to>
    <xdr:sp macro="" textlink="">
      <xdr:nvSpPr>
        <xdr:cNvPr id="358" name="TextBox 357">
          <a:extLst>
            <a:ext uri="{FF2B5EF4-FFF2-40B4-BE49-F238E27FC236}">
              <a16:creationId xmlns:a16="http://schemas.microsoft.com/office/drawing/2014/main" id="{1C3862E0-9564-407E-A74B-973F6BCFD496}"/>
            </a:ext>
          </a:extLst>
        </xdr:cNvPr>
        <xdr:cNvSpPr txBox="1"/>
      </xdr:nvSpPr>
      <xdr:spPr>
        <a:xfrm>
          <a:off x="15142093" y="7333114"/>
          <a:ext cx="391061" cy="388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0" i="0" u="none" strike="noStrike">
              <a:solidFill>
                <a:srgbClr val="808080"/>
              </a:solidFill>
              <a:latin typeface="Arial"/>
              <a:cs typeface="Arial"/>
            </a:rPr>
            <a:t>Frt.</a:t>
          </a:r>
        </a:p>
      </xdr:txBody>
    </xdr:sp>
    <xdr:clientData/>
  </xdr:twoCellAnchor>
  <xdr:twoCellAnchor>
    <xdr:from>
      <xdr:col>24</xdr:col>
      <xdr:colOff>513825</xdr:colOff>
      <xdr:row>42</xdr:row>
      <xdr:rowOff>143898</xdr:rowOff>
    </xdr:from>
    <xdr:to>
      <xdr:col>25</xdr:col>
      <xdr:colOff>295286</xdr:colOff>
      <xdr:row>44</xdr:row>
      <xdr:rowOff>168575</xdr:rowOff>
    </xdr:to>
    <xdr:sp macro="" textlink="">
      <xdr:nvSpPr>
        <xdr:cNvPr id="359" name="TextBox 358">
          <a:extLst>
            <a:ext uri="{FF2B5EF4-FFF2-40B4-BE49-F238E27FC236}">
              <a16:creationId xmlns:a16="http://schemas.microsoft.com/office/drawing/2014/main" id="{47395FA8-55C2-47B0-A39E-8A3CA5150818}"/>
            </a:ext>
          </a:extLst>
        </xdr:cNvPr>
        <xdr:cNvSpPr txBox="1"/>
      </xdr:nvSpPr>
      <xdr:spPr>
        <a:xfrm>
          <a:off x="15144225" y="7775621"/>
          <a:ext cx="391061" cy="388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0" i="0" u="none" strike="noStrike">
              <a:solidFill>
                <a:srgbClr val="808080"/>
              </a:solidFill>
              <a:latin typeface="Arial"/>
              <a:cs typeface="Arial"/>
            </a:rPr>
            <a:t>Frt.</a:t>
          </a:r>
        </a:p>
      </xdr:txBody>
    </xdr:sp>
    <xdr:clientData/>
  </xdr:twoCellAnchor>
  <xdr:twoCellAnchor>
    <xdr:from>
      <xdr:col>26</xdr:col>
      <xdr:colOff>64084</xdr:colOff>
      <xdr:row>37</xdr:row>
      <xdr:rowOff>173359</xdr:rowOff>
    </xdr:from>
    <xdr:to>
      <xdr:col>26</xdr:col>
      <xdr:colOff>455145</xdr:colOff>
      <xdr:row>40</xdr:row>
      <xdr:rowOff>19905</xdr:rowOff>
    </xdr:to>
    <xdr:sp macro="" textlink="">
      <xdr:nvSpPr>
        <xdr:cNvPr id="361" name="TextBox 360">
          <a:extLst>
            <a:ext uri="{FF2B5EF4-FFF2-40B4-BE49-F238E27FC236}">
              <a16:creationId xmlns:a16="http://schemas.microsoft.com/office/drawing/2014/main" id="{F86B2597-0B75-FAA1-3656-A7448F00AAD1}"/>
            </a:ext>
          </a:extLst>
        </xdr:cNvPr>
        <xdr:cNvSpPr txBox="1"/>
      </xdr:nvSpPr>
      <xdr:spPr>
        <a:xfrm>
          <a:off x="15913684" y="6896544"/>
          <a:ext cx="391061" cy="3916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0" i="0" u="none" strike="noStrike">
              <a:solidFill>
                <a:srgbClr val="808080"/>
              </a:solidFill>
              <a:latin typeface="Arial"/>
              <a:cs typeface="Arial"/>
            </a:rPr>
            <a:t>Frt.</a:t>
          </a:r>
        </a:p>
      </xdr:txBody>
    </xdr:sp>
    <xdr:clientData/>
  </xdr:twoCellAnchor>
  <xdr:twoCellAnchor>
    <xdr:from>
      <xdr:col>26</xdr:col>
      <xdr:colOff>77939</xdr:colOff>
      <xdr:row>40</xdr:row>
      <xdr:rowOff>76529</xdr:rowOff>
    </xdr:from>
    <xdr:to>
      <xdr:col>26</xdr:col>
      <xdr:colOff>469000</xdr:colOff>
      <xdr:row>42</xdr:row>
      <xdr:rowOff>101205</xdr:rowOff>
    </xdr:to>
    <xdr:sp macro="" textlink="">
      <xdr:nvSpPr>
        <xdr:cNvPr id="362" name="TextBox 361">
          <a:extLst>
            <a:ext uri="{FF2B5EF4-FFF2-40B4-BE49-F238E27FC236}">
              <a16:creationId xmlns:a16="http://schemas.microsoft.com/office/drawing/2014/main" id="{88A958F9-F52E-ACB2-AB38-F72407CF667D}"/>
            </a:ext>
          </a:extLst>
        </xdr:cNvPr>
        <xdr:cNvSpPr txBox="1"/>
      </xdr:nvSpPr>
      <xdr:spPr>
        <a:xfrm>
          <a:off x="15927539" y="7344837"/>
          <a:ext cx="391061" cy="388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0" i="0" u="none" strike="noStrike">
              <a:solidFill>
                <a:srgbClr val="808080"/>
              </a:solidFill>
              <a:latin typeface="Arial"/>
              <a:cs typeface="Arial"/>
            </a:rPr>
            <a:t>Frt.</a:t>
          </a:r>
        </a:p>
      </xdr:txBody>
    </xdr:sp>
    <xdr:clientData/>
  </xdr:twoCellAnchor>
  <xdr:twoCellAnchor>
    <xdr:from>
      <xdr:col>26</xdr:col>
      <xdr:colOff>62487</xdr:colOff>
      <xdr:row>42</xdr:row>
      <xdr:rowOff>143898</xdr:rowOff>
    </xdr:from>
    <xdr:to>
      <xdr:col>26</xdr:col>
      <xdr:colOff>453548</xdr:colOff>
      <xdr:row>44</xdr:row>
      <xdr:rowOff>168575</xdr:rowOff>
    </xdr:to>
    <xdr:sp macro="" textlink="">
      <xdr:nvSpPr>
        <xdr:cNvPr id="363" name="TextBox 362">
          <a:extLst>
            <a:ext uri="{FF2B5EF4-FFF2-40B4-BE49-F238E27FC236}">
              <a16:creationId xmlns:a16="http://schemas.microsoft.com/office/drawing/2014/main" id="{144D34C1-F707-0754-C5AC-A45D50419BA9}"/>
            </a:ext>
          </a:extLst>
        </xdr:cNvPr>
        <xdr:cNvSpPr txBox="1"/>
      </xdr:nvSpPr>
      <xdr:spPr>
        <a:xfrm>
          <a:off x="15912087" y="7775621"/>
          <a:ext cx="391061" cy="388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0" i="0" u="none" strike="noStrike">
              <a:solidFill>
                <a:srgbClr val="808080"/>
              </a:solidFill>
              <a:latin typeface="Arial"/>
              <a:cs typeface="Arial"/>
            </a:rPr>
            <a:t>Frt.</a:t>
          </a:r>
        </a:p>
      </xdr:txBody>
    </xdr:sp>
    <xdr:clientData/>
  </xdr:twoCellAnchor>
  <xdr:twoCellAnchor>
    <xdr:from>
      <xdr:col>4</xdr:col>
      <xdr:colOff>487602</xdr:colOff>
      <xdr:row>32</xdr:row>
      <xdr:rowOff>37703</xdr:rowOff>
    </xdr:from>
    <xdr:to>
      <xdr:col>7</xdr:col>
      <xdr:colOff>173545</xdr:colOff>
      <xdr:row>34</xdr:row>
      <xdr:rowOff>37669</xdr:rowOff>
    </xdr:to>
    <xdr:grpSp>
      <xdr:nvGrpSpPr>
        <xdr:cNvPr id="10" name="Group 9">
          <a:extLst>
            <a:ext uri="{FF2B5EF4-FFF2-40B4-BE49-F238E27FC236}">
              <a16:creationId xmlns:a16="http://schemas.microsoft.com/office/drawing/2014/main" id="{E4F0EFF5-1196-626B-E774-990B85735589}"/>
            </a:ext>
          </a:extLst>
        </xdr:cNvPr>
        <xdr:cNvGrpSpPr/>
      </xdr:nvGrpSpPr>
      <xdr:grpSpPr>
        <a:xfrm>
          <a:off x="2926002" y="5959532"/>
          <a:ext cx="1514743" cy="370080"/>
          <a:chOff x="2926002" y="5775115"/>
          <a:chExt cx="1514743" cy="358554"/>
        </a:xfrm>
      </xdr:grpSpPr>
      <xdr:sp macro="" textlink="'Pivot Tables'!AZ5">
        <xdr:nvSpPr>
          <xdr:cNvPr id="195" name="TextBox 194">
            <a:extLst>
              <a:ext uri="{FF2B5EF4-FFF2-40B4-BE49-F238E27FC236}">
                <a16:creationId xmlns:a16="http://schemas.microsoft.com/office/drawing/2014/main" id="{6FD54E3B-0D40-4121-A0C8-BBE8172AB152}"/>
              </a:ext>
            </a:extLst>
          </xdr:cNvPr>
          <xdr:cNvSpPr txBox="1"/>
        </xdr:nvSpPr>
        <xdr:spPr>
          <a:xfrm>
            <a:off x="3428026" y="5775115"/>
            <a:ext cx="1012719" cy="358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DC2A58B-938F-4256-B110-C7D23FDDD21E}" type="TxLink">
              <a:rPr lang="en-US" sz="1400" b="1" i="0" u="none" strike="noStrike">
                <a:solidFill>
                  <a:srgbClr val="3849AB"/>
                </a:solidFill>
                <a:latin typeface="Arial"/>
                <a:ea typeface="+mn-ea"/>
                <a:cs typeface="Arial"/>
              </a:rPr>
              <a:pPr marL="0" indent="0" algn="ctr"/>
              <a:t>Freight</a:t>
            </a:fld>
            <a:endParaRPr lang="en-US" sz="1400" b="1" i="0" u="none" strike="noStrike">
              <a:solidFill>
                <a:srgbClr val="3849AB"/>
              </a:solidFill>
              <a:latin typeface="Arial"/>
              <a:ea typeface="+mn-ea"/>
              <a:cs typeface="Arial"/>
            </a:endParaRPr>
          </a:p>
        </xdr:txBody>
      </xdr:sp>
      <xdr:sp macro="" textlink="'Pivot Tables'!AZ6">
        <xdr:nvSpPr>
          <xdr:cNvPr id="4" name="TextBox 3">
            <a:extLst>
              <a:ext uri="{FF2B5EF4-FFF2-40B4-BE49-F238E27FC236}">
                <a16:creationId xmlns:a16="http://schemas.microsoft.com/office/drawing/2014/main" id="{2CE9EDDE-F91D-2E82-1D0E-BE80CD5E7C9F}"/>
              </a:ext>
            </a:extLst>
          </xdr:cNvPr>
          <xdr:cNvSpPr txBox="1"/>
        </xdr:nvSpPr>
        <xdr:spPr>
          <a:xfrm>
            <a:off x="2926002" y="5775115"/>
            <a:ext cx="1012719" cy="358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AE297AC-D4EE-41C4-B28F-0FEF0E257127}" type="TxLink">
              <a:rPr lang="en-US" sz="1400" b="1" i="0" u="none" strike="noStrike">
                <a:solidFill>
                  <a:srgbClr val="3849AB"/>
                </a:solidFill>
                <a:latin typeface="Arial"/>
                <a:ea typeface="+mn-ea"/>
                <a:cs typeface="Arial"/>
              </a:rPr>
              <a:pPr marL="0" indent="0" algn="ctr"/>
              <a:t>61</a:t>
            </a:fld>
            <a:endParaRPr lang="en-US" sz="1400" b="1" i="0" u="none" strike="noStrike">
              <a:solidFill>
                <a:srgbClr val="3849AB"/>
              </a:solidFill>
              <a:latin typeface="Arial"/>
              <a:ea typeface="+mn-ea"/>
              <a:cs typeface="Arial"/>
            </a:endParaRPr>
          </a:p>
        </xdr:txBody>
      </xdr:sp>
    </xdr:grpSp>
    <xdr:clientData/>
  </xdr:twoCellAnchor>
  <xdr:twoCellAnchor>
    <xdr:from>
      <xdr:col>7</xdr:col>
      <xdr:colOff>30929</xdr:colOff>
      <xdr:row>32</xdr:row>
      <xdr:rowOff>28737</xdr:rowOff>
    </xdr:from>
    <xdr:to>
      <xdr:col>8</xdr:col>
      <xdr:colOff>419101</xdr:colOff>
      <xdr:row>34</xdr:row>
      <xdr:rowOff>28703</xdr:rowOff>
    </xdr:to>
    <xdr:grpSp>
      <xdr:nvGrpSpPr>
        <xdr:cNvPr id="21" name="Group 20">
          <a:extLst>
            <a:ext uri="{FF2B5EF4-FFF2-40B4-BE49-F238E27FC236}">
              <a16:creationId xmlns:a16="http://schemas.microsoft.com/office/drawing/2014/main" id="{F370FF61-05CE-F80B-3448-41FBBB3EC9EB}"/>
            </a:ext>
          </a:extLst>
        </xdr:cNvPr>
        <xdr:cNvGrpSpPr/>
      </xdr:nvGrpSpPr>
      <xdr:grpSpPr>
        <a:xfrm>
          <a:off x="4298129" y="5950566"/>
          <a:ext cx="997772" cy="370080"/>
          <a:chOff x="4298129" y="5766149"/>
          <a:chExt cx="997772" cy="358554"/>
        </a:xfrm>
      </xdr:grpSpPr>
      <xdr:sp macro="" textlink="">
        <xdr:nvSpPr>
          <xdr:cNvPr id="199" name="TextBox 198">
            <a:extLst>
              <a:ext uri="{FF2B5EF4-FFF2-40B4-BE49-F238E27FC236}">
                <a16:creationId xmlns:a16="http://schemas.microsoft.com/office/drawing/2014/main" id="{448C6AD8-0FF8-B400-6562-CE59B604F604}"/>
              </a:ext>
            </a:extLst>
          </xdr:cNvPr>
          <xdr:cNvSpPr txBox="1"/>
        </xdr:nvSpPr>
        <xdr:spPr>
          <a:xfrm>
            <a:off x="4701541" y="5766149"/>
            <a:ext cx="594360" cy="358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a:solidFill>
                  <a:srgbClr val="3849AB"/>
                </a:solidFill>
                <a:latin typeface="Arial"/>
                <a:cs typeface="Arial"/>
              </a:rPr>
              <a:t>Cities</a:t>
            </a:r>
          </a:p>
        </xdr:txBody>
      </xdr:sp>
      <xdr:sp macro="" textlink="'Pivot Tables'!AY6">
        <xdr:nvSpPr>
          <xdr:cNvPr id="17" name="TextBox 16">
            <a:extLst>
              <a:ext uri="{FF2B5EF4-FFF2-40B4-BE49-F238E27FC236}">
                <a16:creationId xmlns:a16="http://schemas.microsoft.com/office/drawing/2014/main" id="{E9A61685-E3CE-ABAE-6F60-5319AF30B0A0}"/>
              </a:ext>
            </a:extLst>
          </xdr:cNvPr>
          <xdr:cNvSpPr txBox="1"/>
        </xdr:nvSpPr>
        <xdr:spPr>
          <a:xfrm>
            <a:off x="4298129" y="5766149"/>
            <a:ext cx="594360" cy="358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380196A-574C-43A6-B8FA-E24E0863917F}" type="TxLink">
              <a:rPr lang="en-US" sz="1200" b="0" i="0" u="none" strike="noStrike">
                <a:solidFill>
                  <a:srgbClr val="3849AB"/>
                </a:solidFill>
                <a:latin typeface="Arial"/>
                <a:ea typeface="+mn-ea"/>
                <a:cs typeface="Arial"/>
              </a:rPr>
              <a:pPr marL="0" indent="0" algn="ctr"/>
              <a:t>8</a:t>
            </a:fld>
            <a:endParaRPr lang="en-US" sz="1200" b="0" i="0" u="none" strike="noStrike">
              <a:solidFill>
                <a:srgbClr val="3849AB"/>
              </a:solidFill>
              <a:latin typeface="Arial"/>
              <a:ea typeface="+mn-ea"/>
              <a:cs typeface="Arial"/>
            </a:endParaRPr>
          </a:p>
        </xdr:txBody>
      </xdr:sp>
    </xdr:grpSp>
    <xdr:clientData/>
  </xdr:twoCellAnchor>
  <xdr:twoCellAnchor>
    <xdr:from>
      <xdr:col>8</xdr:col>
      <xdr:colOff>354105</xdr:colOff>
      <xdr:row>35</xdr:row>
      <xdr:rowOff>132357</xdr:rowOff>
    </xdr:from>
    <xdr:to>
      <xdr:col>10</xdr:col>
      <xdr:colOff>488575</xdr:colOff>
      <xdr:row>36</xdr:row>
      <xdr:rowOff>168216</xdr:rowOff>
    </xdr:to>
    <xdr:sp macro="" textlink="'Pivot Tables'!BB12">
      <xdr:nvSpPr>
        <xdr:cNvPr id="31" name="TextBox 30">
          <a:extLst>
            <a:ext uri="{FF2B5EF4-FFF2-40B4-BE49-F238E27FC236}">
              <a16:creationId xmlns:a16="http://schemas.microsoft.com/office/drawing/2014/main" id="{03D2045D-4DF2-83E2-D1D1-FAC465067A98}"/>
            </a:ext>
          </a:extLst>
        </xdr:cNvPr>
        <xdr:cNvSpPr txBox="1"/>
      </xdr:nvSpPr>
      <xdr:spPr>
        <a:xfrm>
          <a:off x="5230905" y="6407651"/>
          <a:ext cx="1353670" cy="2151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5641343-FCD3-4B0F-BCFB-AA21E56D7EC3}" type="TxLink">
            <a:rPr lang="en-US" sz="1100" b="0" i="0" u="none" strike="noStrike">
              <a:solidFill>
                <a:schemeClr val="tx2">
                  <a:lumMod val="50000"/>
                  <a:lumOff val="50000"/>
                </a:schemeClr>
              </a:solidFill>
              <a:latin typeface="Arial"/>
              <a:ea typeface="Calibri"/>
              <a:cs typeface="Arial"/>
            </a:rPr>
            <a:pPr marL="0" indent="0" algn="ctr"/>
            <a:t>British Columbia</a:t>
          </a:fld>
          <a:endParaRPr lang="en-US" sz="1100" b="0" i="0" u="none" strike="noStrike">
            <a:solidFill>
              <a:schemeClr val="tx2">
                <a:lumMod val="50000"/>
                <a:lumOff val="50000"/>
              </a:schemeClr>
            </a:solidFill>
            <a:latin typeface="Arial"/>
            <a:ea typeface="Calibri"/>
            <a:cs typeface="Arial"/>
          </a:endParaRPr>
        </a:p>
      </xdr:txBody>
    </xdr:sp>
    <xdr:clientData/>
  </xdr:twoCellAnchor>
  <xdr:twoCellAnchor>
    <xdr:from>
      <xdr:col>7</xdr:col>
      <xdr:colOff>589207</xdr:colOff>
      <xdr:row>36</xdr:row>
      <xdr:rowOff>13140</xdr:rowOff>
    </xdr:from>
    <xdr:to>
      <xdr:col>8</xdr:col>
      <xdr:colOff>573967</xdr:colOff>
      <xdr:row>36</xdr:row>
      <xdr:rowOff>128633</xdr:rowOff>
    </xdr:to>
    <xdr:sp macro="" textlink="'Pivot Tables'!BC12">
      <xdr:nvSpPr>
        <xdr:cNvPr id="224" name="TextBox 223">
          <a:extLst>
            <a:ext uri="{FF2B5EF4-FFF2-40B4-BE49-F238E27FC236}">
              <a16:creationId xmlns:a16="http://schemas.microsoft.com/office/drawing/2014/main" id="{E8966879-FD79-87B2-7D10-AD3BCA3EE080}"/>
            </a:ext>
          </a:extLst>
        </xdr:cNvPr>
        <xdr:cNvSpPr txBox="1"/>
      </xdr:nvSpPr>
      <xdr:spPr>
        <a:xfrm>
          <a:off x="4856407" y="6467728"/>
          <a:ext cx="594360" cy="115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E182135-3A4D-41D6-9643-9B10F414299C}" type="TxLink">
            <a:rPr lang="en-US" sz="1100" b="0" i="0" u="none" strike="noStrike">
              <a:solidFill>
                <a:schemeClr val="tx2">
                  <a:lumMod val="50000"/>
                  <a:lumOff val="50000"/>
                </a:schemeClr>
              </a:solidFill>
              <a:latin typeface="Arial"/>
              <a:ea typeface="Calibri"/>
              <a:cs typeface="Arial"/>
            </a:rPr>
            <a:pPr marL="0" indent="0" algn="ctr"/>
            <a:t>6</a:t>
          </a:fld>
          <a:endParaRPr lang="en-US" sz="1100" b="0" i="0" u="none" strike="noStrike">
            <a:solidFill>
              <a:schemeClr val="tx2">
                <a:lumMod val="50000"/>
                <a:lumOff val="50000"/>
              </a:schemeClr>
            </a:solidFill>
            <a:latin typeface="Arial"/>
            <a:ea typeface="Calibri"/>
            <a:cs typeface="Arial"/>
          </a:endParaRPr>
        </a:p>
      </xdr:txBody>
    </xdr:sp>
    <xdr:clientData/>
  </xdr:twoCellAnchor>
  <xdr:twoCellAnchor>
    <xdr:from>
      <xdr:col>8</xdr:col>
      <xdr:colOff>573629</xdr:colOff>
      <xdr:row>37</xdr:row>
      <xdr:rowOff>40597</xdr:rowOff>
    </xdr:from>
    <xdr:to>
      <xdr:col>10</xdr:col>
      <xdr:colOff>269051</xdr:colOff>
      <xdr:row>38</xdr:row>
      <xdr:rowOff>53519</xdr:rowOff>
    </xdr:to>
    <xdr:sp macro="" textlink="'Pivot Tables'!BB13">
      <xdr:nvSpPr>
        <xdr:cNvPr id="225" name="TextBox 224">
          <a:extLst>
            <a:ext uri="{FF2B5EF4-FFF2-40B4-BE49-F238E27FC236}">
              <a16:creationId xmlns:a16="http://schemas.microsoft.com/office/drawing/2014/main" id="{DCE44559-F690-97FE-EF9E-17F0E56AEAC1}"/>
            </a:ext>
          </a:extLst>
        </xdr:cNvPr>
        <xdr:cNvSpPr txBox="1"/>
      </xdr:nvSpPr>
      <xdr:spPr>
        <a:xfrm>
          <a:off x="5450429" y="6674479"/>
          <a:ext cx="914622" cy="1922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7023C62-AEB4-4D5A-9E9A-BBE9E9961407}" type="TxLink">
            <a:rPr lang="en-US" sz="1100" b="0" i="0" u="none" strike="noStrike">
              <a:solidFill>
                <a:schemeClr val="tx2">
                  <a:lumMod val="50000"/>
                  <a:lumOff val="50000"/>
                </a:schemeClr>
              </a:solidFill>
              <a:latin typeface="Arial"/>
              <a:ea typeface="Calibri"/>
              <a:cs typeface="Arial"/>
            </a:rPr>
            <a:pPr marL="0" indent="0" algn="ctr"/>
            <a:t>Manitoba</a:t>
          </a:fld>
          <a:endParaRPr lang="en-US" sz="1100" b="0" i="0" u="none" strike="noStrike">
            <a:solidFill>
              <a:schemeClr val="tx2">
                <a:lumMod val="50000"/>
                <a:lumOff val="50000"/>
              </a:schemeClr>
            </a:solidFill>
            <a:latin typeface="Arial"/>
            <a:ea typeface="Calibri"/>
            <a:cs typeface="Arial"/>
          </a:endParaRPr>
        </a:p>
      </xdr:txBody>
    </xdr:sp>
    <xdr:clientData/>
  </xdr:twoCellAnchor>
  <xdr:twoCellAnchor>
    <xdr:from>
      <xdr:col>7</xdr:col>
      <xdr:colOff>589207</xdr:colOff>
      <xdr:row>37</xdr:row>
      <xdr:rowOff>70055</xdr:rowOff>
    </xdr:from>
    <xdr:to>
      <xdr:col>8</xdr:col>
      <xdr:colOff>573967</xdr:colOff>
      <xdr:row>38</xdr:row>
      <xdr:rowOff>6254</xdr:rowOff>
    </xdr:to>
    <xdr:sp macro="" textlink="'Pivot Tables'!BC13">
      <xdr:nvSpPr>
        <xdr:cNvPr id="226" name="TextBox 225">
          <a:extLst>
            <a:ext uri="{FF2B5EF4-FFF2-40B4-BE49-F238E27FC236}">
              <a16:creationId xmlns:a16="http://schemas.microsoft.com/office/drawing/2014/main" id="{69C0C7C4-E944-46EE-BBD2-75BEC9C6F5E5}"/>
            </a:ext>
          </a:extLst>
        </xdr:cNvPr>
        <xdr:cNvSpPr txBox="1"/>
      </xdr:nvSpPr>
      <xdr:spPr>
        <a:xfrm>
          <a:off x="4856407" y="6703937"/>
          <a:ext cx="594360" cy="115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270C8FE-BA5F-4A69-8D49-4F18520F1776}" type="TxLink">
            <a:rPr lang="en-US" sz="1100" b="0" i="0" u="none" strike="noStrike">
              <a:solidFill>
                <a:schemeClr val="tx2">
                  <a:lumMod val="50000"/>
                  <a:lumOff val="50000"/>
                </a:schemeClr>
              </a:solidFill>
              <a:latin typeface="Arial"/>
              <a:ea typeface="Calibri"/>
              <a:cs typeface="Arial"/>
            </a:rPr>
            <a:pPr marL="0" indent="0" algn="ctr"/>
            <a:t>10</a:t>
          </a:fld>
          <a:endParaRPr lang="en-US" sz="1100" b="0" i="0" u="none" strike="noStrike">
            <a:solidFill>
              <a:schemeClr val="tx2">
                <a:lumMod val="50000"/>
                <a:lumOff val="50000"/>
              </a:schemeClr>
            </a:solidFill>
            <a:latin typeface="Arial"/>
            <a:ea typeface="Calibri"/>
            <a:cs typeface="Arial"/>
          </a:endParaRPr>
        </a:p>
      </xdr:txBody>
    </xdr:sp>
    <xdr:clientData/>
  </xdr:twoCellAnchor>
  <xdr:twoCellAnchor>
    <xdr:from>
      <xdr:col>8</xdr:col>
      <xdr:colOff>372034</xdr:colOff>
      <xdr:row>38</xdr:row>
      <xdr:rowOff>105194</xdr:rowOff>
    </xdr:from>
    <xdr:to>
      <xdr:col>10</xdr:col>
      <xdr:colOff>470646</xdr:colOff>
      <xdr:row>39</xdr:row>
      <xdr:rowOff>153977</xdr:rowOff>
    </xdr:to>
    <xdr:sp macro="" textlink="'Pivot Tables'!BB14">
      <xdr:nvSpPr>
        <xdr:cNvPr id="227" name="TextBox 226">
          <a:extLst>
            <a:ext uri="{FF2B5EF4-FFF2-40B4-BE49-F238E27FC236}">
              <a16:creationId xmlns:a16="http://schemas.microsoft.com/office/drawing/2014/main" id="{69B53FC9-0E20-8BA6-F2BB-374066E29555}"/>
            </a:ext>
          </a:extLst>
        </xdr:cNvPr>
        <xdr:cNvSpPr txBox="1"/>
      </xdr:nvSpPr>
      <xdr:spPr>
        <a:xfrm>
          <a:off x="5248834" y="6918370"/>
          <a:ext cx="1317812" cy="228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19F3A3C-74EC-47C7-A657-452D819BFE99}" type="TxLink">
            <a:rPr lang="en-US" sz="1100" b="0" i="0" u="none" strike="noStrike">
              <a:solidFill>
                <a:schemeClr val="tx2">
                  <a:lumMod val="50000"/>
                  <a:lumOff val="50000"/>
                </a:schemeClr>
              </a:solidFill>
              <a:latin typeface="Arial"/>
              <a:ea typeface="Calibri"/>
              <a:cs typeface="Arial"/>
            </a:rPr>
            <a:pPr marL="0" indent="0" algn="ctr"/>
            <a:t>New Brunswick</a:t>
          </a:fld>
          <a:endParaRPr lang="en-US" sz="1100" b="0" i="0" u="none" strike="noStrike">
            <a:solidFill>
              <a:schemeClr val="tx2">
                <a:lumMod val="50000"/>
                <a:lumOff val="50000"/>
              </a:schemeClr>
            </a:solidFill>
            <a:latin typeface="Arial"/>
            <a:ea typeface="Calibri"/>
            <a:cs typeface="Arial"/>
          </a:endParaRPr>
        </a:p>
      </xdr:txBody>
    </xdr:sp>
    <xdr:clientData/>
  </xdr:twoCellAnchor>
  <xdr:twoCellAnchor>
    <xdr:from>
      <xdr:col>7</xdr:col>
      <xdr:colOff>589207</xdr:colOff>
      <xdr:row>38</xdr:row>
      <xdr:rowOff>126970</xdr:rowOff>
    </xdr:from>
    <xdr:to>
      <xdr:col>8</xdr:col>
      <xdr:colOff>573967</xdr:colOff>
      <xdr:row>39</xdr:row>
      <xdr:rowOff>63168</xdr:rowOff>
    </xdr:to>
    <xdr:sp macro="" textlink="'Pivot Tables'!BC14">
      <xdr:nvSpPr>
        <xdr:cNvPr id="228" name="TextBox 227">
          <a:extLst>
            <a:ext uri="{FF2B5EF4-FFF2-40B4-BE49-F238E27FC236}">
              <a16:creationId xmlns:a16="http://schemas.microsoft.com/office/drawing/2014/main" id="{01CC9C39-A4DA-BCAC-800D-68170BD543FB}"/>
            </a:ext>
          </a:extLst>
        </xdr:cNvPr>
        <xdr:cNvSpPr txBox="1"/>
      </xdr:nvSpPr>
      <xdr:spPr>
        <a:xfrm>
          <a:off x="4856407" y="6940146"/>
          <a:ext cx="594360" cy="115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3244E2F-0E82-4F40-AAE2-BDFD1233B977}" type="TxLink">
            <a:rPr lang="en-US" sz="1100" b="0" i="0" u="none" strike="noStrike">
              <a:solidFill>
                <a:schemeClr val="tx2">
                  <a:lumMod val="50000"/>
                  <a:lumOff val="50000"/>
                </a:schemeClr>
              </a:solidFill>
              <a:latin typeface="Arial"/>
              <a:ea typeface="Calibri"/>
              <a:cs typeface="Arial"/>
            </a:rPr>
            <a:pPr marL="0" indent="0" algn="ctr"/>
            <a:t>7</a:t>
          </a:fld>
          <a:endParaRPr lang="en-US" sz="1100" b="0" i="0" u="none" strike="noStrike">
            <a:solidFill>
              <a:schemeClr val="tx2">
                <a:lumMod val="50000"/>
                <a:lumOff val="50000"/>
              </a:schemeClr>
            </a:solidFill>
            <a:latin typeface="Arial"/>
            <a:ea typeface="Calibri"/>
            <a:cs typeface="Arial"/>
          </a:endParaRPr>
        </a:p>
      </xdr:txBody>
    </xdr:sp>
    <xdr:clientData/>
  </xdr:twoCellAnchor>
  <xdr:twoCellAnchor>
    <xdr:from>
      <xdr:col>8</xdr:col>
      <xdr:colOff>398928</xdr:colOff>
      <xdr:row>40</xdr:row>
      <xdr:rowOff>26358</xdr:rowOff>
    </xdr:from>
    <xdr:to>
      <xdr:col>10</xdr:col>
      <xdr:colOff>443752</xdr:colOff>
      <xdr:row>41</xdr:row>
      <xdr:rowOff>30318</xdr:rowOff>
    </xdr:to>
    <xdr:sp macro="" textlink="'Pivot Tables'!BB15">
      <xdr:nvSpPr>
        <xdr:cNvPr id="229" name="TextBox 228">
          <a:extLst>
            <a:ext uri="{FF2B5EF4-FFF2-40B4-BE49-F238E27FC236}">
              <a16:creationId xmlns:a16="http://schemas.microsoft.com/office/drawing/2014/main" id="{6C8AA3F3-99A2-FB69-62B4-14AF71E7209A}"/>
            </a:ext>
          </a:extLst>
        </xdr:cNvPr>
        <xdr:cNvSpPr txBox="1"/>
      </xdr:nvSpPr>
      <xdr:spPr>
        <a:xfrm>
          <a:off x="5275728" y="7198123"/>
          <a:ext cx="1264024" cy="183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B021EE3-325F-4926-9D1F-690A3B386BC6}" type="TxLink">
            <a:rPr lang="en-US" sz="1100" b="0" i="0" u="none" strike="noStrike">
              <a:solidFill>
                <a:schemeClr val="tx2">
                  <a:lumMod val="50000"/>
                  <a:lumOff val="50000"/>
                </a:schemeClr>
              </a:solidFill>
              <a:latin typeface="Arial"/>
              <a:ea typeface="Calibri"/>
              <a:cs typeface="Arial"/>
            </a:rPr>
            <a:pPr marL="0" indent="0" algn="ctr"/>
            <a:t>Nova Scotia</a:t>
          </a:fld>
          <a:endParaRPr lang="en-US" sz="1100" b="0" i="0" u="none" strike="noStrike">
            <a:solidFill>
              <a:schemeClr val="tx2">
                <a:lumMod val="50000"/>
                <a:lumOff val="50000"/>
              </a:schemeClr>
            </a:solidFill>
            <a:latin typeface="Arial"/>
            <a:ea typeface="Calibri"/>
            <a:cs typeface="Arial"/>
          </a:endParaRPr>
        </a:p>
      </xdr:txBody>
    </xdr:sp>
    <xdr:clientData/>
  </xdr:twoCellAnchor>
  <xdr:twoCellAnchor>
    <xdr:from>
      <xdr:col>7</xdr:col>
      <xdr:colOff>589207</xdr:colOff>
      <xdr:row>40</xdr:row>
      <xdr:rowOff>4590</xdr:rowOff>
    </xdr:from>
    <xdr:to>
      <xdr:col>8</xdr:col>
      <xdr:colOff>573967</xdr:colOff>
      <xdr:row>40</xdr:row>
      <xdr:rowOff>120083</xdr:rowOff>
    </xdr:to>
    <xdr:sp macro="" textlink="'Pivot Tables'!BC15">
      <xdr:nvSpPr>
        <xdr:cNvPr id="230" name="TextBox 229">
          <a:extLst>
            <a:ext uri="{FF2B5EF4-FFF2-40B4-BE49-F238E27FC236}">
              <a16:creationId xmlns:a16="http://schemas.microsoft.com/office/drawing/2014/main" id="{145CDD20-6BDC-1A7E-0326-73021C3AE207}"/>
            </a:ext>
          </a:extLst>
        </xdr:cNvPr>
        <xdr:cNvSpPr txBox="1"/>
      </xdr:nvSpPr>
      <xdr:spPr>
        <a:xfrm>
          <a:off x="4856407" y="7176355"/>
          <a:ext cx="594360" cy="115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D8E0963-8A04-4445-B308-37E1F18F0DD8}" type="TxLink">
            <a:rPr lang="en-US" sz="1100" b="0" i="0" u="none" strike="noStrike">
              <a:solidFill>
                <a:schemeClr val="tx2">
                  <a:lumMod val="50000"/>
                  <a:lumOff val="50000"/>
                </a:schemeClr>
              </a:solidFill>
              <a:latin typeface="Arial"/>
              <a:ea typeface="Calibri"/>
              <a:cs typeface="Arial"/>
            </a:rPr>
            <a:pPr marL="0" indent="0" algn="ctr"/>
            <a:t>5</a:t>
          </a:fld>
          <a:endParaRPr lang="en-US" sz="1100" b="0" i="0" u="none" strike="noStrike">
            <a:solidFill>
              <a:schemeClr val="tx2">
                <a:lumMod val="50000"/>
                <a:lumOff val="50000"/>
              </a:schemeClr>
            </a:solidFill>
            <a:latin typeface="Arial"/>
            <a:ea typeface="Calibri"/>
            <a:cs typeface="Arial"/>
          </a:endParaRPr>
        </a:p>
      </xdr:txBody>
    </xdr:sp>
    <xdr:clientData/>
  </xdr:twoCellAnchor>
  <xdr:twoCellAnchor>
    <xdr:from>
      <xdr:col>8</xdr:col>
      <xdr:colOff>572507</xdr:colOff>
      <xdr:row>41</xdr:row>
      <xdr:rowOff>81993</xdr:rowOff>
    </xdr:from>
    <xdr:to>
      <xdr:col>10</xdr:col>
      <xdr:colOff>270174</xdr:colOff>
      <xdr:row>42</xdr:row>
      <xdr:rowOff>76988</xdr:rowOff>
    </xdr:to>
    <xdr:sp macro="" textlink="'Pivot Tables'!BB16">
      <xdr:nvSpPr>
        <xdr:cNvPr id="231" name="TextBox 230">
          <a:extLst>
            <a:ext uri="{FF2B5EF4-FFF2-40B4-BE49-F238E27FC236}">
              <a16:creationId xmlns:a16="http://schemas.microsoft.com/office/drawing/2014/main" id="{803F259E-FCC5-89B3-448C-B6F1B32FACA0}"/>
            </a:ext>
          </a:extLst>
        </xdr:cNvPr>
        <xdr:cNvSpPr txBox="1"/>
      </xdr:nvSpPr>
      <xdr:spPr>
        <a:xfrm>
          <a:off x="5449307" y="7433052"/>
          <a:ext cx="916867" cy="174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A045E6F-4DF4-4183-BEEA-E003A0856F25}" type="TxLink">
            <a:rPr lang="en-US" sz="1100" b="0" i="0" u="none" strike="noStrike">
              <a:solidFill>
                <a:schemeClr val="tx2">
                  <a:lumMod val="50000"/>
                  <a:lumOff val="50000"/>
                </a:schemeClr>
              </a:solidFill>
              <a:latin typeface="Arial"/>
              <a:ea typeface="Calibri"/>
              <a:cs typeface="Arial"/>
            </a:rPr>
            <a:pPr marL="0" indent="0" algn="ctr"/>
            <a:t>Nunavut</a:t>
          </a:fld>
          <a:endParaRPr lang="en-US" sz="1100" b="0" i="0" u="none" strike="noStrike">
            <a:solidFill>
              <a:schemeClr val="tx2">
                <a:lumMod val="50000"/>
                <a:lumOff val="50000"/>
              </a:schemeClr>
            </a:solidFill>
            <a:latin typeface="Arial"/>
            <a:ea typeface="Calibri"/>
            <a:cs typeface="Arial"/>
          </a:endParaRPr>
        </a:p>
      </xdr:txBody>
    </xdr:sp>
    <xdr:clientData/>
  </xdr:twoCellAnchor>
  <xdr:twoCellAnchor>
    <xdr:from>
      <xdr:col>7</xdr:col>
      <xdr:colOff>589207</xdr:colOff>
      <xdr:row>41</xdr:row>
      <xdr:rowOff>61505</xdr:rowOff>
    </xdr:from>
    <xdr:to>
      <xdr:col>8</xdr:col>
      <xdr:colOff>573967</xdr:colOff>
      <xdr:row>41</xdr:row>
      <xdr:rowOff>176998</xdr:rowOff>
    </xdr:to>
    <xdr:sp macro="" textlink="'Pivot Tables'!BC16">
      <xdr:nvSpPr>
        <xdr:cNvPr id="232" name="TextBox 231">
          <a:extLst>
            <a:ext uri="{FF2B5EF4-FFF2-40B4-BE49-F238E27FC236}">
              <a16:creationId xmlns:a16="http://schemas.microsoft.com/office/drawing/2014/main" id="{546BE902-0C91-C7F6-B9B4-EEA7EA76E4A6}"/>
            </a:ext>
          </a:extLst>
        </xdr:cNvPr>
        <xdr:cNvSpPr txBox="1"/>
      </xdr:nvSpPr>
      <xdr:spPr>
        <a:xfrm>
          <a:off x="4856407" y="7412564"/>
          <a:ext cx="594360" cy="115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9833D0C-5FBA-4C45-93EF-B3966A792113}" type="TxLink">
            <a:rPr lang="en-US" sz="1100" b="0" i="0" u="none" strike="noStrike">
              <a:solidFill>
                <a:schemeClr val="tx2">
                  <a:lumMod val="50000"/>
                  <a:lumOff val="50000"/>
                </a:schemeClr>
              </a:solidFill>
              <a:latin typeface="Arial"/>
              <a:ea typeface="Calibri"/>
              <a:cs typeface="Arial"/>
            </a:rPr>
            <a:pPr marL="0" indent="0" algn="ctr"/>
            <a:t>27</a:t>
          </a:fld>
          <a:endParaRPr lang="en-US" sz="1100" b="0" i="0" u="none" strike="noStrike">
            <a:solidFill>
              <a:schemeClr val="tx2">
                <a:lumMod val="50000"/>
                <a:lumOff val="50000"/>
              </a:schemeClr>
            </a:solidFill>
            <a:latin typeface="Arial"/>
            <a:ea typeface="Calibri"/>
            <a:cs typeface="Arial"/>
          </a:endParaRPr>
        </a:p>
      </xdr:txBody>
    </xdr:sp>
    <xdr:clientData/>
  </xdr:twoCellAnchor>
  <xdr:twoCellAnchor>
    <xdr:from>
      <xdr:col>8</xdr:col>
      <xdr:colOff>559059</xdr:colOff>
      <xdr:row>42</xdr:row>
      <xdr:rowOff>128663</xdr:rowOff>
    </xdr:from>
    <xdr:to>
      <xdr:col>10</xdr:col>
      <xdr:colOff>283621</xdr:colOff>
      <xdr:row>43</xdr:row>
      <xdr:rowOff>150553</xdr:rowOff>
    </xdr:to>
    <xdr:sp macro="" textlink="'Pivot Tables'!BB17">
      <xdr:nvSpPr>
        <xdr:cNvPr id="233" name="TextBox 232">
          <a:extLst>
            <a:ext uri="{FF2B5EF4-FFF2-40B4-BE49-F238E27FC236}">
              <a16:creationId xmlns:a16="http://schemas.microsoft.com/office/drawing/2014/main" id="{5DDED08A-EC60-BEBE-75CB-C704F663EDD7}"/>
            </a:ext>
          </a:extLst>
        </xdr:cNvPr>
        <xdr:cNvSpPr txBox="1"/>
      </xdr:nvSpPr>
      <xdr:spPr>
        <a:xfrm>
          <a:off x="5435859" y="7659016"/>
          <a:ext cx="943762" cy="201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E0136DE-BCF9-4717-BC35-6E6ECF5137BC}" type="TxLink">
            <a:rPr lang="en-US" sz="1100" b="0" i="0" u="none" strike="noStrike">
              <a:solidFill>
                <a:schemeClr val="tx2">
                  <a:lumMod val="50000"/>
                  <a:lumOff val="50000"/>
                </a:schemeClr>
              </a:solidFill>
              <a:latin typeface="Arial"/>
              <a:ea typeface="Calibri"/>
              <a:cs typeface="Arial"/>
            </a:rPr>
            <a:pPr marL="0" indent="0" algn="ctr"/>
            <a:t>Nunavut.</a:t>
          </a:fld>
          <a:endParaRPr lang="en-US" sz="1100" b="0" i="0" u="none" strike="noStrike">
            <a:solidFill>
              <a:schemeClr val="tx2">
                <a:lumMod val="50000"/>
                <a:lumOff val="50000"/>
              </a:schemeClr>
            </a:solidFill>
            <a:latin typeface="Arial"/>
            <a:ea typeface="Calibri"/>
            <a:cs typeface="Arial"/>
          </a:endParaRPr>
        </a:p>
      </xdr:txBody>
    </xdr:sp>
    <xdr:clientData/>
  </xdr:twoCellAnchor>
  <xdr:twoCellAnchor>
    <xdr:from>
      <xdr:col>7</xdr:col>
      <xdr:colOff>589207</xdr:colOff>
      <xdr:row>42</xdr:row>
      <xdr:rowOff>118420</xdr:rowOff>
    </xdr:from>
    <xdr:to>
      <xdr:col>8</xdr:col>
      <xdr:colOff>573967</xdr:colOff>
      <xdr:row>43</xdr:row>
      <xdr:rowOff>54619</xdr:rowOff>
    </xdr:to>
    <xdr:sp macro="" textlink="'Pivot Tables'!BC17">
      <xdr:nvSpPr>
        <xdr:cNvPr id="234" name="TextBox 233">
          <a:extLst>
            <a:ext uri="{FF2B5EF4-FFF2-40B4-BE49-F238E27FC236}">
              <a16:creationId xmlns:a16="http://schemas.microsoft.com/office/drawing/2014/main" id="{DD9623DB-3BF0-0812-0508-4F6BE916199C}"/>
            </a:ext>
          </a:extLst>
        </xdr:cNvPr>
        <xdr:cNvSpPr txBox="1"/>
      </xdr:nvSpPr>
      <xdr:spPr>
        <a:xfrm>
          <a:off x="4856407" y="7648773"/>
          <a:ext cx="594360" cy="115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874A309-882E-47AA-8003-931D28FFCABC}" type="TxLink">
            <a:rPr lang="en-US" sz="1100" b="0" i="0" u="none" strike="noStrike">
              <a:solidFill>
                <a:schemeClr val="tx2">
                  <a:lumMod val="50000"/>
                  <a:lumOff val="50000"/>
                </a:schemeClr>
              </a:solidFill>
              <a:latin typeface="Arial"/>
              <a:ea typeface="Calibri"/>
              <a:cs typeface="Arial"/>
            </a:rPr>
            <a:pPr marL="0" indent="0" algn="ctr"/>
            <a:t>1</a:t>
          </a:fld>
          <a:endParaRPr lang="en-US" sz="1100" b="0" i="0" u="none" strike="noStrike">
            <a:solidFill>
              <a:schemeClr val="tx2">
                <a:lumMod val="50000"/>
                <a:lumOff val="50000"/>
              </a:schemeClr>
            </a:solidFill>
            <a:latin typeface="Arial"/>
            <a:ea typeface="Calibri"/>
            <a:cs typeface="Arial"/>
          </a:endParaRPr>
        </a:p>
      </xdr:txBody>
    </xdr:sp>
    <xdr:clientData/>
  </xdr:twoCellAnchor>
  <xdr:twoCellAnchor>
    <xdr:from>
      <xdr:col>9</xdr:col>
      <xdr:colOff>124160</xdr:colOff>
      <xdr:row>44</xdr:row>
      <xdr:rowOff>22935</xdr:rowOff>
    </xdr:from>
    <xdr:to>
      <xdr:col>10</xdr:col>
      <xdr:colOff>108920</xdr:colOff>
      <xdr:row>44</xdr:row>
      <xdr:rowOff>138428</xdr:rowOff>
    </xdr:to>
    <xdr:sp macro="" textlink="'Pivot Tables'!BB18">
      <xdr:nvSpPr>
        <xdr:cNvPr id="235" name="TextBox 234">
          <a:extLst>
            <a:ext uri="{FF2B5EF4-FFF2-40B4-BE49-F238E27FC236}">
              <a16:creationId xmlns:a16="http://schemas.microsoft.com/office/drawing/2014/main" id="{4DE691C2-1E1F-AE7F-3804-06FFC5E30380}"/>
            </a:ext>
          </a:extLst>
        </xdr:cNvPr>
        <xdr:cNvSpPr txBox="1"/>
      </xdr:nvSpPr>
      <xdr:spPr>
        <a:xfrm>
          <a:off x="5610560" y="7911876"/>
          <a:ext cx="594360" cy="115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139CEFD-A0FE-4B06-8D0A-FD6D0AEFABA2}" type="TxLink">
            <a:rPr lang="en-US" sz="1100" b="0" i="0" u="none" strike="noStrike">
              <a:solidFill>
                <a:schemeClr val="tx2">
                  <a:lumMod val="50000"/>
                  <a:lumOff val="50000"/>
                </a:schemeClr>
              </a:solidFill>
              <a:latin typeface="Arial"/>
              <a:ea typeface="Calibri"/>
              <a:cs typeface="Arial"/>
            </a:rPr>
            <a:pPr marL="0" indent="0" algn="ctr"/>
            <a:t>Yukon</a:t>
          </a:fld>
          <a:endParaRPr lang="en-US" sz="1100" b="0" i="0" u="none" strike="noStrike">
            <a:solidFill>
              <a:schemeClr val="tx2">
                <a:lumMod val="50000"/>
                <a:lumOff val="50000"/>
              </a:schemeClr>
            </a:solidFill>
            <a:latin typeface="Arial"/>
            <a:ea typeface="Calibri"/>
            <a:cs typeface="Arial"/>
          </a:endParaRPr>
        </a:p>
      </xdr:txBody>
    </xdr:sp>
    <xdr:clientData/>
  </xdr:twoCellAnchor>
  <xdr:twoCellAnchor>
    <xdr:from>
      <xdr:col>7</xdr:col>
      <xdr:colOff>589207</xdr:colOff>
      <xdr:row>43</xdr:row>
      <xdr:rowOff>175336</xdr:rowOff>
    </xdr:from>
    <xdr:to>
      <xdr:col>8</xdr:col>
      <xdr:colOff>573967</xdr:colOff>
      <xdr:row>44</xdr:row>
      <xdr:rowOff>111535</xdr:rowOff>
    </xdr:to>
    <xdr:sp macro="" textlink="'Pivot Tables'!BC18">
      <xdr:nvSpPr>
        <xdr:cNvPr id="236" name="TextBox 235">
          <a:extLst>
            <a:ext uri="{FF2B5EF4-FFF2-40B4-BE49-F238E27FC236}">
              <a16:creationId xmlns:a16="http://schemas.microsoft.com/office/drawing/2014/main" id="{4150010A-1223-3D23-0443-62AEE019981E}"/>
            </a:ext>
          </a:extLst>
        </xdr:cNvPr>
        <xdr:cNvSpPr txBox="1"/>
      </xdr:nvSpPr>
      <xdr:spPr>
        <a:xfrm>
          <a:off x="4856407" y="7884983"/>
          <a:ext cx="594360" cy="115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FA6648E-E277-4F85-AD5B-328C1BD7A31D}" type="TxLink">
            <a:rPr lang="en-US" sz="1100" b="0" i="0" u="none" strike="noStrike">
              <a:solidFill>
                <a:schemeClr val="tx2">
                  <a:lumMod val="50000"/>
                  <a:lumOff val="50000"/>
                </a:schemeClr>
              </a:solidFill>
              <a:latin typeface="Arial"/>
              <a:ea typeface="Calibri"/>
              <a:cs typeface="Arial"/>
            </a:rPr>
            <a:pPr marL="0" indent="0" algn="ctr"/>
            <a:t>1</a:t>
          </a:fld>
          <a:endParaRPr lang="en-US" sz="1100" b="0" i="0" u="none" strike="noStrike">
            <a:solidFill>
              <a:schemeClr val="tx2">
                <a:lumMod val="50000"/>
                <a:lumOff val="50000"/>
              </a:schemeClr>
            </a:solidFill>
            <a:latin typeface="Arial"/>
            <a:ea typeface="Calibri"/>
            <a:cs typeface="Arial"/>
          </a:endParaRPr>
        </a:p>
      </xdr:txBody>
    </xdr:sp>
    <xdr:clientData/>
  </xdr:twoCellAnchor>
  <xdr:twoCellAnchor editAs="oneCell">
    <xdr:from>
      <xdr:col>1</xdr:col>
      <xdr:colOff>130629</xdr:colOff>
      <xdr:row>2</xdr:row>
      <xdr:rowOff>0</xdr:rowOff>
    </xdr:from>
    <xdr:to>
      <xdr:col>1</xdr:col>
      <xdr:colOff>477611</xdr:colOff>
      <xdr:row>3</xdr:row>
      <xdr:rowOff>161925</xdr:rowOff>
    </xdr:to>
    <xdr:pic>
      <xdr:nvPicPr>
        <xdr:cNvPr id="23" name="Picture 22">
          <a:extLst>
            <a:ext uri="{FF2B5EF4-FFF2-40B4-BE49-F238E27FC236}">
              <a16:creationId xmlns:a16="http://schemas.microsoft.com/office/drawing/2014/main" id="{93A60250-624B-94E1-1867-49463766B759}"/>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740229" y="370114"/>
          <a:ext cx="346982" cy="346982"/>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414.952592592592" createdVersion="8" refreshedVersion="8" minRefreshableVersion="3" recordCount="61" xr:uid="{0556B46C-AC97-4CB9-983D-D440C8AF85E6}">
  <cacheSource type="worksheet">
    <worksheetSource ref="A1:AC62" sheet="Datatable"/>
  </cacheSource>
  <cacheFields count="30">
    <cacheField name="Month" numFmtId="164">
      <sharedItems count="12">
        <s v="Jan"/>
        <s v="Feb"/>
        <s v="Mar"/>
        <s v="Apr"/>
        <s v="May"/>
        <s v="Jun"/>
        <s v="Jul"/>
        <s v="Aug"/>
        <s v="Sep"/>
        <s v="Oct"/>
        <s v="Nov"/>
        <s v="Dec"/>
      </sharedItems>
    </cacheField>
    <cacheField name="Day" numFmtId="1">
      <sharedItems containsSemiMixedTypes="0" containsString="0" containsNumber="1" containsInteger="1" minValue="1" maxValue="29"/>
    </cacheField>
    <cacheField name="Load" numFmtId="0">
      <sharedItems count="3">
        <s v="Wood"/>
        <s v="Sand"/>
        <s v="Iron"/>
      </sharedItems>
    </cacheField>
    <cacheField name="Tonnage" numFmtId="165">
      <sharedItems containsSemiMixedTypes="0" containsString="0" containsNumber="1" minValue="11" maxValue="23"/>
    </cacheField>
    <cacheField name="Customer Type" numFmtId="0">
      <sharedItems count="2">
        <s v="Retaining Customer"/>
        <s v="New Customer"/>
      </sharedItems>
    </cacheField>
    <cacheField name="Destination" numFmtId="0">
      <sharedItems count="8">
        <s v="Nunavut."/>
        <s v="British Columbia"/>
        <s v="Manitoba"/>
        <s v="New Brunswick"/>
        <s v="Nunavut"/>
        <s v="Alberta"/>
        <s v="Yukon"/>
        <s v="Nova Scotia"/>
      </sharedItems>
    </cacheField>
    <cacheField name="Rate" numFmtId="166">
      <sharedItems containsSemiMixedTypes="0" containsString="0" containsNumber="1" containsInteger="1" minValue="3456" maxValue="8765" count="12">
        <n v="5556"/>
        <n v="4567"/>
        <n v="3458"/>
        <n v="6433"/>
        <n v="8765"/>
        <n v="5432"/>
        <n v="6778"/>
        <n v="6543"/>
        <n v="8633"/>
        <n v="3456"/>
        <n v="4782"/>
        <n v="5287"/>
      </sharedItems>
    </cacheField>
    <cacheField name="Truck" numFmtId="0">
      <sharedItems count="4">
        <s v="Freightliner Sprinter"/>
        <s v="Chevrolet Express"/>
        <s v="RAM ProMaster"/>
        <s v="Nissan NV2500"/>
      </sharedItems>
    </cacheField>
    <cacheField name="Insurance" numFmtId="166">
      <sharedItems containsSemiMixedTypes="0" containsString="0" containsNumber="1" containsInteger="1" minValue="132" maxValue="132"/>
    </cacheField>
    <cacheField name="Fuel" numFmtId="166">
      <sharedItems containsSemiMixedTypes="0" containsString="0" containsNumber="1" containsInteger="1" minValue="245" maxValue="453"/>
    </cacheField>
    <cacheField name="Diesel Exhaust Fluid" numFmtId="166">
      <sharedItems containsSemiMixedTypes="0" containsString="0" containsNumber="1" containsInteger="1" minValue="50" maxValue="74"/>
    </cacheField>
    <cacheField name="Advance" numFmtId="166">
      <sharedItems containsSemiMixedTypes="0" containsString="0" containsNumber="1" containsInteger="1" minValue="250" maxValue="250"/>
    </cacheField>
    <cacheField name="Warehouse" numFmtId="166">
      <sharedItems containsSemiMixedTypes="0" containsString="0" containsNumber="1" containsInteger="1" minValue="120" maxValue="134"/>
    </cacheField>
    <cacheField name="Repairs" numFmtId="166">
      <sharedItems containsString="0" containsBlank="1" containsNumber="1" containsInteger="1" minValue="32" maxValue="65"/>
    </cacheField>
    <cacheField name="Tolls" numFmtId="166">
      <sharedItems containsSemiMixedTypes="0" containsString="0" containsNumber="1" containsInteger="1" minValue="51" maxValue="134"/>
    </cacheField>
    <cacheField name="Fundings" numFmtId="166">
      <sharedItems containsSemiMixedTypes="0" containsString="0" containsNumber="1" containsInteger="1" minValue="6" maxValue="66"/>
    </cacheField>
    <cacheField name="Driver Name" numFmtId="167">
      <sharedItems count="4">
        <s v="Alessandro Smith"/>
        <s v="Beauregard Mike"/>
        <s v="Jean Bartholomew"/>
        <s v="Jaison Augustine"/>
      </sharedItems>
    </cacheField>
    <cacheField name="Odometer" numFmtId="1">
      <sharedItems containsSemiMixedTypes="0" containsString="0" containsNumber="1" minValue="295.41000000000003" maxValue="333"/>
    </cacheField>
    <cacheField name="Miles" numFmtId="0">
      <sharedItems containsSemiMixedTypes="0" containsString="0" containsNumber="1" containsInteger="1" minValue="234" maxValue="399"/>
    </cacheField>
    <cacheField name="Rate Per Miles" numFmtId="166">
      <sharedItems containsSemiMixedTypes="0" containsString="0" containsNumber="1" minValue="163.79999999999998" maxValue="279.29999999999995"/>
    </cacheField>
    <cacheField name="Extra Stops" numFmtId="166">
      <sharedItems containsSemiMixedTypes="0" containsString="0" containsNumber="1" containsInteger="1" minValue="100" maxValue="100"/>
    </cacheField>
    <cacheField name="Extra Pay" numFmtId="166">
      <sharedItems containsSemiMixedTypes="0" containsString="0" containsNumber="1" containsInteger="1" minValue="22" maxValue="29"/>
    </cacheField>
    <cacheField name="Costs Driver Paid" numFmtId="166">
      <sharedItems containsSemiMixedTypes="0" containsString="0" containsNumber="1" containsInteger="1" minValue="54" maxValue="61"/>
    </cacheField>
    <cacheField name="Total Expenses" numFmtId="166">
      <sharedItems containsSemiMixedTypes="0" containsString="0" containsNumber="1" minValue="1409.1" maxValue="1622.9"/>
    </cacheField>
    <cacheField name="First condition type" numFmtId="166">
      <sharedItems containsSemiMixedTypes="0" containsString="0" containsNumber="1" minValue="449.28000000000003" maxValue="1139.45"/>
    </cacheField>
    <cacheField name="Shipment cost sub-items" numFmtId="166">
      <sharedItems containsSemiMixedTypes="0" containsString="0" containsNumber="1" minValue="691.2" maxValue="1753"/>
    </cacheField>
    <cacheField name="ERE Stage" numFmtId="166">
      <sharedItems containsSemiMixedTypes="0" containsString="0" containsNumber="1" minValue="587.5200000000001" maxValue="1490.0500000000002"/>
    </cacheField>
    <cacheField name="Basic freight" numFmtId="166">
      <sharedItems containsSemiMixedTypes="0" containsString="0" containsNumber="1" minValue="864" maxValue="2191.25"/>
    </cacheField>
    <cacheField name="Final Amount" numFmtId="166">
      <sharedItems containsSemiMixedTypes="0" containsString="0" containsNumber="1" minValue="1036.8" maxValue="2629.5"/>
    </cacheField>
    <cacheField name="Balance" numFmtId="0" formula="Rate-'Total Expenses'" databaseField="0"/>
  </cacheFields>
  <extLst>
    <ext xmlns:x14="http://schemas.microsoft.com/office/spreadsheetml/2009/9/main" uri="{725AE2AE-9491-48be-B2B4-4EB974FC3084}">
      <x14:pivotCacheDefinition pivotCacheId="1824632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n v="1"/>
    <x v="0"/>
    <n v="11"/>
    <x v="0"/>
    <x v="0"/>
    <x v="0"/>
    <x v="0"/>
    <n v="132"/>
    <n v="400"/>
    <n v="50"/>
    <n v="250"/>
    <n v="120"/>
    <n v="65"/>
    <n v="134"/>
    <n v="6"/>
    <x v="0"/>
    <n v="295.41000000000003"/>
    <n v="343"/>
    <n v="240.1"/>
    <n v="100"/>
    <n v="22"/>
    <n v="54"/>
    <n v="1573.1"/>
    <n v="722.28"/>
    <n v="1111.2"/>
    <n v="944.5200000000001"/>
    <n v="1389"/>
    <n v="1666.8"/>
  </r>
  <r>
    <x v="0"/>
    <n v="3"/>
    <x v="0"/>
    <n v="21.3"/>
    <x v="0"/>
    <x v="1"/>
    <x v="0"/>
    <x v="0"/>
    <n v="132"/>
    <n v="400"/>
    <n v="50"/>
    <n v="250"/>
    <n v="120"/>
    <n v="65"/>
    <n v="134"/>
    <n v="6"/>
    <x v="1"/>
    <n v="295.41000000000003"/>
    <n v="343"/>
    <n v="240.1"/>
    <n v="100"/>
    <n v="22"/>
    <n v="54"/>
    <n v="1573.1"/>
    <n v="722.28"/>
    <n v="1111.2"/>
    <n v="944.5200000000001"/>
    <n v="1389"/>
    <n v="1666.8"/>
  </r>
  <r>
    <x v="0"/>
    <n v="13"/>
    <x v="0"/>
    <n v="22"/>
    <x v="0"/>
    <x v="2"/>
    <x v="0"/>
    <x v="0"/>
    <n v="132"/>
    <n v="400"/>
    <n v="50"/>
    <n v="250"/>
    <n v="120"/>
    <n v="65"/>
    <n v="134"/>
    <n v="6"/>
    <x v="2"/>
    <n v="295.41000000000003"/>
    <n v="343"/>
    <n v="240.1"/>
    <n v="100"/>
    <n v="22"/>
    <n v="54"/>
    <n v="1573.1"/>
    <n v="722.28"/>
    <n v="1111.2"/>
    <n v="944.5200000000001"/>
    <n v="1389"/>
    <n v="1666.8"/>
  </r>
  <r>
    <x v="1"/>
    <n v="4"/>
    <x v="1"/>
    <n v="14.5"/>
    <x v="0"/>
    <x v="1"/>
    <x v="1"/>
    <x v="0"/>
    <n v="132"/>
    <n v="333"/>
    <n v="51"/>
    <n v="250"/>
    <n v="134"/>
    <n v="65"/>
    <n v="134"/>
    <n v="6"/>
    <x v="0"/>
    <n v="295.41000000000003"/>
    <n v="354"/>
    <n v="247.79999999999998"/>
    <n v="100"/>
    <n v="23"/>
    <n v="55"/>
    <n v="1530.8"/>
    <n v="593.71"/>
    <n v="913.40000000000009"/>
    <n v="776.3900000000001"/>
    <n v="1141.75"/>
    <n v="1370.1"/>
  </r>
  <r>
    <x v="1"/>
    <n v="5"/>
    <x v="1"/>
    <n v="18"/>
    <x v="0"/>
    <x v="2"/>
    <x v="1"/>
    <x v="0"/>
    <n v="132"/>
    <n v="333"/>
    <n v="52"/>
    <n v="250"/>
    <n v="134"/>
    <n v="65"/>
    <n v="134"/>
    <n v="6"/>
    <x v="1"/>
    <n v="295.41000000000003"/>
    <n v="354"/>
    <n v="247.79999999999998"/>
    <n v="100"/>
    <n v="23"/>
    <n v="55"/>
    <n v="1531.8"/>
    <n v="593.71"/>
    <n v="913.40000000000009"/>
    <n v="776.3900000000001"/>
    <n v="1141.75"/>
    <n v="1370.1"/>
  </r>
  <r>
    <x v="1"/>
    <n v="6"/>
    <x v="1"/>
    <n v="19"/>
    <x v="0"/>
    <x v="3"/>
    <x v="1"/>
    <x v="0"/>
    <n v="132"/>
    <n v="333"/>
    <n v="53"/>
    <n v="250"/>
    <n v="134"/>
    <n v="65"/>
    <n v="134"/>
    <n v="6"/>
    <x v="2"/>
    <n v="295.41000000000003"/>
    <n v="354"/>
    <n v="247.79999999999998"/>
    <n v="100"/>
    <n v="23"/>
    <n v="55"/>
    <n v="1532.8"/>
    <n v="593.71"/>
    <n v="913.40000000000009"/>
    <n v="776.3900000000001"/>
    <n v="1141.75"/>
    <n v="1370.1"/>
  </r>
  <r>
    <x v="1"/>
    <n v="14"/>
    <x v="1"/>
    <n v="20"/>
    <x v="0"/>
    <x v="4"/>
    <x v="1"/>
    <x v="0"/>
    <n v="132"/>
    <n v="333"/>
    <n v="54"/>
    <n v="250"/>
    <n v="134"/>
    <n v="65"/>
    <n v="134"/>
    <n v="6"/>
    <x v="3"/>
    <n v="295.41000000000003"/>
    <n v="354"/>
    <n v="247.79999999999998"/>
    <n v="100"/>
    <n v="23"/>
    <n v="55"/>
    <n v="1533.8"/>
    <n v="593.71"/>
    <n v="913.40000000000009"/>
    <n v="776.3900000000001"/>
    <n v="1141.75"/>
    <n v="1370.1"/>
  </r>
  <r>
    <x v="2"/>
    <n v="2"/>
    <x v="2"/>
    <n v="21"/>
    <x v="0"/>
    <x v="2"/>
    <x v="2"/>
    <x v="0"/>
    <n v="132"/>
    <n v="453"/>
    <n v="55"/>
    <n v="250"/>
    <n v="121"/>
    <n v="32"/>
    <n v="56"/>
    <n v="56"/>
    <x v="0"/>
    <n v="295.41000000000003"/>
    <n v="333"/>
    <n v="233.1"/>
    <n v="100"/>
    <n v="24"/>
    <n v="56"/>
    <n v="1568.1"/>
    <n v="449.54"/>
    <n v="691.6"/>
    <n v="587.86"/>
    <n v="864.5"/>
    <n v="1037.3999999999999"/>
  </r>
  <r>
    <x v="2"/>
    <n v="3"/>
    <x v="2"/>
    <n v="22"/>
    <x v="1"/>
    <x v="1"/>
    <x v="2"/>
    <x v="0"/>
    <n v="132"/>
    <n v="453"/>
    <n v="56"/>
    <n v="250"/>
    <n v="121"/>
    <n v="32"/>
    <n v="56"/>
    <n v="56"/>
    <x v="1"/>
    <n v="295.41000000000003"/>
    <n v="333"/>
    <n v="233.1"/>
    <n v="100"/>
    <n v="24"/>
    <n v="56"/>
    <n v="1569.1"/>
    <n v="449.54"/>
    <n v="691.6"/>
    <n v="587.86"/>
    <n v="864.5"/>
    <n v="1037.3999999999999"/>
  </r>
  <r>
    <x v="2"/>
    <n v="7"/>
    <x v="1"/>
    <n v="22.7"/>
    <x v="1"/>
    <x v="2"/>
    <x v="2"/>
    <x v="0"/>
    <n v="132"/>
    <n v="453"/>
    <n v="57"/>
    <n v="250"/>
    <n v="121"/>
    <n v="32"/>
    <n v="56"/>
    <n v="56"/>
    <x v="3"/>
    <n v="295.41000000000003"/>
    <n v="333"/>
    <n v="233.1"/>
    <n v="100"/>
    <n v="24"/>
    <n v="56"/>
    <n v="1570.1"/>
    <n v="449.54"/>
    <n v="691.6"/>
    <n v="587.86"/>
    <n v="864.5"/>
    <n v="1037.3999999999999"/>
  </r>
  <r>
    <x v="2"/>
    <n v="8"/>
    <x v="2"/>
    <n v="12"/>
    <x v="0"/>
    <x v="3"/>
    <x v="2"/>
    <x v="0"/>
    <n v="132"/>
    <n v="453"/>
    <n v="58"/>
    <n v="250"/>
    <n v="121"/>
    <n v="32"/>
    <n v="56"/>
    <n v="56"/>
    <x v="3"/>
    <n v="295.41000000000003"/>
    <n v="333"/>
    <n v="233.1"/>
    <n v="100"/>
    <n v="24"/>
    <n v="56"/>
    <n v="1571.1"/>
    <n v="449.54"/>
    <n v="691.6"/>
    <n v="587.86"/>
    <n v="864.5"/>
    <n v="1037.3999999999999"/>
  </r>
  <r>
    <x v="2"/>
    <n v="9"/>
    <x v="0"/>
    <n v="13"/>
    <x v="1"/>
    <x v="5"/>
    <x v="2"/>
    <x v="0"/>
    <n v="132"/>
    <n v="453"/>
    <n v="59"/>
    <n v="250"/>
    <n v="121"/>
    <m/>
    <n v="56"/>
    <n v="56"/>
    <x v="0"/>
    <n v="295.41000000000003"/>
    <n v="333"/>
    <n v="233.1"/>
    <n v="100"/>
    <n v="24"/>
    <n v="56"/>
    <n v="1540.1"/>
    <n v="449.54"/>
    <n v="691.6"/>
    <n v="587.86"/>
    <n v="864.5"/>
    <n v="1037.3999999999999"/>
  </r>
  <r>
    <x v="3"/>
    <n v="12"/>
    <x v="0"/>
    <n v="16"/>
    <x v="0"/>
    <x v="6"/>
    <x v="3"/>
    <x v="1"/>
    <n v="132"/>
    <n v="399"/>
    <n v="72"/>
    <n v="250"/>
    <n v="134"/>
    <m/>
    <n v="134"/>
    <n v="6"/>
    <x v="1"/>
    <n v="295.41000000000003"/>
    <n v="343"/>
    <n v="240.1"/>
    <n v="100"/>
    <n v="25"/>
    <n v="57"/>
    <n v="1549.1"/>
    <n v="836.29000000000008"/>
    <n v="1286.6000000000001"/>
    <n v="1093.6100000000001"/>
    <n v="1608.25"/>
    <n v="1929.8999999999999"/>
  </r>
  <r>
    <x v="3"/>
    <n v="16"/>
    <x v="1"/>
    <n v="17"/>
    <x v="1"/>
    <x v="7"/>
    <x v="3"/>
    <x v="1"/>
    <n v="132"/>
    <n v="399"/>
    <n v="73"/>
    <n v="250"/>
    <n v="134"/>
    <n v="65"/>
    <n v="134"/>
    <n v="6"/>
    <x v="2"/>
    <n v="295.41000000000003"/>
    <n v="343"/>
    <n v="240.1"/>
    <n v="100"/>
    <n v="25"/>
    <n v="57"/>
    <n v="1615.1"/>
    <n v="836.29000000000008"/>
    <n v="1286.6000000000001"/>
    <n v="1093.6100000000001"/>
    <n v="1608.25"/>
    <n v="1929.8999999999999"/>
  </r>
  <r>
    <x v="3"/>
    <n v="22"/>
    <x v="0"/>
    <n v="18"/>
    <x v="1"/>
    <x v="2"/>
    <x v="3"/>
    <x v="1"/>
    <n v="132"/>
    <n v="399"/>
    <n v="74"/>
    <n v="250"/>
    <n v="134"/>
    <n v="65"/>
    <n v="134"/>
    <n v="6"/>
    <x v="3"/>
    <n v="295.41000000000003"/>
    <n v="343"/>
    <n v="240.1"/>
    <n v="100"/>
    <n v="25"/>
    <n v="57"/>
    <n v="1616.1"/>
    <n v="836.29000000000008"/>
    <n v="1286.6000000000001"/>
    <n v="1093.6100000000001"/>
    <n v="1608.25"/>
    <n v="1929.8999999999999"/>
  </r>
  <r>
    <x v="4"/>
    <n v="5"/>
    <x v="1"/>
    <n v="11"/>
    <x v="0"/>
    <x v="4"/>
    <x v="4"/>
    <x v="1"/>
    <n v="132"/>
    <n v="387"/>
    <n v="50"/>
    <n v="250"/>
    <n v="128"/>
    <n v="34"/>
    <n v="128"/>
    <n v="46"/>
    <x v="0"/>
    <n v="333"/>
    <n v="343"/>
    <n v="240.1"/>
    <n v="100"/>
    <n v="26"/>
    <n v="58"/>
    <n v="1579.1"/>
    <n v="1139.45"/>
    <n v="1753"/>
    <n v="1490.0500000000002"/>
    <n v="2191.25"/>
    <n v="2629.5"/>
  </r>
  <r>
    <x v="4"/>
    <n v="13"/>
    <x v="1"/>
    <n v="21"/>
    <x v="0"/>
    <x v="7"/>
    <x v="4"/>
    <x v="1"/>
    <n v="132"/>
    <n v="387"/>
    <n v="50"/>
    <n v="250"/>
    <n v="128"/>
    <n v="34"/>
    <n v="128"/>
    <n v="46"/>
    <x v="1"/>
    <n v="333"/>
    <n v="343"/>
    <n v="240.1"/>
    <n v="100"/>
    <n v="26"/>
    <n v="58"/>
    <n v="1579.1"/>
    <n v="1139.45"/>
    <n v="1753"/>
    <n v="1490.0500000000002"/>
    <n v="2191.25"/>
    <n v="2629.5"/>
  </r>
  <r>
    <x v="4"/>
    <n v="14"/>
    <x v="1"/>
    <n v="22"/>
    <x v="0"/>
    <x v="3"/>
    <x v="4"/>
    <x v="1"/>
    <n v="132"/>
    <n v="387"/>
    <n v="50"/>
    <n v="250"/>
    <n v="128"/>
    <n v="34"/>
    <n v="128"/>
    <n v="46"/>
    <x v="2"/>
    <n v="333"/>
    <n v="343"/>
    <n v="240.1"/>
    <n v="100"/>
    <n v="26"/>
    <n v="58"/>
    <n v="1579.1"/>
    <n v="1139.45"/>
    <n v="1753"/>
    <n v="1490.0500000000002"/>
    <n v="2191.25"/>
    <n v="2629.5"/>
  </r>
  <r>
    <x v="4"/>
    <n v="15"/>
    <x v="2"/>
    <n v="23"/>
    <x v="1"/>
    <x v="4"/>
    <x v="4"/>
    <x v="1"/>
    <n v="132"/>
    <n v="387"/>
    <n v="50"/>
    <n v="250"/>
    <n v="128"/>
    <n v="34"/>
    <n v="128"/>
    <n v="46"/>
    <x v="3"/>
    <n v="333"/>
    <n v="343"/>
    <n v="240.1"/>
    <n v="100"/>
    <n v="26"/>
    <n v="58"/>
    <n v="1579.1"/>
    <n v="1139.45"/>
    <n v="1753"/>
    <n v="1490.0500000000002"/>
    <n v="2191.25"/>
    <n v="2629.5"/>
  </r>
  <r>
    <x v="5"/>
    <n v="17"/>
    <x v="2"/>
    <n v="12.9"/>
    <x v="0"/>
    <x v="2"/>
    <x v="5"/>
    <x v="1"/>
    <n v="132"/>
    <n v="245"/>
    <n v="50"/>
    <n v="250"/>
    <n v="120"/>
    <m/>
    <n v="120"/>
    <n v="66"/>
    <x v="0"/>
    <n v="295.41000000000003"/>
    <n v="343"/>
    <n v="240.1"/>
    <n v="100"/>
    <n v="27"/>
    <n v="59"/>
    <n v="1409.1"/>
    <n v="706.16"/>
    <n v="1086.4000000000001"/>
    <n v="923.44"/>
    <n v="1358"/>
    <n v="1629.6"/>
  </r>
  <r>
    <x v="5"/>
    <n v="18"/>
    <x v="2"/>
    <n v="12.9"/>
    <x v="0"/>
    <x v="3"/>
    <x v="5"/>
    <x v="1"/>
    <n v="132"/>
    <n v="245"/>
    <n v="50"/>
    <n v="250"/>
    <n v="120"/>
    <m/>
    <n v="120"/>
    <n v="66"/>
    <x v="1"/>
    <n v="295.41000000000003"/>
    <n v="343"/>
    <n v="240.1"/>
    <n v="100"/>
    <n v="27"/>
    <n v="59"/>
    <n v="1409.1"/>
    <n v="706.16"/>
    <n v="1086.4000000000001"/>
    <n v="923.44"/>
    <n v="1358"/>
    <n v="1629.6"/>
  </r>
  <r>
    <x v="5"/>
    <n v="18"/>
    <x v="2"/>
    <n v="21"/>
    <x v="0"/>
    <x v="7"/>
    <x v="5"/>
    <x v="1"/>
    <n v="132"/>
    <n v="245"/>
    <n v="50"/>
    <n v="250"/>
    <n v="120"/>
    <m/>
    <n v="120"/>
    <n v="66"/>
    <x v="2"/>
    <n v="295.41000000000003"/>
    <n v="343"/>
    <n v="240.1"/>
    <n v="100"/>
    <n v="27"/>
    <n v="59"/>
    <n v="1409.1"/>
    <n v="706.16"/>
    <n v="1086.4000000000001"/>
    <n v="923.44"/>
    <n v="1358"/>
    <n v="1629.6"/>
  </r>
  <r>
    <x v="5"/>
    <n v="24"/>
    <x v="2"/>
    <n v="22"/>
    <x v="1"/>
    <x v="7"/>
    <x v="5"/>
    <x v="1"/>
    <n v="132"/>
    <n v="245"/>
    <n v="50"/>
    <n v="250"/>
    <n v="120"/>
    <m/>
    <n v="120"/>
    <n v="66"/>
    <x v="3"/>
    <n v="295.41000000000003"/>
    <n v="343"/>
    <n v="240.1"/>
    <n v="100"/>
    <n v="27"/>
    <n v="59"/>
    <n v="1409.1"/>
    <n v="706.16"/>
    <n v="1086.4000000000001"/>
    <n v="923.44"/>
    <n v="1358"/>
    <n v="1629.6"/>
  </r>
  <r>
    <x v="6"/>
    <n v="7"/>
    <x v="0"/>
    <n v="23"/>
    <x v="1"/>
    <x v="1"/>
    <x v="6"/>
    <x v="2"/>
    <n v="132"/>
    <n v="400"/>
    <n v="50"/>
    <n v="250"/>
    <n v="134"/>
    <m/>
    <n v="134"/>
    <n v="6"/>
    <x v="0"/>
    <n v="295.41000000000003"/>
    <n v="377"/>
    <n v="263.89999999999998"/>
    <n v="100"/>
    <n v="28"/>
    <n v="60"/>
    <n v="1557.9"/>
    <n v="881.14"/>
    <n v="1355.6000000000001"/>
    <n v="1152.26"/>
    <n v="1694.5"/>
    <n v="2033.3999999999999"/>
  </r>
  <r>
    <x v="6"/>
    <n v="19"/>
    <x v="0"/>
    <n v="12"/>
    <x v="1"/>
    <x v="2"/>
    <x v="6"/>
    <x v="2"/>
    <n v="132"/>
    <n v="400"/>
    <n v="50"/>
    <n v="250"/>
    <n v="134"/>
    <n v="65"/>
    <n v="134"/>
    <n v="6"/>
    <x v="1"/>
    <n v="295.41000000000003"/>
    <n v="377"/>
    <n v="263.89999999999998"/>
    <n v="100"/>
    <n v="28"/>
    <n v="60"/>
    <n v="1622.9"/>
    <n v="881.14"/>
    <n v="1355.6000000000001"/>
    <n v="1152.26"/>
    <n v="1694.5"/>
    <n v="2033.3999999999999"/>
  </r>
  <r>
    <x v="6"/>
    <n v="19"/>
    <x v="0"/>
    <n v="13"/>
    <x v="0"/>
    <x v="3"/>
    <x v="6"/>
    <x v="2"/>
    <n v="132"/>
    <n v="400"/>
    <n v="50"/>
    <n v="250"/>
    <n v="134"/>
    <n v="65"/>
    <n v="134"/>
    <n v="6"/>
    <x v="2"/>
    <n v="295.41000000000003"/>
    <n v="377"/>
    <n v="263.89999999999998"/>
    <n v="100"/>
    <n v="28"/>
    <n v="60"/>
    <n v="1622.9"/>
    <n v="881.14"/>
    <n v="1355.6000000000001"/>
    <n v="1152.26"/>
    <n v="1694.5"/>
    <n v="2033.3999999999999"/>
  </r>
  <r>
    <x v="6"/>
    <n v="20"/>
    <x v="0"/>
    <n v="14"/>
    <x v="0"/>
    <x v="4"/>
    <x v="6"/>
    <x v="2"/>
    <n v="132"/>
    <n v="400"/>
    <n v="50"/>
    <n v="250"/>
    <n v="134"/>
    <n v="65"/>
    <n v="134"/>
    <n v="6"/>
    <x v="3"/>
    <n v="295.41000000000003"/>
    <n v="377"/>
    <n v="263.89999999999998"/>
    <n v="100"/>
    <n v="28"/>
    <n v="60"/>
    <n v="1622.9"/>
    <n v="881.14"/>
    <n v="1355.6000000000001"/>
    <n v="1152.26"/>
    <n v="1694.5"/>
    <n v="2033.3999999999999"/>
  </r>
  <r>
    <x v="6"/>
    <n v="21"/>
    <x v="0"/>
    <n v="15"/>
    <x v="0"/>
    <x v="5"/>
    <x v="6"/>
    <x v="2"/>
    <n v="132"/>
    <n v="400"/>
    <n v="50"/>
    <n v="250"/>
    <n v="134"/>
    <n v="65"/>
    <n v="134"/>
    <n v="6"/>
    <x v="0"/>
    <n v="295.41000000000003"/>
    <n v="377"/>
    <n v="263.89999999999998"/>
    <n v="100"/>
    <n v="28"/>
    <n v="60"/>
    <n v="1622.9"/>
    <n v="881.14"/>
    <n v="1355.6000000000001"/>
    <n v="1152.26"/>
    <n v="1694.5"/>
    <n v="2033.3999999999999"/>
  </r>
  <r>
    <x v="6"/>
    <n v="25"/>
    <x v="0"/>
    <n v="16"/>
    <x v="0"/>
    <x v="4"/>
    <x v="6"/>
    <x v="2"/>
    <n v="132"/>
    <n v="400"/>
    <n v="50"/>
    <n v="250"/>
    <n v="134"/>
    <n v="65"/>
    <n v="134"/>
    <n v="6"/>
    <x v="1"/>
    <n v="295.41000000000003"/>
    <n v="377"/>
    <n v="263.89999999999998"/>
    <n v="100"/>
    <n v="28"/>
    <n v="60"/>
    <n v="1622.9"/>
    <n v="881.14"/>
    <n v="1355.6000000000001"/>
    <n v="1152.26"/>
    <n v="1694.5"/>
    <n v="2033.3999999999999"/>
  </r>
  <r>
    <x v="6"/>
    <n v="7"/>
    <x v="0"/>
    <n v="23"/>
    <x v="1"/>
    <x v="1"/>
    <x v="6"/>
    <x v="2"/>
    <n v="132"/>
    <n v="400"/>
    <n v="50"/>
    <n v="250"/>
    <n v="134"/>
    <m/>
    <n v="134"/>
    <n v="6"/>
    <x v="2"/>
    <n v="295.41000000000003"/>
    <n v="377"/>
    <n v="263.89999999999998"/>
    <n v="100"/>
    <n v="28"/>
    <n v="60"/>
    <n v="1557.9"/>
    <n v="881.14"/>
    <n v="1355.6000000000001"/>
    <n v="1152.26"/>
    <n v="1694.5"/>
    <n v="2033.3999999999999"/>
  </r>
  <r>
    <x v="6"/>
    <n v="19"/>
    <x v="0"/>
    <n v="12"/>
    <x v="1"/>
    <x v="2"/>
    <x v="6"/>
    <x v="2"/>
    <n v="132"/>
    <n v="400"/>
    <n v="50"/>
    <n v="250"/>
    <n v="134"/>
    <n v="65"/>
    <n v="134"/>
    <n v="6"/>
    <x v="3"/>
    <n v="295.41000000000003"/>
    <n v="377"/>
    <n v="263.89999999999998"/>
    <n v="100"/>
    <n v="28"/>
    <n v="60"/>
    <n v="1622.9"/>
    <n v="881.14"/>
    <n v="1355.6000000000001"/>
    <n v="1152.26"/>
    <n v="1694.5"/>
    <n v="2033.3999999999999"/>
  </r>
  <r>
    <x v="6"/>
    <n v="19"/>
    <x v="0"/>
    <n v="13"/>
    <x v="0"/>
    <x v="3"/>
    <x v="6"/>
    <x v="2"/>
    <n v="132"/>
    <n v="400"/>
    <n v="50"/>
    <n v="250"/>
    <n v="134"/>
    <n v="65"/>
    <n v="134"/>
    <n v="6"/>
    <x v="0"/>
    <n v="295.41000000000003"/>
    <n v="377"/>
    <n v="263.89999999999998"/>
    <n v="100"/>
    <n v="28"/>
    <n v="60"/>
    <n v="1622.9"/>
    <n v="881.14"/>
    <n v="1355.6000000000001"/>
    <n v="1152.26"/>
    <n v="1694.5"/>
    <n v="2033.3999999999999"/>
  </r>
  <r>
    <x v="6"/>
    <n v="20"/>
    <x v="0"/>
    <n v="14"/>
    <x v="0"/>
    <x v="4"/>
    <x v="6"/>
    <x v="2"/>
    <n v="132"/>
    <n v="400"/>
    <n v="50"/>
    <n v="250"/>
    <n v="134"/>
    <n v="65"/>
    <n v="134"/>
    <n v="6"/>
    <x v="1"/>
    <n v="295.41000000000003"/>
    <n v="377"/>
    <n v="263.89999999999998"/>
    <n v="100"/>
    <n v="28"/>
    <n v="60"/>
    <n v="1622.9"/>
    <n v="881.14"/>
    <n v="1355.6000000000001"/>
    <n v="1152.26"/>
    <n v="1694.5"/>
    <n v="2033.3999999999999"/>
  </r>
  <r>
    <x v="6"/>
    <n v="21"/>
    <x v="0"/>
    <n v="15"/>
    <x v="0"/>
    <x v="5"/>
    <x v="6"/>
    <x v="2"/>
    <n v="132"/>
    <n v="400"/>
    <n v="50"/>
    <n v="250"/>
    <n v="134"/>
    <n v="65"/>
    <n v="134"/>
    <n v="6"/>
    <x v="2"/>
    <n v="295.41000000000003"/>
    <n v="377"/>
    <n v="263.89999999999998"/>
    <n v="100"/>
    <n v="28"/>
    <n v="60"/>
    <n v="1622.9"/>
    <n v="881.14"/>
    <n v="1355.6000000000001"/>
    <n v="1152.26"/>
    <n v="1694.5"/>
    <n v="2033.3999999999999"/>
  </r>
  <r>
    <x v="6"/>
    <n v="25"/>
    <x v="0"/>
    <n v="16"/>
    <x v="0"/>
    <x v="4"/>
    <x v="6"/>
    <x v="2"/>
    <n v="132"/>
    <n v="400"/>
    <n v="50"/>
    <n v="250"/>
    <n v="134"/>
    <n v="65"/>
    <n v="134"/>
    <n v="6"/>
    <x v="3"/>
    <n v="295.41000000000003"/>
    <n v="377"/>
    <n v="263.89999999999998"/>
    <n v="100"/>
    <n v="28"/>
    <n v="60"/>
    <n v="1622.9"/>
    <n v="881.14"/>
    <n v="1355.6000000000001"/>
    <n v="1152.26"/>
    <n v="1694.5"/>
    <n v="2033.3999999999999"/>
  </r>
  <r>
    <x v="7"/>
    <n v="8"/>
    <x v="1"/>
    <n v="17"/>
    <x v="0"/>
    <x v="7"/>
    <x v="7"/>
    <x v="2"/>
    <n v="132"/>
    <n v="400"/>
    <n v="50"/>
    <n v="250"/>
    <n v="121"/>
    <m/>
    <n v="51"/>
    <n v="51"/>
    <x v="0"/>
    <n v="295.41000000000003"/>
    <n v="389"/>
    <n v="272.29999999999995"/>
    <n v="100"/>
    <n v="29"/>
    <n v="61"/>
    <n v="1517.3"/>
    <n v="850.59"/>
    <n v="1308.6000000000001"/>
    <n v="1112.3100000000002"/>
    <n v="1635.75"/>
    <n v="1962.8999999999999"/>
  </r>
  <r>
    <x v="7"/>
    <n v="20"/>
    <x v="1"/>
    <n v="18"/>
    <x v="0"/>
    <x v="5"/>
    <x v="7"/>
    <x v="2"/>
    <n v="132"/>
    <n v="400"/>
    <n v="50"/>
    <n v="250"/>
    <n v="121"/>
    <m/>
    <n v="51"/>
    <n v="51"/>
    <x v="1"/>
    <n v="295.41000000000003"/>
    <n v="389"/>
    <n v="272.29999999999995"/>
    <n v="100"/>
    <n v="29"/>
    <n v="61"/>
    <n v="1517.3"/>
    <n v="850.59"/>
    <n v="1308.6000000000001"/>
    <n v="1112.3100000000002"/>
    <n v="1635.75"/>
    <n v="1962.8999999999999"/>
  </r>
  <r>
    <x v="7"/>
    <n v="22"/>
    <x v="1"/>
    <n v="12.9"/>
    <x v="0"/>
    <x v="1"/>
    <x v="7"/>
    <x v="2"/>
    <n v="132"/>
    <n v="400"/>
    <n v="50"/>
    <n v="250"/>
    <n v="121"/>
    <n v="33"/>
    <n v="51"/>
    <n v="51"/>
    <x v="2"/>
    <n v="295.41000000000003"/>
    <n v="389"/>
    <n v="272.29999999999995"/>
    <n v="100"/>
    <n v="29"/>
    <n v="61"/>
    <n v="1550.3"/>
    <n v="850.59"/>
    <n v="1308.6000000000001"/>
    <n v="1112.3100000000002"/>
    <n v="1635.75"/>
    <n v="1962.8999999999999"/>
  </r>
  <r>
    <x v="7"/>
    <n v="23"/>
    <x v="1"/>
    <n v="12.9"/>
    <x v="0"/>
    <x v="2"/>
    <x v="7"/>
    <x v="2"/>
    <n v="132"/>
    <n v="400"/>
    <n v="50"/>
    <n v="250"/>
    <n v="121"/>
    <n v="33"/>
    <n v="51"/>
    <n v="51"/>
    <x v="3"/>
    <n v="295.41000000000003"/>
    <n v="389"/>
    <n v="272.29999999999995"/>
    <n v="100"/>
    <n v="29"/>
    <n v="61"/>
    <n v="1550.3"/>
    <n v="850.59"/>
    <n v="1308.6000000000001"/>
    <n v="1112.3100000000002"/>
    <n v="1635.75"/>
    <n v="1962.8999999999999"/>
  </r>
  <r>
    <x v="8"/>
    <n v="25"/>
    <x v="0"/>
    <n v="12.9"/>
    <x v="0"/>
    <x v="2"/>
    <x v="8"/>
    <x v="2"/>
    <n v="132"/>
    <n v="400"/>
    <n v="50"/>
    <n v="250"/>
    <n v="134"/>
    <m/>
    <n v="134"/>
    <n v="6"/>
    <x v="2"/>
    <n v="295.41000000000003"/>
    <n v="234"/>
    <n v="163.79999999999998"/>
    <n v="100"/>
    <n v="23"/>
    <n v="55"/>
    <n v="1447.8"/>
    <n v="1122.29"/>
    <n v="1726.6000000000001"/>
    <n v="1467.6100000000001"/>
    <n v="2158.25"/>
    <n v="2589.9"/>
  </r>
  <r>
    <x v="8"/>
    <n v="26"/>
    <x v="0"/>
    <n v="18"/>
    <x v="0"/>
    <x v="3"/>
    <x v="8"/>
    <x v="2"/>
    <n v="132"/>
    <n v="400"/>
    <n v="50"/>
    <n v="250"/>
    <n v="134"/>
    <m/>
    <n v="134"/>
    <n v="6"/>
    <x v="2"/>
    <n v="295.41000000000003"/>
    <n v="234"/>
    <n v="163.79999999999998"/>
    <n v="100"/>
    <n v="23"/>
    <n v="55"/>
    <n v="1447.8"/>
    <n v="1122.29"/>
    <n v="1726.6000000000001"/>
    <n v="1467.6100000000001"/>
    <n v="2158.25"/>
    <n v="2589.9"/>
  </r>
  <r>
    <x v="8"/>
    <n v="27"/>
    <x v="0"/>
    <n v="19"/>
    <x v="0"/>
    <x v="4"/>
    <x v="8"/>
    <x v="2"/>
    <n v="132"/>
    <n v="400"/>
    <n v="50"/>
    <n v="250"/>
    <n v="134"/>
    <m/>
    <n v="134"/>
    <n v="6"/>
    <x v="2"/>
    <n v="295.41000000000003"/>
    <n v="234"/>
    <n v="163.79999999999998"/>
    <n v="100"/>
    <n v="23"/>
    <n v="55"/>
    <n v="1447.8"/>
    <n v="1122.29"/>
    <n v="1726.6000000000001"/>
    <n v="1467.6100000000001"/>
    <n v="2158.25"/>
    <n v="2589.9"/>
  </r>
  <r>
    <x v="8"/>
    <n v="27"/>
    <x v="0"/>
    <n v="20"/>
    <x v="0"/>
    <x v="4"/>
    <x v="8"/>
    <x v="2"/>
    <n v="132"/>
    <n v="400"/>
    <n v="50"/>
    <n v="250"/>
    <n v="134"/>
    <m/>
    <n v="134"/>
    <n v="6"/>
    <x v="2"/>
    <n v="295.41000000000003"/>
    <n v="234"/>
    <n v="163.79999999999998"/>
    <n v="100"/>
    <n v="23"/>
    <n v="55"/>
    <n v="1447.8"/>
    <n v="1122.29"/>
    <n v="1726.6000000000001"/>
    <n v="1467.6100000000001"/>
    <n v="2158.25"/>
    <n v="2589.9"/>
  </r>
  <r>
    <x v="9"/>
    <n v="1"/>
    <x v="0"/>
    <n v="21"/>
    <x v="0"/>
    <x v="4"/>
    <x v="0"/>
    <x v="0"/>
    <n v="132"/>
    <n v="400"/>
    <n v="50"/>
    <n v="250"/>
    <n v="120"/>
    <n v="65"/>
    <n v="134"/>
    <n v="6"/>
    <x v="0"/>
    <n v="295.41000000000003"/>
    <n v="343"/>
    <n v="240.1"/>
    <n v="100"/>
    <n v="22"/>
    <n v="54"/>
    <n v="1573.1"/>
    <n v="722.28"/>
    <n v="1111.2"/>
    <n v="944.5200000000001"/>
    <n v="1389"/>
    <n v="1666.8"/>
  </r>
  <r>
    <x v="9"/>
    <n v="2"/>
    <x v="0"/>
    <n v="22"/>
    <x v="0"/>
    <x v="4"/>
    <x v="0"/>
    <x v="0"/>
    <n v="132"/>
    <n v="400"/>
    <n v="50"/>
    <n v="250"/>
    <n v="120"/>
    <n v="65"/>
    <n v="134"/>
    <n v="6"/>
    <x v="0"/>
    <n v="295.41000000000003"/>
    <n v="343"/>
    <n v="240.1"/>
    <n v="100"/>
    <n v="22"/>
    <n v="54"/>
    <n v="1573.1"/>
    <n v="722.28"/>
    <n v="1111.2"/>
    <n v="944.5200000000001"/>
    <n v="1389"/>
    <n v="1666.8"/>
  </r>
  <r>
    <x v="9"/>
    <n v="10"/>
    <x v="0"/>
    <n v="23"/>
    <x v="0"/>
    <x v="4"/>
    <x v="3"/>
    <x v="1"/>
    <n v="132"/>
    <n v="399"/>
    <n v="50"/>
    <n v="250"/>
    <n v="134"/>
    <m/>
    <n v="134"/>
    <n v="6"/>
    <x v="1"/>
    <n v="295.41000000000003"/>
    <n v="343"/>
    <n v="240.1"/>
    <n v="100"/>
    <n v="25"/>
    <n v="57"/>
    <n v="1527.1"/>
    <n v="836.29000000000008"/>
    <n v="1286.6000000000001"/>
    <n v="1093.6100000000001"/>
    <n v="1608.25"/>
    <n v="1929.8999999999999"/>
  </r>
  <r>
    <x v="9"/>
    <n v="10"/>
    <x v="1"/>
    <n v="12.9"/>
    <x v="0"/>
    <x v="4"/>
    <x v="9"/>
    <x v="3"/>
    <n v="132"/>
    <n v="400"/>
    <n v="50"/>
    <n v="250"/>
    <n v="128"/>
    <n v="65"/>
    <n v="134"/>
    <n v="6"/>
    <x v="3"/>
    <n v="295.41000000000003"/>
    <n v="343"/>
    <n v="240.1"/>
    <n v="100"/>
    <n v="24"/>
    <n v="56"/>
    <n v="1585.1"/>
    <n v="449.28000000000003"/>
    <n v="691.2"/>
    <n v="587.5200000000001"/>
    <n v="864"/>
    <n v="1036.8"/>
  </r>
  <r>
    <x v="9"/>
    <n v="11"/>
    <x v="0"/>
    <n v="13"/>
    <x v="0"/>
    <x v="4"/>
    <x v="3"/>
    <x v="1"/>
    <n v="132"/>
    <n v="399"/>
    <n v="50"/>
    <n v="250"/>
    <n v="134"/>
    <m/>
    <n v="134"/>
    <n v="6"/>
    <x v="1"/>
    <n v="295.41000000000003"/>
    <n v="343"/>
    <n v="240.1"/>
    <n v="100"/>
    <n v="25"/>
    <n v="57"/>
    <n v="1527.1"/>
    <n v="836.29000000000008"/>
    <n v="1286.6000000000001"/>
    <n v="1093.6100000000001"/>
    <n v="1608.25"/>
    <n v="1929.8999999999999"/>
  </r>
  <r>
    <x v="9"/>
    <n v="28"/>
    <x v="1"/>
    <n v="14"/>
    <x v="0"/>
    <x v="4"/>
    <x v="9"/>
    <x v="3"/>
    <n v="132"/>
    <n v="400"/>
    <n v="50"/>
    <n v="250"/>
    <n v="128"/>
    <m/>
    <n v="134"/>
    <n v="6"/>
    <x v="3"/>
    <n v="295.41000000000003"/>
    <n v="343"/>
    <n v="240.1"/>
    <n v="100"/>
    <n v="24"/>
    <n v="56"/>
    <n v="1520.1"/>
    <n v="449.28000000000003"/>
    <n v="691.2"/>
    <n v="587.5200000000001"/>
    <n v="864"/>
    <n v="1036.8"/>
  </r>
  <r>
    <x v="9"/>
    <n v="28"/>
    <x v="1"/>
    <n v="15"/>
    <x v="0"/>
    <x v="4"/>
    <x v="9"/>
    <x v="3"/>
    <n v="132"/>
    <n v="400"/>
    <n v="50"/>
    <n v="250"/>
    <n v="128"/>
    <m/>
    <n v="134"/>
    <n v="6"/>
    <x v="3"/>
    <n v="295.41000000000003"/>
    <n v="343"/>
    <n v="240.1"/>
    <n v="100"/>
    <n v="24"/>
    <n v="56"/>
    <n v="1520.1"/>
    <n v="449.28000000000003"/>
    <n v="691.2"/>
    <n v="587.5200000000001"/>
    <n v="864"/>
    <n v="1036.8"/>
  </r>
  <r>
    <x v="9"/>
    <n v="29"/>
    <x v="1"/>
    <n v="16"/>
    <x v="0"/>
    <x v="4"/>
    <x v="9"/>
    <x v="3"/>
    <n v="132"/>
    <n v="400"/>
    <n v="50"/>
    <n v="250"/>
    <n v="128"/>
    <m/>
    <n v="134"/>
    <n v="6"/>
    <x v="3"/>
    <n v="295.41000000000003"/>
    <n v="343"/>
    <n v="240.1"/>
    <n v="100"/>
    <n v="24"/>
    <n v="56"/>
    <n v="1520.1"/>
    <n v="449.28000000000003"/>
    <n v="691.2"/>
    <n v="587.5200000000001"/>
    <n v="864"/>
    <n v="1036.8"/>
  </r>
  <r>
    <x v="9"/>
    <n v="1"/>
    <x v="0"/>
    <n v="21"/>
    <x v="0"/>
    <x v="4"/>
    <x v="0"/>
    <x v="0"/>
    <n v="132"/>
    <n v="400"/>
    <n v="50"/>
    <n v="250"/>
    <n v="120"/>
    <n v="65"/>
    <n v="134"/>
    <n v="6"/>
    <x v="0"/>
    <n v="295.41000000000003"/>
    <n v="343"/>
    <n v="240.1"/>
    <n v="100"/>
    <n v="22"/>
    <n v="54"/>
    <n v="1573.1"/>
    <n v="722.28"/>
    <n v="1111.2"/>
    <n v="944.5200000000001"/>
    <n v="1389"/>
    <n v="1666.8"/>
  </r>
  <r>
    <x v="9"/>
    <n v="2"/>
    <x v="0"/>
    <n v="22"/>
    <x v="0"/>
    <x v="4"/>
    <x v="0"/>
    <x v="0"/>
    <n v="132"/>
    <n v="400"/>
    <n v="50"/>
    <n v="250"/>
    <n v="120"/>
    <n v="65"/>
    <n v="134"/>
    <n v="6"/>
    <x v="0"/>
    <n v="295.41000000000003"/>
    <n v="343"/>
    <n v="240.1"/>
    <n v="100"/>
    <n v="22"/>
    <n v="54"/>
    <n v="1573.1"/>
    <n v="722.28"/>
    <n v="1111.2"/>
    <n v="944.5200000000001"/>
    <n v="1389"/>
    <n v="1666.8"/>
  </r>
  <r>
    <x v="10"/>
    <n v="29"/>
    <x v="2"/>
    <n v="18"/>
    <x v="0"/>
    <x v="4"/>
    <x v="10"/>
    <x v="3"/>
    <n v="132"/>
    <n v="400"/>
    <n v="50"/>
    <n v="250"/>
    <n v="120"/>
    <n v="65"/>
    <n v="134"/>
    <n v="6"/>
    <x v="3"/>
    <n v="295.41000000000003"/>
    <n v="399"/>
    <n v="279.29999999999995"/>
    <n v="100"/>
    <n v="25"/>
    <n v="57"/>
    <n v="1618.3"/>
    <n v="621.66"/>
    <n v="956.40000000000009"/>
    <n v="812.94"/>
    <n v="1195.5"/>
    <n v="1434.6"/>
  </r>
  <r>
    <x v="10"/>
    <n v="11"/>
    <x v="2"/>
    <n v="17"/>
    <x v="0"/>
    <x v="4"/>
    <x v="10"/>
    <x v="3"/>
    <n v="132"/>
    <n v="400"/>
    <n v="50"/>
    <n v="250"/>
    <n v="120"/>
    <n v="65"/>
    <n v="134"/>
    <n v="6"/>
    <x v="3"/>
    <n v="295.41000000000003"/>
    <n v="399"/>
    <n v="279.29999999999995"/>
    <n v="100"/>
    <n v="25"/>
    <n v="57"/>
    <n v="1618.3"/>
    <n v="621.66"/>
    <n v="956.40000000000009"/>
    <n v="812.94"/>
    <n v="1195.5"/>
    <n v="1434.6"/>
  </r>
  <r>
    <x v="10"/>
    <n v="23"/>
    <x v="2"/>
    <n v="18"/>
    <x v="0"/>
    <x v="4"/>
    <x v="10"/>
    <x v="3"/>
    <n v="132"/>
    <n v="400"/>
    <n v="50"/>
    <n v="250"/>
    <n v="120"/>
    <n v="65"/>
    <n v="134"/>
    <n v="6"/>
    <x v="3"/>
    <n v="295.41000000000003"/>
    <n v="399"/>
    <n v="279.29999999999995"/>
    <n v="100"/>
    <n v="25"/>
    <n v="57"/>
    <n v="1618.3"/>
    <n v="621.66"/>
    <n v="956.40000000000009"/>
    <n v="812.94"/>
    <n v="1195.5"/>
    <n v="1434.6"/>
  </r>
  <r>
    <x v="10"/>
    <n v="23"/>
    <x v="2"/>
    <n v="18"/>
    <x v="0"/>
    <x v="4"/>
    <x v="10"/>
    <x v="3"/>
    <n v="132"/>
    <n v="400"/>
    <n v="50"/>
    <n v="250"/>
    <n v="120"/>
    <n v="65"/>
    <n v="134"/>
    <n v="6"/>
    <x v="3"/>
    <n v="295.41000000000003"/>
    <n v="399"/>
    <n v="279.29999999999995"/>
    <n v="100"/>
    <n v="25"/>
    <n v="57"/>
    <n v="1618.3"/>
    <n v="621.66"/>
    <n v="956.40000000000009"/>
    <n v="812.94"/>
    <n v="1195.5"/>
    <n v="1434.6"/>
  </r>
  <r>
    <x v="10"/>
    <n v="29"/>
    <x v="2"/>
    <n v="18"/>
    <x v="0"/>
    <x v="4"/>
    <x v="10"/>
    <x v="3"/>
    <n v="132"/>
    <n v="400"/>
    <n v="50"/>
    <n v="250"/>
    <n v="120"/>
    <n v="65"/>
    <n v="134"/>
    <n v="6"/>
    <x v="3"/>
    <n v="295.41000000000003"/>
    <n v="399"/>
    <n v="279.29999999999995"/>
    <n v="100"/>
    <n v="25"/>
    <n v="57"/>
    <n v="1618.3"/>
    <n v="621.66"/>
    <n v="956.40000000000009"/>
    <n v="812.94"/>
    <n v="1195.5"/>
    <n v="1434.6"/>
  </r>
  <r>
    <x v="11"/>
    <n v="12"/>
    <x v="0"/>
    <n v="12.9"/>
    <x v="0"/>
    <x v="4"/>
    <x v="11"/>
    <x v="3"/>
    <n v="132"/>
    <n v="400"/>
    <n v="50"/>
    <n v="250"/>
    <n v="134"/>
    <m/>
    <n v="134"/>
    <n v="6"/>
    <x v="3"/>
    <n v="295.41000000000003"/>
    <n v="343"/>
    <n v="240.1"/>
    <n v="100"/>
    <n v="26"/>
    <n v="58"/>
    <n v="1530.1"/>
    <n v="687.31000000000006"/>
    <n v="1057.4000000000001"/>
    <n v="898.79000000000008"/>
    <n v="1321.75"/>
    <n v="1586.1"/>
  </r>
  <r>
    <x v="11"/>
    <n v="24"/>
    <x v="0"/>
    <n v="18"/>
    <x v="0"/>
    <x v="4"/>
    <x v="11"/>
    <x v="3"/>
    <n v="132"/>
    <n v="400"/>
    <n v="50"/>
    <n v="250"/>
    <n v="134"/>
    <m/>
    <n v="134"/>
    <n v="6"/>
    <x v="3"/>
    <n v="295.41000000000003"/>
    <n v="343"/>
    <n v="240.1"/>
    <n v="100"/>
    <n v="26"/>
    <n v="58"/>
    <n v="1530.1"/>
    <n v="687.31000000000006"/>
    <n v="1057.4000000000001"/>
    <n v="898.79000000000008"/>
    <n v="1321.75"/>
    <n v="1586.1"/>
  </r>
  <r>
    <x v="11"/>
    <n v="25"/>
    <x v="0"/>
    <n v="18"/>
    <x v="0"/>
    <x v="4"/>
    <x v="11"/>
    <x v="3"/>
    <n v="132"/>
    <n v="400"/>
    <n v="50"/>
    <n v="250"/>
    <n v="134"/>
    <m/>
    <n v="134"/>
    <n v="6"/>
    <x v="3"/>
    <n v="295.41000000000003"/>
    <n v="343"/>
    <n v="240.1"/>
    <n v="100"/>
    <n v="26"/>
    <n v="58"/>
    <n v="1530.1"/>
    <n v="687.31000000000006"/>
    <n v="1057.4000000000001"/>
    <n v="898.79000000000008"/>
    <n v="1321.75"/>
    <n v="1586.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84EED6-5714-4146-932D-3C79C61A070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O10:R11" firstHeaderRow="0" firstDataRow="1" firstDataCol="0"/>
  <pivotFields count="30">
    <pivotField showAll="0">
      <items count="13">
        <item x="0"/>
        <item x="1"/>
        <item x="2"/>
        <item x="3"/>
        <item x="4"/>
        <item x="5"/>
        <item x="6"/>
        <item x="7"/>
        <item x="8"/>
        <item x="9"/>
        <item x="10"/>
        <item x="11"/>
        <item t="default"/>
      </items>
    </pivotField>
    <pivotField numFmtId="1" showAll="0"/>
    <pivotField showAll="0"/>
    <pivotField numFmtId="165" showAll="0"/>
    <pivotField showAll="0">
      <items count="3">
        <item x="1"/>
        <item x="0"/>
        <item t="default"/>
      </items>
    </pivotField>
    <pivotField showAll="0"/>
    <pivotField numFmtId="166" showAll="0">
      <items count="13">
        <item x="9"/>
        <item x="2"/>
        <item x="1"/>
        <item x="10"/>
        <item x="11"/>
        <item x="5"/>
        <item x="0"/>
        <item x="3"/>
        <item x="7"/>
        <item x="6"/>
        <item x="8"/>
        <item x="4"/>
        <item t="default"/>
      </items>
    </pivotField>
    <pivotField showAll="0">
      <items count="5">
        <item x="1"/>
        <item x="0"/>
        <item x="3"/>
        <item x="2"/>
        <item t="default"/>
      </items>
    </pivotField>
    <pivotField dataField="1" numFmtId="166" showAll="0"/>
    <pivotField dataField="1" numFmtId="166" showAll="0"/>
    <pivotField dataField="1" numFmtId="166" showAll="0"/>
    <pivotField dataField="1" numFmtId="166" showAll="0"/>
    <pivotField numFmtId="166" showAll="0"/>
    <pivotField showAll="0"/>
    <pivotField numFmtId="166" showAll="0"/>
    <pivotField numFmtId="166" showAll="0"/>
    <pivotField showAll="0"/>
    <pivotField numFmtId="1" showAll="0"/>
    <pivotField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dragToRow="0" dragToCol="0" dragToPage="0" showAll="0" defaultSubtotal="0"/>
  </pivotFields>
  <rowItems count="1">
    <i/>
  </rowItems>
  <colFields count="1">
    <field x="-2"/>
  </colFields>
  <colItems count="4">
    <i>
      <x/>
    </i>
    <i i="1">
      <x v="1"/>
    </i>
    <i i="2">
      <x v="2"/>
    </i>
    <i i="3">
      <x v="3"/>
    </i>
  </colItems>
  <dataFields count="4">
    <dataField name="Sum of Insurance" fld="8" baseField="0" baseItem="0"/>
    <dataField name="Sum of Fuel" fld="9" baseField="0" baseItem="0"/>
    <dataField name="Sum of Diesel Exhaust Fluid" fld="10" baseField="0" baseItem="0"/>
    <dataField name="Sum of Advance" fld="11" baseField="0" baseItem="0"/>
  </dataFields>
  <formats count="18">
    <format dxfId="101">
      <pivotArea outline="0" collapsedLevelsAreSubtotals="1" fieldPosition="0"/>
    </format>
    <format dxfId="100">
      <pivotArea outline="0" collapsedLevelsAreSubtotals="1" fieldPosition="0"/>
    </format>
    <format dxfId="99">
      <pivotArea outline="0" collapsedLevelsAreSubtotals="1" fieldPosition="0"/>
    </format>
    <format dxfId="98">
      <pivotArea outline="0" collapsedLevelsAreSubtotals="1" fieldPosition="0"/>
    </format>
    <format dxfId="97">
      <pivotArea outline="0" collapsedLevelsAreSubtotals="1" fieldPosition="0"/>
    </format>
    <format dxfId="96">
      <pivotArea outline="0" collapsedLevelsAreSubtotals="1" fieldPosition="0"/>
    </format>
    <format dxfId="95">
      <pivotArea field="4" type="button" dataOnly="0" labelOnly="1" outline="0"/>
    </format>
    <format dxfId="94">
      <pivotArea dataOnly="0" labelOnly="1" outline="0" axis="axisValues" fieldPosition="0"/>
    </format>
    <format dxfId="93">
      <pivotArea field="4" type="button" dataOnly="0" labelOnly="1" outline="0"/>
    </format>
    <format dxfId="92">
      <pivotArea dataOnly="0" labelOnly="1" outline="0" axis="axisValues" fieldPosition="0"/>
    </format>
    <format dxfId="91">
      <pivotArea field="4" type="button" dataOnly="0" labelOnly="1" outline="0"/>
    </format>
    <format dxfId="90">
      <pivotArea dataOnly="0" labelOnly="1" outline="0" axis="axisValues" fieldPosition="0"/>
    </format>
    <format dxfId="89">
      <pivotArea field="4" type="button" dataOnly="0" labelOnly="1" outline="0"/>
    </format>
    <format dxfId="88">
      <pivotArea dataOnly="0" labelOnly="1" outline="0" axis="axisValues" fieldPosition="0"/>
    </format>
    <format dxfId="87">
      <pivotArea field="4" type="button" dataOnly="0" labelOnly="1" outline="0"/>
    </format>
    <format dxfId="86">
      <pivotArea dataOnly="0" labelOnly="1" outline="0" axis="axisValues" fieldPosition="0"/>
    </format>
    <format dxfId="85">
      <pivotArea outline="0" collapsedLevelsAreSubtotals="1" fieldPosition="0">
        <references count="1">
          <reference field="4294967294" count="1" selected="0">
            <x v="2"/>
          </reference>
        </references>
      </pivotArea>
    </format>
    <format dxfId="84">
      <pivotArea dataOnly="0" labelOnly="1"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CDF3F4-4A1B-46E1-97AF-E5615B79C96A}"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L10:AQ11" firstHeaderRow="0" firstDataRow="1" firstDataCol="0"/>
  <pivotFields count="30">
    <pivotField showAll="0">
      <items count="13">
        <item x="0"/>
        <item x="1"/>
        <item x="2"/>
        <item x="3"/>
        <item x="4"/>
        <item x="5"/>
        <item x="6"/>
        <item x="7"/>
        <item x="8"/>
        <item x="9"/>
        <item x="10"/>
        <item x="11"/>
        <item t="default"/>
      </items>
    </pivotField>
    <pivotField numFmtId="1" showAll="0"/>
    <pivotField showAll="0"/>
    <pivotField numFmtId="165" showAll="0"/>
    <pivotField showAll="0">
      <items count="3">
        <item x="1"/>
        <item x="0"/>
        <item t="default"/>
      </items>
    </pivotField>
    <pivotField showAll="0"/>
    <pivotField numFmtId="166" showAll="0">
      <items count="13">
        <item x="9"/>
        <item x="2"/>
        <item x="1"/>
        <item x="10"/>
        <item x="11"/>
        <item x="5"/>
        <item x="0"/>
        <item x="3"/>
        <item x="7"/>
        <item x="6"/>
        <item x="8"/>
        <item x="4"/>
        <item t="default"/>
      </items>
    </pivotField>
    <pivotField showAll="0">
      <items count="5">
        <item x="1"/>
        <item x="0"/>
        <item x="3"/>
        <item x="2"/>
        <item t="default"/>
      </items>
    </pivotField>
    <pivotField numFmtId="166" showAll="0"/>
    <pivotField numFmtId="166" showAll="0"/>
    <pivotField numFmtId="166" showAll="0"/>
    <pivotField numFmtId="166" showAll="0"/>
    <pivotField numFmtId="166" showAll="0"/>
    <pivotField showAll="0"/>
    <pivotField numFmtId="166" showAll="0"/>
    <pivotField numFmtId="166" showAll="0"/>
    <pivotField showAll="0">
      <items count="5">
        <item x="0"/>
        <item x="1"/>
        <item x="3"/>
        <item x="2"/>
        <item t="default"/>
      </items>
    </pivotField>
    <pivotField dataField="1" numFmtId="1" showAll="0"/>
    <pivotField dataField="1" showAll="0"/>
    <pivotField dataField="1" numFmtId="166" showAll="0"/>
    <pivotField dataField="1" numFmtId="166" showAll="0"/>
    <pivotField dataField="1" numFmtId="166" showAll="0"/>
    <pivotField dataField="1" numFmtId="166" showAll="0"/>
    <pivotField numFmtId="166" showAll="0"/>
    <pivotField numFmtId="166" showAll="0"/>
    <pivotField numFmtId="166" showAll="0"/>
    <pivotField numFmtId="166" showAll="0"/>
    <pivotField numFmtId="166" showAll="0"/>
    <pivotField numFmtId="166" showAll="0"/>
    <pivotField dragToRow="0" dragToCol="0" dragToPage="0" showAll="0" defaultSubtotal="0"/>
  </pivotFields>
  <rowItems count="1">
    <i/>
  </rowItems>
  <colFields count="1">
    <field x="-2"/>
  </colFields>
  <colItems count="6">
    <i>
      <x/>
    </i>
    <i i="1">
      <x v="1"/>
    </i>
    <i i="2">
      <x v="2"/>
    </i>
    <i i="3">
      <x v="3"/>
    </i>
    <i i="4">
      <x v="4"/>
    </i>
    <i i="5">
      <x v="5"/>
    </i>
  </colItems>
  <dataFields count="6">
    <dataField name="Sum of Odometer" fld="17" baseField="0" baseItem="0"/>
    <dataField name="Sum of Miles" fld="18" baseField="0" baseItem="0"/>
    <dataField name="Sum of Rate Per Miles" fld="19" baseField="0" baseItem="0"/>
    <dataField name="Sum of Extra Stops" fld="20" baseField="0" baseItem="0"/>
    <dataField name="Sum of Extra Pay" fld="21" baseField="0" baseItem="0"/>
    <dataField name="Sum of Costs Driver Paid" fld="22" baseField="0" baseItem="0"/>
  </dataFields>
  <formats count="18">
    <format dxfId="66">
      <pivotArea outline="0" collapsedLevelsAreSubtotals="1" fieldPosition="0"/>
    </format>
    <format dxfId="67">
      <pivotArea outline="0" collapsedLevelsAreSubtotals="1" fieldPosition="0"/>
    </format>
    <format dxfId="68">
      <pivotArea outline="0" collapsedLevelsAreSubtotals="1" fieldPosition="0"/>
    </format>
    <format dxfId="69">
      <pivotArea outline="0" collapsedLevelsAreSubtotals="1" fieldPosition="0"/>
    </format>
    <format dxfId="70">
      <pivotArea outline="0" collapsedLevelsAreSubtotals="1" fieldPosition="0"/>
    </format>
    <format dxfId="71">
      <pivotArea outline="0" collapsedLevelsAreSubtotals="1" fieldPosition="0"/>
    </format>
    <format dxfId="72">
      <pivotArea field="4" type="button" dataOnly="0" labelOnly="1" outline="0"/>
    </format>
    <format dxfId="73">
      <pivotArea dataOnly="0" labelOnly="1" outline="0" axis="axisValues" fieldPosition="0"/>
    </format>
    <format dxfId="74">
      <pivotArea field="4" type="button" dataOnly="0" labelOnly="1" outline="0"/>
    </format>
    <format dxfId="75">
      <pivotArea dataOnly="0" labelOnly="1" outline="0" axis="axisValues" fieldPosition="0"/>
    </format>
    <format dxfId="76">
      <pivotArea field="4" type="button" dataOnly="0" labelOnly="1" outline="0"/>
    </format>
    <format dxfId="77">
      <pivotArea dataOnly="0" labelOnly="1" outline="0" axis="axisValues" fieldPosition="0"/>
    </format>
    <format dxfId="78">
      <pivotArea field="4" type="button" dataOnly="0" labelOnly="1" outline="0"/>
    </format>
    <format dxfId="79">
      <pivotArea dataOnly="0" labelOnly="1" outline="0" axis="axisValues" fieldPosition="0"/>
    </format>
    <format dxfId="80">
      <pivotArea field="4" type="button" dataOnly="0" labelOnly="1" outline="0"/>
    </format>
    <format dxfId="81">
      <pivotArea dataOnly="0" labelOnly="1" outline="0" axis="axisValues" fieldPosition="0"/>
    </format>
    <format dxfId="82">
      <pivotArea outline="0" collapsedLevelsAreSubtotals="1" fieldPosition="0">
        <references count="1">
          <reference field="4294967294" count="1" selected="0">
            <x v="3"/>
          </reference>
        </references>
      </pivotArea>
    </format>
    <format dxfId="83">
      <pivotArea dataOnly="0" labelOnly="1" outline="0" fieldPosition="0">
        <references count="1">
          <reference field="4294967294"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B0F55F-959B-4215-91B6-D1DB5074841F}"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Y10:AZ19" firstHeaderRow="1" firstDataRow="1" firstDataCol="1"/>
  <pivotFields count="30">
    <pivotField showAll="0">
      <items count="13">
        <item x="0"/>
        <item x="1"/>
        <item x="2"/>
        <item x="3"/>
        <item x="4"/>
        <item x="5"/>
        <item x="6"/>
        <item x="7"/>
        <item x="8"/>
        <item x="9"/>
        <item x="10"/>
        <item x="11"/>
        <item t="default"/>
      </items>
    </pivotField>
    <pivotField numFmtId="1" showAll="0"/>
    <pivotField showAll="0"/>
    <pivotField numFmtId="165" showAll="0"/>
    <pivotField showAll="0">
      <items count="3">
        <item x="1"/>
        <item x="0"/>
        <item t="default"/>
      </items>
    </pivotField>
    <pivotField axis="axisRow" dataField="1" showAll="0">
      <items count="9">
        <item x="5"/>
        <item x="1"/>
        <item x="2"/>
        <item x="3"/>
        <item x="7"/>
        <item x="4"/>
        <item x="0"/>
        <item x="6"/>
        <item t="default"/>
      </items>
    </pivotField>
    <pivotField numFmtId="166" showAll="0">
      <items count="13">
        <item x="9"/>
        <item x="2"/>
        <item x="1"/>
        <item x="10"/>
        <item x="11"/>
        <item x="5"/>
        <item x="0"/>
        <item x="3"/>
        <item x="7"/>
        <item x="6"/>
        <item x="8"/>
        <item x="4"/>
        <item t="default"/>
      </items>
    </pivotField>
    <pivotField showAll="0">
      <items count="5">
        <item x="1"/>
        <item x="0"/>
        <item x="3"/>
        <item x="2"/>
        <item t="default"/>
      </items>
    </pivotField>
    <pivotField numFmtId="166" showAll="0"/>
    <pivotField numFmtId="166" showAll="0"/>
    <pivotField numFmtId="166" showAll="0"/>
    <pivotField numFmtId="166" showAll="0"/>
    <pivotField numFmtId="166" showAll="0"/>
    <pivotField showAll="0"/>
    <pivotField numFmtId="166" showAll="0"/>
    <pivotField numFmtId="166" showAll="0"/>
    <pivotField showAll="0">
      <items count="5">
        <item x="0"/>
        <item x="1"/>
        <item x="3"/>
        <item x="2"/>
        <item t="default"/>
      </items>
    </pivotField>
    <pivotField numFmtId="1" showAll="0"/>
    <pivotField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dragToRow="0" dragToCol="0" dragToPage="0" showAll="0" defaultSubtotal="0"/>
  </pivotFields>
  <rowFields count="1">
    <field x="5"/>
  </rowFields>
  <rowItems count="9">
    <i>
      <x/>
    </i>
    <i>
      <x v="1"/>
    </i>
    <i>
      <x v="2"/>
    </i>
    <i>
      <x v="3"/>
    </i>
    <i>
      <x v="4"/>
    </i>
    <i>
      <x v="5"/>
    </i>
    <i>
      <x v="6"/>
    </i>
    <i>
      <x v="7"/>
    </i>
    <i t="grand">
      <x/>
    </i>
  </rowItems>
  <colItems count="1">
    <i/>
  </colItems>
  <dataFields count="1">
    <dataField name="Count of Destination" fld="5" subtotal="count" baseField="0" baseItem="0"/>
  </dataFields>
  <formats count="16">
    <format dxfId="34">
      <pivotArea outline="0" collapsedLevelsAreSubtotals="1" fieldPosition="0"/>
    </format>
    <format dxfId="35">
      <pivotArea outline="0" collapsedLevelsAreSubtotals="1" fieldPosition="0"/>
    </format>
    <format dxfId="36">
      <pivotArea outline="0" collapsedLevelsAreSubtotals="1" fieldPosition="0"/>
    </format>
    <format dxfId="37">
      <pivotArea outline="0" collapsedLevelsAreSubtotals="1" fieldPosition="0"/>
    </format>
    <format dxfId="38">
      <pivotArea outline="0" collapsedLevelsAreSubtotals="1" fieldPosition="0"/>
    </format>
    <format dxfId="39">
      <pivotArea outline="0" collapsedLevelsAreSubtotals="1" fieldPosition="0"/>
    </format>
    <format dxfId="40">
      <pivotArea field="4" type="button" dataOnly="0" labelOnly="1" outline="0"/>
    </format>
    <format dxfId="41">
      <pivotArea dataOnly="0" labelOnly="1" outline="0" axis="axisValues" fieldPosition="0"/>
    </format>
    <format dxfId="42">
      <pivotArea field="4" type="button" dataOnly="0" labelOnly="1" outline="0"/>
    </format>
    <format dxfId="43">
      <pivotArea dataOnly="0" labelOnly="1" outline="0" axis="axisValues" fieldPosition="0"/>
    </format>
    <format dxfId="44">
      <pivotArea field="4" type="button" dataOnly="0" labelOnly="1" outline="0"/>
    </format>
    <format dxfId="45">
      <pivotArea dataOnly="0" labelOnly="1" outline="0" axis="axisValues" fieldPosition="0"/>
    </format>
    <format dxfId="46">
      <pivotArea field="4" type="button" dataOnly="0" labelOnly="1" outline="0"/>
    </format>
    <format dxfId="47">
      <pivotArea dataOnly="0" labelOnly="1" outline="0" axis="axisValues" fieldPosition="0"/>
    </format>
    <format dxfId="48">
      <pivotArea field="4" type="button" dataOnly="0" labelOnly="1" outline="0"/>
    </format>
    <format dxfId="4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2BFABD1-4381-4D33-A546-61153CDA64A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0:D11" firstHeaderRow="0" firstDataRow="1" firstDataCol="0"/>
  <pivotFields count="30">
    <pivotField showAll="0">
      <items count="13">
        <item x="0"/>
        <item x="1"/>
        <item x="2"/>
        <item x="3"/>
        <item x="4"/>
        <item x="5"/>
        <item x="6"/>
        <item x="7"/>
        <item x="8"/>
        <item x="9"/>
        <item x="10"/>
        <item x="11"/>
        <item t="default"/>
      </items>
    </pivotField>
    <pivotField numFmtId="1" showAll="0"/>
    <pivotField showAll="0"/>
    <pivotField numFmtId="165" showAll="0"/>
    <pivotField showAll="0"/>
    <pivotField showAll="0"/>
    <pivotField dataField="1" numFmtId="166" showAll="0">
      <items count="13">
        <item x="9"/>
        <item x="2"/>
        <item x="1"/>
        <item x="10"/>
        <item x="11"/>
        <item x="5"/>
        <item x="0"/>
        <item x="3"/>
        <item x="7"/>
        <item x="6"/>
        <item x="8"/>
        <item x="4"/>
        <item t="default"/>
      </items>
    </pivotField>
    <pivotField showAll="0"/>
    <pivotField numFmtId="166" showAll="0"/>
    <pivotField numFmtId="166" showAll="0"/>
    <pivotField numFmtId="166" showAll="0"/>
    <pivotField numFmtId="166" showAll="0"/>
    <pivotField numFmtId="166" showAll="0"/>
    <pivotField showAll="0"/>
    <pivotField numFmtId="166" showAll="0"/>
    <pivotField numFmtId="166" showAll="0"/>
    <pivotField showAll="0"/>
    <pivotField numFmtId="1" showAll="0"/>
    <pivotField showAll="0"/>
    <pivotField numFmtId="166" showAll="0"/>
    <pivotField numFmtId="166" showAll="0"/>
    <pivotField numFmtId="166" showAll="0"/>
    <pivotField numFmtId="166" showAll="0"/>
    <pivotField dataField="1" numFmtId="166" showAll="0"/>
    <pivotField numFmtId="166" showAll="0"/>
    <pivotField numFmtId="166" showAll="0"/>
    <pivotField numFmtId="166" showAll="0"/>
    <pivotField numFmtId="166" showAll="0"/>
    <pivotField numFmtId="166" showAll="0"/>
    <pivotField dataField="1" dragToRow="0" dragToCol="0" dragToPage="0" showAll="0" defaultSubtotal="0"/>
  </pivotFields>
  <rowItems count="1">
    <i/>
  </rowItems>
  <colFields count="1">
    <field x="-2"/>
  </colFields>
  <colItems count="3">
    <i>
      <x/>
    </i>
    <i i="1">
      <x v="1"/>
    </i>
    <i i="2">
      <x v="2"/>
    </i>
  </colItems>
  <dataFields count="3">
    <dataField name="Sum of Rate" fld="6" baseField="0" baseItem="0"/>
    <dataField name="Sum of Total Expenses" fld="23" baseField="0" baseItem="0"/>
    <dataField name="Sum of Balance" fld="29" baseField="0" baseItem="0" numFmtId="166"/>
  </dataFields>
  <formats count="16">
    <format dxfId="117">
      <pivotArea dataOnly="0" labelOnly="1" outline="0" fieldPosition="0">
        <references count="1">
          <reference field="4294967294" count="3">
            <x v="0"/>
            <x v="1"/>
            <x v="2"/>
          </reference>
        </references>
      </pivotArea>
    </format>
    <format dxfId="116">
      <pivotArea dataOnly="0" labelOnly="1" outline="0" fieldPosition="0">
        <references count="1">
          <reference field="4294967294" count="3">
            <x v="0"/>
            <x v="1"/>
            <x v="2"/>
          </reference>
        </references>
      </pivotArea>
    </format>
    <format dxfId="115">
      <pivotArea dataOnly="0" labelOnly="1" outline="0" fieldPosition="0">
        <references count="1">
          <reference field="4294967294" count="3">
            <x v="0"/>
            <x v="1"/>
            <x v="2"/>
          </reference>
        </references>
      </pivotArea>
    </format>
    <format dxfId="114">
      <pivotArea dataOnly="0" labelOnly="1" outline="0" fieldPosition="0">
        <references count="1">
          <reference field="4294967294" count="3">
            <x v="0"/>
            <x v="1"/>
            <x v="2"/>
          </reference>
        </references>
      </pivotArea>
    </format>
    <format dxfId="113">
      <pivotArea dataOnly="0" labelOnly="1" outline="0" fieldPosition="0">
        <references count="1">
          <reference field="4294967294" count="3">
            <x v="0"/>
            <x v="1"/>
            <x v="2"/>
          </reference>
        </references>
      </pivotArea>
    </format>
    <format dxfId="112">
      <pivotArea outline="0" collapsedLevelsAreSubtotals="1" fieldPosition="0"/>
    </format>
    <format dxfId="111">
      <pivotArea outline="0" collapsedLevelsAreSubtotals="1" fieldPosition="0"/>
    </format>
    <format dxfId="110">
      <pivotArea outline="0" collapsedLevelsAreSubtotals="1" fieldPosition="0"/>
    </format>
    <format dxfId="109">
      <pivotArea outline="0" collapsedLevelsAreSubtotals="1" fieldPosition="0"/>
    </format>
    <format dxfId="108">
      <pivotArea outline="0" collapsedLevelsAreSubtotals="1" fieldPosition="0"/>
    </format>
    <format dxfId="107">
      <pivotArea outline="0" collapsedLevelsAreSubtotals="1" fieldPosition="0"/>
    </format>
    <format dxfId="106">
      <pivotArea dataOnly="0" labelOnly="1" outline="0" fieldPosition="0">
        <references count="1">
          <reference field="4294967294" count="3">
            <x v="0"/>
            <x v="1"/>
            <x v="2"/>
          </reference>
        </references>
      </pivotArea>
    </format>
    <format dxfId="105">
      <pivotArea dataOnly="0" labelOnly="1" outline="0" fieldPosition="0">
        <references count="1">
          <reference field="4294967294" count="3">
            <x v="0"/>
            <x v="1"/>
            <x v="2"/>
          </reference>
        </references>
      </pivotArea>
    </format>
    <format dxfId="104">
      <pivotArea dataOnly="0" labelOnly="1" outline="0" fieldPosition="0">
        <references count="1">
          <reference field="4294967294" count="3">
            <x v="0"/>
            <x v="1"/>
            <x v="2"/>
          </reference>
        </references>
      </pivotArea>
    </format>
    <format dxfId="103">
      <pivotArea dataOnly="0" labelOnly="1" outline="0" fieldPosition="0">
        <references count="1">
          <reference field="4294967294" count="3">
            <x v="0"/>
            <x v="1"/>
            <x v="2"/>
          </reference>
        </references>
      </pivotArea>
    </format>
    <format dxfId="102">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A193F7-7910-4C3E-813E-7ECD700DEB97}"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G10:AI23" firstHeaderRow="0" firstDataRow="1" firstDataCol="1"/>
  <pivotFields count="30">
    <pivotField axis="axisRow" showAll="0">
      <items count="13">
        <item x="0"/>
        <item x="1"/>
        <item x="2"/>
        <item x="3"/>
        <item x="4"/>
        <item x="5"/>
        <item x="6"/>
        <item x="7"/>
        <item x="8"/>
        <item x="9"/>
        <item x="10"/>
        <item x="11"/>
        <item t="default"/>
      </items>
    </pivotField>
    <pivotField numFmtId="1" showAll="0"/>
    <pivotField showAll="0"/>
    <pivotField numFmtId="165" showAll="0"/>
    <pivotField showAll="0">
      <items count="3">
        <item x="1"/>
        <item x="0"/>
        <item t="default"/>
      </items>
    </pivotField>
    <pivotField showAll="0"/>
    <pivotField dataField="1" numFmtId="166" showAll="0">
      <items count="13">
        <item x="9"/>
        <item x="2"/>
        <item x="1"/>
        <item x="10"/>
        <item x="11"/>
        <item x="5"/>
        <item x="0"/>
        <item x="3"/>
        <item x="7"/>
        <item x="6"/>
        <item x="8"/>
        <item x="4"/>
        <item t="default"/>
      </items>
    </pivotField>
    <pivotField showAll="0">
      <items count="5">
        <item x="1"/>
        <item x="0"/>
        <item x="3"/>
        <item x="2"/>
        <item t="default"/>
      </items>
    </pivotField>
    <pivotField numFmtId="166" showAll="0"/>
    <pivotField numFmtId="166" showAll="0"/>
    <pivotField numFmtId="166" showAll="0"/>
    <pivotField numFmtId="166" showAll="0"/>
    <pivotField numFmtId="166" showAll="0"/>
    <pivotField showAll="0"/>
    <pivotField numFmtId="166" showAll="0"/>
    <pivotField numFmtId="166" showAll="0"/>
    <pivotField showAll="0"/>
    <pivotField numFmtId="1" showAll="0"/>
    <pivotField showAll="0"/>
    <pivotField numFmtId="166" showAll="0"/>
    <pivotField numFmtId="166" showAll="0"/>
    <pivotField numFmtId="166" showAll="0"/>
    <pivotField numFmtId="166" showAll="0"/>
    <pivotField dataField="1" numFmtId="166" showAll="0"/>
    <pivotField numFmtId="166" showAll="0"/>
    <pivotField numFmtId="166" showAll="0"/>
    <pivotField numFmtId="166" showAll="0"/>
    <pivotField numFmtId="166" showAll="0"/>
    <pivotField numFmtId="166" showAll="0"/>
    <pivotField dragToRow="0" dragToCol="0" dragToPage="0" showAll="0" defaultSubtota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Rate" fld="6" baseField="0" baseItem="0"/>
    <dataField name="Sum of Total Expenses" fld="23" baseField="0" baseItem="0"/>
  </dataFields>
  <formats count="16">
    <format dxfId="133">
      <pivotArea outline="0" collapsedLevelsAreSubtotals="1" fieldPosition="0"/>
    </format>
    <format dxfId="132">
      <pivotArea outline="0" collapsedLevelsAreSubtotals="1" fieldPosition="0"/>
    </format>
    <format dxfId="131">
      <pivotArea outline="0" collapsedLevelsAreSubtotals="1" fieldPosition="0"/>
    </format>
    <format dxfId="130">
      <pivotArea outline="0" collapsedLevelsAreSubtotals="1" fieldPosition="0"/>
    </format>
    <format dxfId="129">
      <pivotArea outline="0" collapsedLevelsAreSubtotals="1" fieldPosition="0"/>
    </format>
    <format dxfId="128">
      <pivotArea outline="0" collapsedLevelsAreSubtotals="1" fieldPosition="0"/>
    </format>
    <format dxfId="127">
      <pivotArea field="4" type="button" dataOnly="0" labelOnly="1" outline="0"/>
    </format>
    <format dxfId="126">
      <pivotArea dataOnly="0" labelOnly="1" outline="0" axis="axisValues" fieldPosition="0"/>
    </format>
    <format dxfId="125">
      <pivotArea field="4" type="button" dataOnly="0" labelOnly="1" outline="0"/>
    </format>
    <format dxfId="124">
      <pivotArea dataOnly="0" labelOnly="1" outline="0" axis="axisValues" fieldPosition="0"/>
    </format>
    <format dxfId="123">
      <pivotArea field="4" type="button" dataOnly="0" labelOnly="1" outline="0"/>
    </format>
    <format dxfId="122">
      <pivotArea dataOnly="0" labelOnly="1" outline="0" axis="axisValues" fieldPosition="0"/>
    </format>
    <format dxfId="121">
      <pivotArea field="4" type="button" dataOnly="0" labelOnly="1" outline="0"/>
    </format>
    <format dxfId="120">
      <pivotArea dataOnly="0" labelOnly="1" outline="0" axis="axisValues" fieldPosition="0"/>
    </format>
    <format dxfId="119">
      <pivotArea field="4" type="button" dataOnly="0" labelOnly="1" outline="0"/>
    </format>
    <format dxfId="118">
      <pivotArea dataOnly="0" labelOnly="1" outline="0" axis="axisValues" fieldPosition="0"/>
    </format>
  </formats>
  <chartFormats count="2">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42FB195-18E2-4EB6-B453-63C5CDCDC58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U10:X11" firstHeaderRow="0" firstDataRow="1" firstDataCol="0"/>
  <pivotFields count="30">
    <pivotField showAll="0">
      <items count="13">
        <item x="0"/>
        <item x="1"/>
        <item x="2"/>
        <item x="3"/>
        <item x="4"/>
        <item x="5"/>
        <item x="6"/>
        <item x="7"/>
        <item x="8"/>
        <item x="9"/>
        <item x="10"/>
        <item x="11"/>
        <item t="default"/>
      </items>
    </pivotField>
    <pivotField numFmtId="1" showAll="0"/>
    <pivotField showAll="0"/>
    <pivotField numFmtId="165" showAll="0"/>
    <pivotField showAll="0">
      <items count="3">
        <item x="1"/>
        <item x="0"/>
        <item t="default"/>
      </items>
    </pivotField>
    <pivotField showAll="0"/>
    <pivotField numFmtId="166" showAll="0">
      <items count="13">
        <item x="9"/>
        <item x="2"/>
        <item x="1"/>
        <item x="10"/>
        <item x="11"/>
        <item x="5"/>
        <item x="0"/>
        <item x="3"/>
        <item x="7"/>
        <item x="6"/>
        <item x="8"/>
        <item x="4"/>
        <item t="default"/>
      </items>
    </pivotField>
    <pivotField showAll="0">
      <items count="5">
        <item x="1"/>
        <item x="0"/>
        <item x="3"/>
        <item x="2"/>
        <item t="default"/>
      </items>
    </pivotField>
    <pivotField numFmtId="166" showAll="0"/>
    <pivotField numFmtId="166" showAll="0"/>
    <pivotField numFmtId="166" showAll="0"/>
    <pivotField numFmtId="166" showAll="0"/>
    <pivotField dataField="1" numFmtId="166" showAll="0"/>
    <pivotField dataField="1" showAll="0"/>
    <pivotField dataField="1" numFmtId="166" showAll="0"/>
    <pivotField dataField="1" numFmtId="166" showAll="0"/>
    <pivotField showAll="0"/>
    <pivotField numFmtId="1" showAll="0"/>
    <pivotField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dragToRow="0" dragToCol="0" dragToPage="0" showAll="0" defaultSubtotal="0"/>
  </pivotFields>
  <rowItems count="1">
    <i/>
  </rowItems>
  <colFields count="1">
    <field x="-2"/>
  </colFields>
  <colItems count="4">
    <i>
      <x/>
    </i>
    <i i="1">
      <x v="1"/>
    </i>
    <i i="2">
      <x v="2"/>
    </i>
    <i i="3">
      <x v="3"/>
    </i>
  </colItems>
  <dataFields count="4">
    <dataField name="Sum of Fundings" fld="15" baseField="0" baseItem="0"/>
    <dataField name="Sum of Warehouse" fld="12" baseField="0" baseItem="0"/>
    <dataField name="Sum of Tolls" fld="14" baseField="0" baseItem="0"/>
    <dataField name="Sum of Repairs" fld="13" baseField="0" baseItem="0"/>
  </dataFields>
  <formats count="16">
    <format dxfId="149">
      <pivotArea outline="0" collapsedLevelsAreSubtotals="1" fieldPosition="0"/>
    </format>
    <format dxfId="148">
      <pivotArea outline="0" collapsedLevelsAreSubtotals="1" fieldPosition="0"/>
    </format>
    <format dxfId="147">
      <pivotArea outline="0" collapsedLevelsAreSubtotals="1" fieldPosition="0"/>
    </format>
    <format dxfId="146">
      <pivotArea outline="0" collapsedLevelsAreSubtotals="1" fieldPosition="0"/>
    </format>
    <format dxfId="145">
      <pivotArea outline="0" collapsedLevelsAreSubtotals="1" fieldPosition="0"/>
    </format>
    <format dxfId="144">
      <pivotArea outline="0" collapsedLevelsAreSubtotals="1" fieldPosition="0"/>
    </format>
    <format dxfId="143">
      <pivotArea field="4" type="button" dataOnly="0" labelOnly="1" outline="0"/>
    </format>
    <format dxfId="142">
      <pivotArea dataOnly="0" labelOnly="1" outline="0" axis="axisValues" fieldPosition="0"/>
    </format>
    <format dxfId="141">
      <pivotArea field="4" type="button" dataOnly="0" labelOnly="1" outline="0"/>
    </format>
    <format dxfId="140">
      <pivotArea dataOnly="0" labelOnly="1" outline="0" axis="axisValues" fieldPosition="0"/>
    </format>
    <format dxfId="139">
      <pivotArea field="4" type="button" dataOnly="0" labelOnly="1" outline="0"/>
    </format>
    <format dxfId="138">
      <pivotArea dataOnly="0" labelOnly="1" outline="0" axis="axisValues" fieldPosition="0"/>
    </format>
    <format dxfId="137">
      <pivotArea field="4" type="button" dataOnly="0" labelOnly="1" outline="0"/>
    </format>
    <format dxfId="136">
      <pivotArea dataOnly="0" labelOnly="1" outline="0" axis="axisValues" fieldPosition="0"/>
    </format>
    <format dxfId="135">
      <pivotArea field="4" type="button" dataOnly="0" labelOnly="1" outline="0"/>
    </format>
    <format dxfId="13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FCA1F39-E8AD-4B50-BEE9-13A6CBE0371E}"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BM10:BO14" firstHeaderRow="0" firstDataRow="1" firstDataCol="1"/>
  <pivotFields count="30">
    <pivotField showAll="0">
      <items count="13">
        <item x="0"/>
        <item x="1"/>
        <item x="2"/>
        <item x="3"/>
        <item x="4"/>
        <item x="5"/>
        <item x="6"/>
        <item x="7"/>
        <item x="8"/>
        <item x="9"/>
        <item x="10"/>
        <item x="11"/>
        <item t="default"/>
      </items>
    </pivotField>
    <pivotField numFmtId="1" showAll="0"/>
    <pivotField axis="axisRow" dataField="1" showAll="0">
      <items count="4">
        <item x="2"/>
        <item x="1"/>
        <item x="0"/>
        <item t="default"/>
      </items>
    </pivotField>
    <pivotField dataField="1" numFmtId="165" showAll="0"/>
    <pivotField showAll="0">
      <items count="3">
        <item x="1"/>
        <item x="0"/>
        <item t="default"/>
      </items>
    </pivotField>
    <pivotField showAll="0"/>
    <pivotField numFmtId="166" showAll="0">
      <items count="13">
        <item x="9"/>
        <item x="2"/>
        <item x="1"/>
        <item x="10"/>
        <item x="11"/>
        <item x="5"/>
        <item x="0"/>
        <item x="3"/>
        <item x="7"/>
        <item x="6"/>
        <item x="8"/>
        <item x="4"/>
        <item t="default"/>
      </items>
    </pivotField>
    <pivotField showAll="0">
      <items count="5">
        <item x="1"/>
        <item x="0"/>
        <item x="3"/>
        <item x="2"/>
        <item t="default"/>
      </items>
    </pivotField>
    <pivotField numFmtId="166" showAll="0"/>
    <pivotField numFmtId="166" showAll="0"/>
    <pivotField numFmtId="166" showAll="0"/>
    <pivotField numFmtId="166" showAll="0"/>
    <pivotField numFmtId="166" showAll="0"/>
    <pivotField showAll="0"/>
    <pivotField numFmtId="166" showAll="0"/>
    <pivotField numFmtId="166" showAll="0"/>
    <pivotField showAll="0">
      <items count="5">
        <item x="0"/>
        <item x="1"/>
        <item x="3"/>
        <item x="2"/>
        <item t="default"/>
      </items>
    </pivotField>
    <pivotField numFmtId="1" showAll="0"/>
    <pivotField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dragToRow="0" dragToCol="0" dragToPage="0" showAll="0" defaultSubtotal="0"/>
  </pivotFields>
  <rowFields count="1">
    <field x="2"/>
  </rowFields>
  <rowItems count="4">
    <i>
      <x/>
    </i>
    <i>
      <x v="1"/>
    </i>
    <i>
      <x v="2"/>
    </i>
    <i t="grand">
      <x/>
    </i>
  </rowItems>
  <colFields count="1">
    <field x="-2"/>
  </colFields>
  <colItems count="2">
    <i>
      <x/>
    </i>
    <i i="1">
      <x v="1"/>
    </i>
  </colItems>
  <dataFields count="2">
    <dataField name="Count of Load" fld="2" subtotal="count" baseField="0" baseItem="0"/>
    <dataField name="Sum of Tonnage" fld="3" baseField="0" baseItem="0"/>
  </dataFields>
  <formats count="16">
    <format dxfId="0">
      <pivotArea outline="0" collapsedLevelsAreSubtotals="1" fieldPosition="0"/>
    </format>
    <format dxfId="1">
      <pivotArea outline="0" collapsedLevelsAreSubtotals="1" fieldPosition="0"/>
    </format>
    <format dxfId="2">
      <pivotArea outline="0" collapsedLevelsAreSubtotals="1" fieldPosition="0"/>
    </format>
    <format dxfId="3">
      <pivotArea outline="0" collapsedLevelsAreSubtotals="1" fieldPosition="0"/>
    </format>
    <format dxfId="4">
      <pivotArea outline="0" collapsedLevelsAreSubtotals="1" fieldPosition="0"/>
    </format>
    <format dxfId="5">
      <pivotArea outline="0" collapsedLevelsAreSubtotals="1" fieldPosition="0"/>
    </format>
    <format dxfId="6">
      <pivotArea field="4" type="button" dataOnly="0" labelOnly="1" outline="0"/>
    </format>
    <format dxfId="7">
      <pivotArea dataOnly="0" labelOnly="1" outline="0" axis="axisValues" fieldPosition="0"/>
    </format>
    <format dxfId="8">
      <pivotArea field="4" type="button" dataOnly="0" labelOnly="1" outline="0"/>
    </format>
    <format dxfId="9">
      <pivotArea dataOnly="0" labelOnly="1" outline="0" axis="axisValues" fieldPosition="0"/>
    </format>
    <format dxfId="10">
      <pivotArea field="4" type="button" dataOnly="0" labelOnly="1" outline="0"/>
    </format>
    <format dxfId="11">
      <pivotArea dataOnly="0" labelOnly="1" outline="0" axis="axisValues" fieldPosition="0"/>
    </format>
    <format dxfId="12">
      <pivotArea field="4" type="button" dataOnly="0" labelOnly="1" outline="0"/>
    </format>
    <format dxfId="13">
      <pivotArea dataOnly="0" labelOnly="1" outline="0" axis="axisValues" fieldPosition="0"/>
    </format>
    <format dxfId="14">
      <pivotArea field="4" type="button" dataOnly="0" labelOnly="1" outline="0"/>
    </format>
    <format dxfId="1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BA4786-02EC-4C9E-AC74-9C5D6BB60B20}"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T10:AT15" firstHeaderRow="1" firstDataRow="1" firstDataCol="1"/>
  <pivotFields count="30">
    <pivotField showAll="0">
      <items count="13">
        <item x="0"/>
        <item x="1"/>
        <item x="2"/>
        <item x="3"/>
        <item x="4"/>
        <item x="5"/>
        <item x="6"/>
        <item x="7"/>
        <item x="8"/>
        <item x="9"/>
        <item x="10"/>
        <item x="11"/>
        <item t="default"/>
      </items>
    </pivotField>
    <pivotField numFmtId="1" showAll="0"/>
    <pivotField showAll="0"/>
    <pivotField numFmtId="165" showAll="0"/>
    <pivotField showAll="0">
      <items count="3">
        <item x="1"/>
        <item x="0"/>
        <item t="default"/>
      </items>
    </pivotField>
    <pivotField showAll="0"/>
    <pivotField numFmtId="166" showAll="0">
      <items count="13">
        <item x="9"/>
        <item x="2"/>
        <item x="1"/>
        <item x="10"/>
        <item x="11"/>
        <item x="5"/>
        <item x="0"/>
        <item x="3"/>
        <item x="7"/>
        <item x="6"/>
        <item x="8"/>
        <item x="4"/>
        <item t="default"/>
      </items>
    </pivotField>
    <pivotField showAll="0">
      <items count="5">
        <item x="1"/>
        <item x="0"/>
        <item x="3"/>
        <item x="2"/>
        <item t="default"/>
      </items>
    </pivotField>
    <pivotField numFmtId="166" showAll="0"/>
    <pivotField numFmtId="166" showAll="0"/>
    <pivotField numFmtId="166" showAll="0"/>
    <pivotField numFmtId="166" showAll="0"/>
    <pivotField numFmtId="166" showAll="0"/>
    <pivotField showAll="0"/>
    <pivotField numFmtId="166" showAll="0"/>
    <pivotField numFmtId="166" showAll="0"/>
    <pivotField axis="axisRow" showAll="0">
      <items count="5">
        <item x="0"/>
        <item x="1"/>
        <item x="3"/>
        <item x="2"/>
        <item t="default"/>
      </items>
    </pivotField>
    <pivotField numFmtId="1" showAll="0"/>
    <pivotField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dragToRow="0" dragToCol="0" dragToPage="0" showAll="0" defaultSubtotal="0"/>
  </pivotFields>
  <rowFields count="1">
    <field x="16"/>
  </rowFields>
  <rowItems count="5">
    <i>
      <x/>
    </i>
    <i>
      <x v="1"/>
    </i>
    <i>
      <x v="2"/>
    </i>
    <i>
      <x v="3"/>
    </i>
    <i t="grand">
      <x/>
    </i>
  </rowItems>
  <colItems count="1">
    <i/>
  </colItems>
  <formats count="16">
    <format dxfId="50">
      <pivotArea outline="0" collapsedLevelsAreSubtotals="1" fieldPosition="0"/>
    </format>
    <format dxfId="51">
      <pivotArea outline="0" collapsedLevelsAreSubtotals="1" fieldPosition="0"/>
    </format>
    <format dxfId="52">
      <pivotArea outline="0" collapsedLevelsAreSubtotals="1" fieldPosition="0"/>
    </format>
    <format dxfId="53">
      <pivotArea outline="0" collapsedLevelsAreSubtotals="1" fieldPosition="0"/>
    </format>
    <format dxfId="54">
      <pivotArea outline="0" collapsedLevelsAreSubtotals="1" fieldPosition="0"/>
    </format>
    <format dxfId="55">
      <pivotArea outline="0" collapsedLevelsAreSubtotals="1" fieldPosition="0"/>
    </format>
    <format dxfId="56">
      <pivotArea field="4" type="button" dataOnly="0" labelOnly="1" outline="0"/>
    </format>
    <format dxfId="57">
      <pivotArea dataOnly="0" labelOnly="1" outline="0" axis="axisValues" fieldPosition="0"/>
    </format>
    <format dxfId="58">
      <pivotArea field="4" type="button" dataOnly="0" labelOnly="1" outline="0"/>
    </format>
    <format dxfId="59">
      <pivotArea dataOnly="0" labelOnly="1" outline="0" axis="axisValues" fieldPosition="0"/>
    </format>
    <format dxfId="60">
      <pivotArea field="4" type="button" dataOnly="0" labelOnly="1" outline="0"/>
    </format>
    <format dxfId="61">
      <pivotArea dataOnly="0" labelOnly="1" outline="0" axis="axisValues" fieldPosition="0"/>
    </format>
    <format dxfId="62">
      <pivotArea field="4" type="button" dataOnly="0" labelOnly="1" outline="0"/>
    </format>
    <format dxfId="63">
      <pivotArea dataOnly="0" labelOnly="1" outline="0" axis="axisValues" fieldPosition="0"/>
    </format>
    <format dxfId="64">
      <pivotArea field="4" type="button" dataOnly="0" labelOnly="1" outline="0"/>
    </format>
    <format dxfId="6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62E99B5-6DF9-480F-A679-100B9516C38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A10:AA23" firstHeaderRow="1" firstDataRow="1" firstDataCol="1"/>
  <pivotFields count="30">
    <pivotField axis="axisRow" showAll="0">
      <items count="13">
        <item x="0"/>
        <item x="1"/>
        <item x="2"/>
        <item x="3"/>
        <item x="4"/>
        <item x="5"/>
        <item x="6"/>
        <item x="7"/>
        <item x="8"/>
        <item x="9"/>
        <item x="10"/>
        <item x="11"/>
        <item t="default"/>
      </items>
    </pivotField>
    <pivotField numFmtId="1" showAll="0"/>
    <pivotField showAll="0"/>
    <pivotField numFmtId="165" showAll="0"/>
    <pivotField showAll="0">
      <items count="3">
        <item x="1"/>
        <item x="0"/>
        <item t="default"/>
      </items>
    </pivotField>
    <pivotField showAll="0"/>
    <pivotField numFmtId="166" showAll="0">
      <items count="13">
        <item x="9"/>
        <item x="2"/>
        <item x="1"/>
        <item x="10"/>
        <item x="11"/>
        <item x="5"/>
        <item x="0"/>
        <item x="3"/>
        <item x="7"/>
        <item x="6"/>
        <item x="8"/>
        <item x="4"/>
        <item t="default"/>
      </items>
    </pivotField>
    <pivotField showAll="0">
      <items count="5">
        <item x="1"/>
        <item x="0"/>
        <item x="3"/>
        <item x="2"/>
        <item t="default"/>
      </items>
    </pivotField>
    <pivotField numFmtId="166" showAll="0"/>
    <pivotField numFmtId="166" showAll="0"/>
    <pivotField numFmtId="166" showAll="0"/>
    <pivotField numFmtId="166" showAll="0"/>
    <pivotField numFmtId="166" showAll="0"/>
    <pivotField showAll="0"/>
    <pivotField numFmtId="166" showAll="0"/>
    <pivotField numFmtId="166" showAll="0"/>
    <pivotField showAll="0"/>
    <pivotField numFmtId="1" showAll="0"/>
    <pivotField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dragToRow="0" dragToCol="0" dragToPage="0" showAll="0" defaultSubtotal="0"/>
  </pivotFields>
  <rowFields count="1">
    <field x="0"/>
  </rowFields>
  <rowItems count="13">
    <i>
      <x/>
    </i>
    <i>
      <x v="1"/>
    </i>
    <i>
      <x v="2"/>
    </i>
    <i>
      <x v="3"/>
    </i>
    <i>
      <x v="4"/>
    </i>
    <i>
      <x v="5"/>
    </i>
    <i>
      <x v="6"/>
    </i>
    <i>
      <x v="7"/>
    </i>
    <i>
      <x v="8"/>
    </i>
    <i>
      <x v="9"/>
    </i>
    <i>
      <x v="10"/>
    </i>
    <i>
      <x v="11"/>
    </i>
    <i t="grand">
      <x/>
    </i>
  </rowItems>
  <colItems count="1">
    <i/>
  </colItems>
  <formats count="16">
    <format dxfId="165">
      <pivotArea outline="0" collapsedLevelsAreSubtotals="1" fieldPosition="0"/>
    </format>
    <format dxfId="164">
      <pivotArea outline="0" collapsedLevelsAreSubtotals="1" fieldPosition="0"/>
    </format>
    <format dxfId="163">
      <pivotArea outline="0" collapsedLevelsAreSubtotals="1" fieldPosition="0"/>
    </format>
    <format dxfId="162">
      <pivotArea outline="0" collapsedLevelsAreSubtotals="1" fieldPosition="0"/>
    </format>
    <format dxfId="161">
      <pivotArea outline="0" collapsedLevelsAreSubtotals="1" fieldPosition="0"/>
    </format>
    <format dxfId="160">
      <pivotArea outline="0" collapsedLevelsAreSubtotals="1" fieldPosition="0"/>
    </format>
    <format dxfId="159">
      <pivotArea field="4" type="button" dataOnly="0" labelOnly="1" outline="0"/>
    </format>
    <format dxfId="158">
      <pivotArea dataOnly="0" labelOnly="1" outline="0" axis="axisValues" fieldPosition="0"/>
    </format>
    <format dxfId="157">
      <pivotArea field="4" type="button" dataOnly="0" labelOnly="1" outline="0"/>
    </format>
    <format dxfId="156">
      <pivotArea dataOnly="0" labelOnly="1" outline="0" axis="axisValues" fieldPosition="0"/>
    </format>
    <format dxfId="155">
      <pivotArea field="4" type="button" dataOnly="0" labelOnly="1" outline="0"/>
    </format>
    <format dxfId="154">
      <pivotArea dataOnly="0" labelOnly="1" outline="0" axis="axisValues" fieldPosition="0"/>
    </format>
    <format dxfId="153">
      <pivotArea field="4" type="button" dataOnly="0" labelOnly="1" outline="0"/>
    </format>
    <format dxfId="152">
      <pivotArea dataOnly="0" labelOnly="1" outline="0" axis="axisValues" fieldPosition="0"/>
    </format>
    <format dxfId="151">
      <pivotArea field="4" type="button" dataOnly="0" labelOnly="1" outline="0"/>
    </format>
    <format dxfId="15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233871A-36CC-48A5-BCED-CEDCC066C40B}"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BF10:BJ11" firstHeaderRow="0" firstDataRow="1" firstDataCol="0"/>
  <pivotFields count="30">
    <pivotField showAll="0">
      <items count="13">
        <item x="0"/>
        <item x="1"/>
        <item x="2"/>
        <item x="3"/>
        <item x="4"/>
        <item x="5"/>
        <item x="6"/>
        <item x="7"/>
        <item x="8"/>
        <item x="9"/>
        <item x="10"/>
        <item x="11"/>
        <item t="default"/>
      </items>
    </pivotField>
    <pivotField numFmtId="1" showAll="0"/>
    <pivotField showAll="0"/>
    <pivotField numFmtId="165" showAll="0"/>
    <pivotField showAll="0">
      <items count="3">
        <item x="1"/>
        <item x="0"/>
        <item t="default"/>
      </items>
    </pivotField>
    <pivotField showAll="0"/>
    <pivotField numFmtId="166" showAll="0">
      <items count="13">
        <item x="9"/>
        <item x="2"/>
        <item x="1"/>
        <item x="10"/>
        <item x="11"/>
        <item x="5"/>
        <item x="0"/>
        <item x="3"/>
        <item x="7"/>
        <item x="6"/>
        <item x="8"/>
        <item x="4"/>
        <item t="default"/>
      </items>
    </pivotField>
    <pivotField showAll="0">
      <items count="5">
        <item x="1"/>
        <item x="0"/>
        <item x="3"/>
        <item x="2"/>
        <item t="default"/>
      </items>
    </pivotField>
    <pivotField numFmtId="166" showAll="0"/>
    <pivotField numFmtId="166" showAll="0"/>
    <pivotField numFmtId="166" showAll="0"/>
    <pivotField numFmtId="166" showAll="0"/>
    <pivotField numFmtId="166" showAll="0"/>
    <pivotField showAll="0"/>
    <pivotField numFmtId="166" showAll="0"/>
    <pivotField numFmtId="166" showAll="0"/>
    <pivotField showAll="0">
      <items count="5">
        <item x="0"/>
        <item x="1"/>
        <item x="3"/>
        <item x="2"/>
        <item t="default"/>
      </items>
    </pivotField>
    <pivotField numFmtId="1" showAll="0"/>
    <pivotField showAll="0"/>
    <pivotField numFmtId="166" showAll="0"/>
    <pivotField numFmtId="166" showAll="0"/>
    <pivotField numFmtId="166" showAll="0"/>
    <pivotField numFmtId="166" showAll="0"/>
    <pivotField numFmtId="166" showAll="0"/>
    <pivotField dataField="1" numFmtId="166" showAll="0"/>
    <pivotField dataField="1" numFmtId="166" showAll="0"/>
    <pivotField dataField="1" numFmtId="166" showAll="0"/>
    <pivotField dataField="1" numFmtId="166" showAll="0"/>
    <pivotField dataField="1" numFmtId="166" showAll="0"/>
    <pivotField dragToRow="0" dragToCol="0" dragToPage="0" showAll="0" defaultSubtotal="0"/>
  </pivotFields>
  <rowItems count="1">
    <i/>
  </rowItems>
  <colFields count="1">
    <field x="-2"/>
  </colFields>
  <colItems count="5">
    <i>
      <x/>
    </i>
    <i i="1">
      <x v="1"/>
    </i>
    <i i="2">
      <x v="2"/>
    </i>
    <i i="3">
      <x v="3"/>
    </i>
    <i i="4">
      <x v="4"/>
    </i>
  </colItems>
  <dataFields count="5">
    <dataField name="Sum of First condition type" fld="24" baseField="0" baseItem="0"/>
    <dataField name="Sum of Shipment cost sub-items" fld="25" baseField="0" baseItem="0"/>
    <dataField name="Sum of ERE Stage" fld="26" baseField="0" baseItem="0"/>
    <dataField name="Sum of Basic freight" fld="27" baseField="0" baseItem="0"/>
    <dataField name="Sum of Final Amount" fld="28" baseField="0" baseItem="0"/>
  </dataFields>
  <formats count="18">
    <format dxfId="16">
      <pivotArea outline="0" collapsedLevelsAreSubtotals="1" fieldPosition="0"/>
    </format>
    <format dxfId="17">
      <pivotArea outline="0" collapsedLevelsAreSubtotals="1" fieldPosition="0"/>
    </format>
    <format dxfId="18">
      <pivotArea outline="0" collapsedLevelsAreSubtotals="1" fieldPosition="0"/>
    </format>
    <format dxfId="19">
      <pivotArea outline="0" collapsedLevelsAreSubtotals="1" fieldPosition="0"/>
    </format>
    <format dxfId="20">
      <pivotArea outline="0" collapsedLevelsAreSubtotals="1" fieldPosition="0"/>
    </format>
    <format dxfId="21">
      <pivotArea outline="0" collapsedLevelsAreSubtotals="1" fieldPosition="0"/>
    </format>
    <format dxfId="22">
      <pivotArea field="4" type="button" dataOnly="0" labelOnly="1" outline="0"/>
    </format>
    <format dxfId="23">
      <pivotArea dataOnly="0" labelOnly="1" outline="0" axis="axisValues" fieldPosition="0"/>
    </format>
    <format dxfId="24">
      <pivotArea field="4" type="button" dataOnly="0" labelOnly="1" outline="0"/>
    </format>
    <format dxfId="25">
      <pivotArea dataOnly="0" labelOnly="1" outline="0" axis="axisValues" fieldPosition="0"/>
    </format>
    <format dxfId="26">
      <pivotArea field="4" type="button" dataOnly="0" labelOnly="1" outline="0"/>
    </format>
    <format dxfId="27">
      <pivotArea dataOnly="0" labelOnly="1" outline="0" axis="axisValues" fieldPosition="0"/>
    </format>
    <format dxfId="28">
      <pivotArea field="4" type="button" dataOnly="0" labelOnly="1" outline="0"/>
    </format>
    <format dxfId="29">
      <pivotArea dataOnly="0" labelOnly="1" outline="0" axis="axisValues" fieldPosition="0"/>
    </format>
    <format dxfId="30">
      <pivotArea field="4" type="button" dataOnly="0" labelOnly="1" outline="0"/>
    </format>
    <format dxfId="31">
      <pivotArea dataOnly="0" labelOnly="1" outline="0" axis="axisValues" fieldPosition="0"/>
    </format>
    <format dxfId="32">
      <pivotArea outline="0" collapsedLevelsAreSubtotals="1" fieldPosition="0">
        <references count="1">
          <reference field="4294967294" count="1" selected="0">
            <x v="3"/>
          </reference>
        </references>
      </pivotArea>
    </format>
    <format dxfId="33">
      <pivotArea dataOnly="0" labelOnly="1" outline="0" fieldPosition="0">
        <references count="1">
          <reference field="4294967294"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0DEB6-6E70-4CD8-B937-8D3AD65E4F9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G10:H23" firstHeaderRow="1" firstDataRow="1" firstDataCol="1"/>
  <pivotFields count="30">
    <pivotField axis="axisRow" showAll="0">
      <items count="13">
        <item x="0"/>
        <item x="1"/>
        <item x="2"/>
        <item x="3"/>
        <item x="4"/>
        <item x="5"/>
        <item x="6"/>
        <item x="7"/>
        <item x="8"/>
        <item x="9"/>
        <item x="10"/>
        <item x="11"/>
        <item t="default"/>
      </items>
    </pivotField>
    <pivotField numFmtId="1" showAll="0"/>
    <pivotField showAll="0"/>
    <pivotField numFmtId="165" showAll="0"/>
    <pivotField showAll="0"/>
    <pivotField showAll="0"/>
    <pivotField numFmtId="166" showAll="0">
      <items count="13">
        <item x="9"/>
        <item x="2"/>
        <item x="1"/>
        <item x="10"/>
        <item x="11"/>
        <item x="5"/>
        <item x="0"/>
        <item x="3"/>
        <item x="7"/>
        <item x="6"/>
        <item x="8"/>
        <item x="4"/>
        <item t="default"/>
      </items>
    </pivotField>
    <pivotField showAll="0"/>
    <pivotField numFmtId="166" showAll="0"/>
    <pivotField numFmtId="166" showAll="0"/>
    <pivotField numFmtId="166" showAll="0"/>
    <pivotField numFmtId="166" showAll="0"/>
    <pivotField numFmtId="166" showAll="0"/>
    <pivotField showAll="0"/>
    <pivotField numFmtId="166" showAll="0"/>
    <pivotField numFmtId="166" showAll="0"/>
    <pivotField showAll="0"/>
    <pivotField numFmtId="1" showAll="0"/>
    <pivotField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dataField="1" dragToRow="0" dragToCol="0" dragToPage="0" showAll="0" defaultSubtotal="0"/>
  </pivotFields>
  <rowFields count="1">
    <field x="0"/>
  </rowFields>
  <rowItems count="13">
    <i>
      <x/>
    </i>
    <i>
      <x v="1"/>
    </i>
    <i>
      <x v="2"/>
    </i>
    <i>
      <x v="3"/>
    </i>
    <i>
      <x v="4"/>
    </i>
    <i>
      <x v="5"/>
    </i>
    <i>
      <x v="6"/>
    </i>
    <i>
      <x v="7"/>
    </i>
    <i>
      <x v="8"/>
    </i>
    <i>
      <x v="9"/>
    </i>
    <i>
      <x v="10"/>
    </i>
    <i>
      <x v="11"/>
    </i>
    <i t="grand">
      <x/>
    </i>
  </rowItems>
  <colItems count="1">
    <i/>
  </colItems>
  <dataFields count="1">
    <dataField name="Sum of Balance" fld="29" baseField="0" baseItem="0" numFmtId="166"/>
  </dataFields>
  <formats count="21">
    <format dxfId="186">
      <pivotArea dataOnly="0" labelOnly="1" outline="0" fieldPosition="0">
        <references count="1">
          <reference field="4294967294" count="1">
            <x v="0"/>
          </reference>
        </references>
      </pivotArea>
    </format>
    <format dxfId="185">
      <pivotArea dataOnly="0" labelOnly="1" outline="0" fieldPosition="0">
        <references count="1">
          <reference field="4294967294" count="1">
            <x v="0"/>
          </reference>
        </references>
      </pivotArea>
    </format>
    <format dxfId="184">
      <pivotArea dataOnly="0" labelOnly="1" outline="0" fieldPosition="0">
        <references count="1">
          <reference field="4294967294" count="1">
            <x v="0"/>
          </reference>
        </references>
      </pivotArea>
    </format>
    <format dxfId="183">
      <pivotArea dataOnly="0" labelOnly="1" outline="0" fieldPosition="0">
        <references count="1">
          <reference field="4294967294" count="1">
            <x v="0"/>
          </reference>
        </references>
      </pivotArea>
    </format>
    <format dxfId="182">
      <pivotArea dataOnly="0" labelOnly="1" outline="0" fieldPosition="0">
        <references count="1">
          <reference field="4294967294" count="1">
            <x v="0"/>
          </reference>
        </references>
      </pivotArea>
    </format>
    <format dxfId="181">
      <pivotArea outline="0" collapsedLevelsAreSubtotals="1" fieldPosition="0"/>
    </format>
    <format dxfId="180">
      <pivotArea outline="0" collapsedLevelsAreSubtotals="1" fieldPosition="0"/>
    </format>
    <format dxfId="179">
      <pivotArea outline="0" collapsedLevelsAreSubtotals="1" fieldPosition="0"/>
    </format>
    <format dxfId="178">
      <pivotArea outline="0" collapsedLevelsAreSubtotals="1" fieldPosition="0"/>
    </format>
    <format dxfId="177">
      <pivotArea outline="0" collapsedLevelsAreSubtotals="1" fieldPosition="0"/>
    </format>
    <format dxfId="176">
      <pivotArea outline="0" collapsedLevelsAreSubtotals="1" fieldPosition="0"/>
    </format>
    <format dxfId="175">
      <pivotArea field="0" type="button" dataOnly="0" labelOnly="1" outline="0" axis="axisRow" fieldPosition="0"/>
    </format>
    <format dxfId="174">
      <pivotArea dataOnly="0" labelOnly="1" outline="0" axis="axisValues" fieldPosition="0"/>
    </format>
    <format dxfId="173">
      <pivotArea field="0" type="button" dataOnly="0" labelOnly="1" outline="0" axis="axisRow" fieldPosition="0"/>
    </format>
    <format dxfId="172">
      <pivotArea dataOnly="0" labelOnly="1" outline="0" axis="axisValues" fieldPosition="0"/>
    </format>
    <format dxfId="171">
      <pivotArea field="0" type="button" dataOnly="0" labelOnly="1" outline="0" axis="axisRow" fieldPosition="0"/>
    </format>
    <format dxfId="170">
      <pivotArea dataOnly="0" labelOnly="1" outline="0" axis="axisValues" fieldPosition="0"/>
    </format>
    <format dxfId="169">
      <pivotArea field="0" type="button" dataOnly="0" labelOnly="1" outline="0" axis="axisRow" fieldPosition="0"/>
    </format>
    <format dxfId="168">
      <pivotArea dataOnly="0" labelOnly="1" outline="0" axis="axisValues" fieldPosition="0"/>
    </format>
    <format dxfId="167">
      <pivotArea field="0" type="button" dataOnly="0" labelOnly="1" outline="0" axis="axisRow" fieldPosition="0"/>
    </format>
    <format dxfId="166">
      <pivotArea dataOnly="0" labelOnly="1" outline="0" axis="axisValues"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34AB298-A971-4A34-9BD7-065E3599863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K10:L13" firstHeaderRow="1" firstDataRow="1" firstDataCol="1"/>
  <pivotFields count="30">
    <pivotField showAll="0">
      <items count="13">
        <item x="0"/>
        <item x="1"/>
        <item x="2"/>
        <item x="3"/>
        <item x="4"/>
        <item x="5"/>
        <item x="6"/>
        <item x="7"/>
        <item x="8"/>
        <item x="9"/>
        <item x="10"/>
        <item x="11"/>
        <item t="default"/>
      </items>
    </pivotField>
    <pivotField numFmtId="1" showAll="0"/>
    <pivotField showAll="0"/>
    <pivotField numFmtId="165" showAll="0"/>
    <pivotField axis="axisRow" dataField="1" showAll="0">
      <items count="3">
        <item x="1"/>
        <item x="0"/>
        <item t="default"/>
      </items>
    </pivotField>
    <pivotField showAll="0"/>
    <pivotField numFmtId="166" showAll="0">
      <items count="13">
        <item x="9"/>
        <item x="2"/>
        <item x="1"/>
        <item x="10"/>
        <item x="11"/>
        <item x="5"/>
        <item x="0"/>
        <item x="3"/>
        <item x="7"/>
        <item x="6"/>
        <item x="8"/>
        <item x="4"/>
        <item t="default"/>
      </items>
    </pivotField>
    <pivotField showAll="0"/>
    <pivotField numFmtId="166" showAll="0"/>
    <pivotField numFmtId="166" showAll="0"/>
    <pivotField numFmtId="166" showAll="0"/>
    <pivotField numFmtId="166" showAll="0"/>
    <pivotField numFmtId="166" showAll="0"/>
    <pivotField showAll="0"/>
    <pivotField numFmtId="166" showAll="0"/>
    <pivotField numFmtId="166" showAll="0"/>
    <pivotField showAll="0"/>
    <pivotField numFmtId="1" showAll="0"/>
    <pivotField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numFmtId="166" showAll="0"/>
    <pivotField dragToRow="0" dragToCol="0" dragToPage="0" showAll="0" defaultSubtotal="0"/>
  </pivotFields>
  <rowFields count="1">
    <field x="4"/>
  </rowFields>
  <rowItems count="3">
    <i>
      <x/>
    </i>
    <i>
      <x v="1"/>
    </i>
    <i t="grand">
      <x/>
    </i>
  </rowItems>
  <colItems count="1">
    <i/>
  </colItems>
  <dataFields count="1">
    <dataField name="Count of Customer Type" fld="4" subtotal="count" baseField="0" baseItem="0"/>
  </dataFields>
  <formats count="16">
    <format dxfId="202">
      <pivotArea outline="0" collapsedLevelsAreSubtotals="1" fieldPosition="0"/>
    </format>
    <format dxfId="201">
      <pivotArea outline="0" collapsedLevelsAreSubtotals="1" fieldPosition="0"/>
    </format>
    <format dxfId="200">
      <pivotArea outline="0" collapsedLevelsAreSubtotals="1" fieldPosition="0"/>
    </format>
    <format dxfId="199">
      <pivotArea outline="0" collapsedLevelsAreSubtotals="1" fieldPosition="0"/>
    </format>
    <format dxfId="198">
      <pivotArea outline="0" collapsedLevelsAreSubtotals="1" fieldPosition="0"/>
    </format>
    <format dxfId="197">
      <pivotArea outline="0" collapsedLevelsAreSubtotals="1" fieldPosition="0"/>
    </format>
    <format dxfId="196">
      <pivotArea field="4" type="button" dataOnly="0" labelOnly="1" outline="0" axis="axisRow" fieldPosition="0"/>
    </format>
    <format dxfId="195">
      <pivotArea dataOnly="0" labelOnly="1" outline="0" axis="axisValues" fieldPosition="0"/>
    </format>
    <format dxfId="194">
      <pivotArea field="4" type="button" dataOnly="0" labelOnly="1" outline="0" axis="axisRow" fieldPosition="0"/>
    </format>
    <format dxfId="193">
      <pivotArea dataOnly="0" labelOnly="1" outline="0" axis="axisValues" fieldPosition="0"/>
    </format>
    <format dxfId="192">
      <pivotArea field="4" type="button" dataOnly="0" labelOnly="1" outline="0" axis="axisRow" fieldPosition="0"/>
    </format>
    <format dxfId="191">
      <pivotArea dataOnly="0" labelOnly="1" outline="0" axis="axisValues" fieldPosition="0"/>
    </format>
    <format dxfId="190">
      <pivotArea field="4" type="button" dataOnly="0" labelOnly="1" outline="0" axis="axisRow" fieldPosition="0"/>
    </format>
    <format dxfId="189">
      <pivotArea dataOnly="0" labelOnly="1" outline="0" axis="axisValues" fieldPosition="0"/>
    </format>
    <format dxfId="188">
      <pivotArea field="4" type="button" dataOnly="0" labelOnly="1" outline="0" axis="axisRow" fieldPosition="0"/>
    </format>
    <format dxfId="18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river_Name" xr10:uid="{AE86F52B-F617-4F2E-B9A4-FED5D9F7425E}" sourceName="Driver Name">
  <pivotTables>
    <pivotTable tabId="2" name="PivotTable8"/>
    <pivotTable tabId="2" name="PivotTable10"/>
    <pivotTable tabId="2" name="PivotTable11"/>
    <pivotTable tabId="2" name="PivotTable12"/>
    <pivotTable tabId="2" name="PivotTable13"/>
  </pivotTables>
  <data>
    <tabular pivotCacheId="182463246">
      <items count="4">
        <i x="0" s="1"/>
        <i x="1" s="1"/>
        <i x="3" s="1"/>
        <i x="2"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5D89DE5-CE85-40FF-8C83-6E1FFD00CE58}" sourceName="Month">
  <pivotTables>
    <pivotTable tabId="2" name="PivotTable4"/>
    <pivotTable tabId="2" name="PivotTable1"/>
    <pivotTable tabId="2" name="PivotTable3"/>
    <pivotTable tabId="2" name="PivotTable5"/>
    <pivotTable tabId="2" name="PivotTable6"/>
  </pivotTables>
  <data>
    <tabular pivotCacheId="182463246">
      <items count="12">
        <i x="0" s="1"/>
        <i x="1" s="1"/>
        <i x="2" s="1"/>
        <i x="3" s="1"/>
        <i x="4" s="1"/>
        <i x="5" s="1"/>
        <i x="6" s="1"/>
        <i x="7" s="1"/>
        <i x="8" s="1"/>
        <i x="9" s="1"/>
        <i x="10" s="1"/>
        <i x="11"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river Name" xr10:uid="{AA5D769C-CF93-48A9-90F6-546BC5291ED8}" cache="Slicer_Driver_Name" caption="Driver Name" showCaption="0" style="Slicer Style 1" rowHeight="457200"/>
  <slicer name="Month" xr10:uid="{F786ECA6-1957-490F-861F-B87CA2D3E235}" cache="Slicer_Month" caption="Month" columnCount="12" showCaption="0" style="Slicer Style 1" rowHeight="2349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D3BBC0"/>
  </sheetPr>
  <dimension ref="A1:AC1000"/>
  <sheetViews>
    <sheetView showGridLines="0" workbookViewId="0"/>
  </sheetViews>
  <sheetFormatPr defaultColWidth="14.44140625" defaultRowHeight="15" customHeight="1" x14ac:dyDescent="0.3"/>
  <cols>
    <col min="1" max="1" width="6.88671875" customWidth="1"/>
    <col min="2" max="2" width="4.44140625" customWidth="1"/>
    <col min="3" max="3" width="9.44140625" customWidth="1"/>
    <col min="4" max="4" width="9" customWidth="1"/>
    <col min="5" max="5" width="20" customWidth="1"/>
    <col min="6" max="6" width="16.33203125" customWidth="1"/>
    <col min="7" max="7" width="7.44140625" customWidth="1"/>
    <col min="8" max="9" width="10.109375" customWidth="1"/>
    <col min="10" max="10" width="10.88671875" customWidth="1"/>
    <col min="11" max="11" width="9.44140625" customWidth="1"/>
    <col min="12" max="12" width="9.6640625" customWidth="1"/>
    <col min="13" max="13" width="13.44140625" customWidth="1"/>
    <col min="14" max="14" width="17.88671875" customWidth="1"/>
    <col min="15" max="15" width="9.6640625" customWidth="1"/>
    <col min="16" max="16" width="10" customWidth="1"/>
    <col min="17" max="18" width="9.6640625" customWidth="1"/>
    <col min="19" max="19" width="8" customWidth="1"/>
    <col min="20" max="21" width="9.6640625" customWidth="1"/>
    <col min="22" max="22" width="10.33203125" customWidth="1"/>
    <col min="23" max="23" width="9.109375" customWidth="1"/>
    <col min="24" max="24" width="9.88671875" customWidth="1"/>
    <col min="25" max="26" width="12.33203125" customWidth="1"/>
    <col min="27" max="29" width="8.6640625" customWidth="1"/>
  </cols>
  <sheetData>
    <row r="1" spans="1:29" ht="4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15.75" customHeight="1" x14ac:dyDescent="0.3">
      <c r="A2" s="2" t="s">
        <v>29</v>
      </c>
      <c r="B2" s="3">
        <v>1</v>
      </c>
      <c r="C2" s="4" t="s">
        <v>30</v>
      </c>
      <c r="D2" s="5">
        <v>11</v>
      </c>
      <c r="E2" s="4" t="s">
        <v>31</v>
      </c>
      <c r="F2" s="4" t="s">
        <v>32</v>
      </c>
      <c r="G2" s="6">
        <v>5556</v>
      </c>
      <c r="H2" s="7" t="s">
        <v>33</v>
      </c>
      <c r="I2" s="8">
        <v>132</v>
      </c>
      <c r="J2" s="8">
        <v>400</v>
      </c>
      <c r="K2" s="8">
        <v>50</v>
      </c>
      <c r="L2" s="8">
        <v>250</v>
      </c>
      <c r="M2" s="9">
        <v>120</v>
      </c>
      <c r="N2" s="8">
        <v>65</v>
      </c>
      <c r="O2" s="8">
        <v>134</v>
      </c>
      <c r="P2" s="8">
        <v>6</v>
      </c>
      <c r="Q2" s="10" t="s">
        <v>34</v>
      </c>
      <c r="R2" s="3">
        <v>295.41000000000003</v>
      </c>
      <c r="S2" s="4">
        <v>343</v>
      </c>
      <c r="T2" s="8">
        <v>240.1</v>
      </c>
      <c r="U2" s="8">
        <v>100</v>
      </c>
      <c r="V2" s="8">
        <v>22</v>
      </c>
      <c r="W2" s="8">
        <v>54</v>
      </c>
      <c r="X2" s="11">
        <v>1573.1</v>
      </c>
      <c r="Y2" s="8">
        <v>722.28</v>
      </c>
      <c r="Z2" s="8">
        <v>1111.2</v>
      </c>
      <c r="AA2" s="8">
        <v>944.5200000000001</v>
      </c>
      <c r="AB2" s="8">
        <v>1389</v>
      </c>
      <c r="AC2" s="8">
        <v>1666.8</v>
      </c>
    </row>
    <row r="3" spans="1:29" ht="15.75" customHeight="1" x14ac:dyDescent="0.3">
      <c r="A3" s="2" t="s">
        <v>29</v>
      </c>
      <c r="B3" s="3">
        <v>3</v>
      </c>
      <c r="C3" s="12" t="s">
        <v>30</v>
      </c>
      <c r="D3" s="5">
        <v>21.3</v>
      </c>
      <c r="E3" s="4" t="s">
        <v>31</v>
      </c>
      <c r="F3" s="4" t="s">
        <v>35</v>
      </c>
      <c r="G3" s="6">
        <v>5556</v>
      </c>
      <c r="H3" s="7" t="s">
        <v>33</v>
      </c>
      <c r="I3" s="8">
        <v>132</v>
      </c>
      <c r="J3" s="8">
        <v>400</v>
      </c>
      <c r="K3" s="8">
        <v>50</v>
      </c>
      <c r="L3" s="8">
        <v>250</v>
      </c>
      <c r="M3" s="9">
        <v>120</v>
      </c>
      <c r="N3" s="8">
        <v>65</v>
      </c>
      <c r="O3" s="8">
        <v>134</v>
      </c>
      <c r="P3" s="8">
        <v>6</v>
      </c>
      <c r="Q3" s="10" t="s">
        <v>36</v>
      </c>
      <c r="R3" s="3">
        <v>295.41000000000003</v>
      </c>
      <c r="S3" s="4">
        <v>343</v>
      </c>
      <c r="T3" s="8">
        <v>240.1</v>
      </c>
      <c r="U3" s="8">
        <v>100</v>
      </c>
      <c r="V3" s="8">
        <v>22</v>
      </c>
      <c r="W3" s="8">
        <v>54</v>
      </c>
      <c r="X3" s="11">
        <v>1573.1</v>
      </c>
      <c r="Y3" s="8">
        <v>722.28</v>
      </c>
      <c r="Z3" s="8">
        <v>1111.2</v>
      </c>
      <c r="AA3" s="8">
        <v>944.5200000000001</v>
      </c>
      <c r="AB3" s="8">
        <v>1389</v>
      </c>
      <c r="AC3" s="8">
        <v>1666.8</v>
      </c>
    </row>
    <row r="4" spans="1:29" ht="15.75" customHeight="1" x14ac:dyDescent="0.3">
      <c r="A4" s="2" t="s">
        <v>29</v>
      </c>
      <c r="B4" s="3">
        <v>13</v>
      </c>
      <c r="C4" s="12" t="s">
        <v>30</v>
      </c>
      <c r="D4" s="5">
        <v>22</v>
      </c>
      <c r="E4" s="4" t="s">
        <v>31</v>
      </c>
      <c r="F4" s="4" t="s">
        <v>37</v>
      </c>
      <c r="G4" s="6">
        <v>5556</v>
      </c>
      <c r="H4" s="7" t="s">
        <v>33</v>
      </c>
      <c r="I4" s="8">
        <v>132</v>
      </c>
      <c r="J4" s="8">
        <v>400</v>
      </c>
      <c r="K4" s="8">
        <v>50</v>
      </c>
      <c r="L4" s="8">
        <v>250</v>
      </c>
      <c r="M4" s="9">
        <v>120</v>
      </c>
      <c r="N4" s="8">
        <v>65</v>
      </c>
      <c r="O4" s="8">
        <v>134</v>
      </c>
      <c r="P4" s="8">
        <v>6</v>
      </c>
      <c r="Q4" s="10" t="s">
        <v>38</v>
      </c>
      <c r="R4" s="3">
        <v>295.41000000000003</v>
      </c>
      <c r="S4" s="4">
        <v>343</v>
      </c>
      <c r="T4" s="8">
        <v>240.1</v>
      </c>
      <c r="U4" s="8">
        <v>100</v>
      </c>
      <c r="V4" s="8">
        <v>22</v>
      </c>
      <c r="W4" s="8">
        <v>54</v>
      </c>
      <c r="X4" s="11">
        <v>1573.1</v>
      </c>
      <c r="Y4" s="8">
        <v>722.28</v>
      </c>
      <c r="Z4" s="8">
        <v>1111.2</v>
      </c>
      <c r="AA4" s="8">
        <v>944.5200000000001</v>
      </c>
      <c r="AB4" s="8">
        <v>1389</v>
      </c>
      <c r="AC4" s="8">
        <v>1666.8</v>
      </c>
    </row>
    <row r="5" spans="1:29" ht="15.75" customHeight="1" x14ac:dyDescent="0.3">
      <c r="A5" s="2" t="s">
        <v>39</v>
      </c>
      <c r="B5" s="3">
        <v>4</v>
      </c>
      <c r="C5" s="12" t="s">
        <v>40</v>
      </c>
      <c r="D5" s="5">
        <v>14.5</v>
      </c>
      <c r="E5" s="4" t="s">
        <v>31</v>
      </c>
      <c r="F5" s="4" t="s">
        <v>35</v>
      </c>
      <c r="G5" s="6">
        <v>4567</v>
      </c>
      <c r="H5" s="7" t="s">
        <v>33</v>
      </c>
      <c r="I5" s="8">
        <v>132</v>
      </c>
      <c r="J5" s="8">
        <v>333</v>
      </c>
      <c r="K5" s="8">
        <v>51</v>
      </c>
      <c r="L5" s="8">
        <v>250</v>
      </c>
      <c r="M5" s="9">
        <v>134</v>
      </c>
      <c r="N5" s="8">
        <v>65</v>
      </c>
      <c r="O5" s="8">
        <v>134</v>
      </c>
      <c r="P5" s="8">
        <v>6</v>
      </c>
      <c r="Q5" s="10" t="s">
        <v>34</v>
      </c>
      <c r="R5" s="3">
        <v>295.41000000000003</v>
      </c>
      <c r="S5" s="4">
        <v>354</v>
      </c>
      <c r="T5" s="8">
        <v>247.79999999999998</v>
      </c>
      <c r="U5" s="8">
        <v>100</v>
      </c>
      <c r="V5" s="8">
        <v>23</v>
      </c>
      <c r="W5" s="8">
        <v>55</v>
      </c>
      <c r="X5" s="11">
        <v>1530.8</v>
      </c>
      <c r="Y5" s="8">
        <v>593.71</v>
      </c>
      <c r="Z5" s="8">
        <v>913.40000000000009</v>
      </c>
      <c r="AA5" s="8">
        <v>776.3900000000001</v>
      </c>
      <c r="AB5" s="8">
        <v>1141.75</v>
      </c>
      <c r="AC5" s="8">
        <v>1370.1</v>
      </c>
    </row>
    <row r="6" spans="1:29" ht="15.75" customHeight="1" x14ac:dyDescent="0.3">
      <c r="A6" s="2" t="s">
        <v>39</v>
      </c>
      <c r="B6" s="3">
        <v>5</v>
      </c>
      <c r="C6" s="12" t="s">
        <v>40</v>
      </c>
      <c r="D6" s="5">
        <v>18</v>
      </c>
      <c r="E6" s="4" t="s">
        <v>31</v>
      </c>
      <c r="F6" s="4" t="s">
        <v>37</v>
      </c>
      <c r="G6" s="6">
        <v>4567</v>
      </c>
      <c r="H6" s="7" t="s">
        <v>33</v>
      </c>
      <c r="I6" s="8">
        <v>132</v>
      </c>
      <c r="J6" s="8">
        <v>333</v>
      </c>
      <c r="K6" s="8">
        <v>52</v>
      </c>
      <c r="L6" s="8">
        <v>250</v>
      </c>
      <c r="M6" s="9">
        <v>134</v>
      </c>
      <c r="N6" s="8">
        <v>65</v>
      </c>
      <c r="O6" s="8">
        <v>134</v>
      </c>
      <c r="P6" s="8">
        <v>6</v>
      </c>
      <c r="Q6" s="10" t="s">
        <v>36</v>
      </c>
      <c r="R6" s="3">
        <v>295.41000000000003</v>
      </c>
      <c r="S6" s="4">
        <v>354</v>
      </c>
      <c r="T6" s="8">
        <v>247.79999999999998</v>
      </c>
      <c r="U6" s="8">
        <v>100</v>
      </c>
      <c r="V6" s="8">
        <v>23</v>
      </c>
      <c r="W6" s="8">
        <v>55</v>
      </c>
      <c r="X6" s="11">
        <v>1531.8</v>
      </c>
      <c r="Y6" s="8">
        <v>593.71</v>
      </c>
      <c r="Z6" s="8">
        <v>913.40000000000009</v>
      </c>
      <c r="AA6" s="8">
        <v>776.3900000000001</v>
      </c>
      <c r="AB6" s="8">
        <v>1141.75</v>
      </c>
      <c r="AC6" s="8">
        <v>1370.1</v>
      </c>
    </row>
    <row r="7" spans="1:29" ht="15.75" customHeight="1" x14ac:dyDescent="0.3">
      <c r="A7" s="2" t="s">
        <v>39</v>
      </c>
      <c r="B7" s="3">
        <v>6</v>
      </c>
      <c r="C7" s="12" t="s">
        <v>40</v>
      </c>
      <c r="D7" s="5">
        <v>19</v>
      </c>
      <c r="E7" s="4" t="s">
        <v>31</v>
      </c>
      <c r="F7" s="4" t="s">
        <v>41</v>
      </c>
      <c r="G7" s="6">
        <v>4567</v>
      </c>
      <c r="H7" s="7" t="s">
        <v>33</v>
      </c>
      <c r="I7" s="8">
        <v>132</v>
      </c>
      <c r="J7" s="8">
        <v>333</v>
      </c>
      <c r="K7" s="8">
        <v>53</v>
      </c>
      <c r="L7" s="8">
        <v>250</v>
      </c>
      <c r="M7" s="9">
        <v>134</v>
      </c>
      <c r="N7" s="8">
        <v>65</v>
      </c>
      <c r="O7" s="8">
        <v>134</v>
      </c>
      <c r="P7" s="8">
        <v>6</v>
      </c>
      <c r="Q7" s="10" t="s">
        <v>38</v>
      </c>
      <c r="R7" s="3">
        <v>295.41000000000003</v>
      </c>
      <c r="S7" s="4">
        <v>354</v>
      </c>
      <c r="T7" s="8">
        <v>247.79999999999998</v>
      </c>
      <c r="U7" s="8">
        <v>100</v>
      </c>
      <c r="V7" s="8">
        <v>23</v>
      </c>
      <c r="W7" s="8">
        <v>55</v>
      </c>
      <c r="X7" s="11">
        <v>1532.8</v>
      </c>
      <c r="Y7" s="8">
        <v>593.71</v>
      </c>
      <c r="Z7" s="8">
        <v>913.40000000000009</v>
      </c>
      <c r="AA7" s="8">
        <v>776.3900000000001</v>
      </c>
      <c r="AB7" s="8">
        <v>1141.75</v>
      </c>
      <c r="AC7" s="8">
        <v>1370.1</v>
      </c>
    </row>
    <row r="8" spans="1:29" ht="15.75" customHeight="1" x14ac:dyDescent="0.3">
      <c r="A8" s="2" t="s">
        <v>39</v>
      </c>
      <c r="B8" s="3">
        <v>14</v>
      </c>
      <c r="C8" s="12" t="s">
        <v>40</v>
      </c>
      <c r="D8" s="5">
        <v>20</v>
      </c>
      <c r="E8" s="4" t="s">
        <v>31</v>
      </c>
      <c r="F8" s="4" t="s">
        <v>42</v>
      </c>
      <c r="G8" s="6">
        <v>4567</v>
      </c>
      <c r="H8" s="7" t="s">
        <v>33</v>
      </c>
      <c r="I8" s="8">
        <v>132</v>
      </c>
      <c r="J8" s="8">
        <v>333</v>
      </c>
      <c r="K8" s="8">
        <v>54</v>
      </c>
      <c r="L8" s="8">
        <v>250</v>
      </c>
      <c r="M8" s="9">
        <v>134</v>
      </c>
      <c r="N8" s="8">
        <v>65</v>
      </c>
      <c r="O8" s="8">
        <v>134</v>
      </c>
      <c r="P8" s="8">
        <v>6</v>
      </c>
      <c r="Q8" s="10" t="s">
        <v>43</v>
      </c>
      <c r="R8" s="3">
        <v>295.41000000000003</v>
      </c>
      <c r="S8" s="4">
        <v>354</v>
      </c>
      <c r="T8" s="8">
        <v>247.79999999999998</v>
      </c>
      <c r="U8" s="8">
        <v>100</v>
      </c>
      <c r="V8" s="8">
        <v>23</v>
      </c>
      <c r="W8" s="8">
        <v>55</v>
      </c>
      <c r="X8" s="11">
        <v>1533.8</v>
      </c>
      <c r="Y8" s="8">
        <v>593.71</v>
      </c>
      <c r="Z8" s="8">
        <v>913.40000000000009</v>
      </c>
      <c r="AA8" s="8">
        <v>776.3900000000001</v>
      </c>
      <c r="AB8" s="8">
        <v>1141.75</v>
      </c>
      <c r="AC8" s="8">
        <v>1370.1</v>
      </c>
    </row>
    <row r="9" spans="1:29" ht="15.75" customHeight="1" x14ac:dyDescent="0.3">
      <c r="A9" s="2" t="s">
        <v>44</v>
      </c>
      <c r="B9" s="3">
        <v>2</v>
      </c>
      <c r="C9" s="12" t="s">
        <v>45</v>
      </c>
      <c r="D9" s="5">
        <v>21</v>
      </c>
      <c r="E9" s="4" t="s">
        <v>31</v>
      </c>
      <c r="F9" s="4" t="s">
        <v>37</v>
      </c>
      <c r="G9" s="6">
        <v>3458</v>
      </c>
      <c r="H9" s="7" t="s">
        <v>33</v>
      </c>
      <c r="I9" s="8">
        <v>132</v>
      </c>
      <c r="J9" s="8">
        <v>453</v>
      </c>
      <c r="K9" s="8">
        <v>55</v>
      </c>
      <c r="L9" s="8">
        <v>250</v>
      </c>
      <c r="M9" s="9">
        <v>121</v>
      </c>
      <c r="N9" s="8">
        <v>32</v>
      </c>
      <c r="O9" s="8">
        <v>56</v>
      </c>
      <c r="P9" s="8">
        <v>56</v>
      </c>
      <c r="Q9" s="10" t="s">
        <v>34</v>
      </c>
      <c r="R9" s="3">
        <v>295.41000000000003</v>
      </c>
      <c r="S9" s="4">
        <v>333</v>
      </c>
      <c r="T9" s="8">
        <v>233.1</v>
      </c>
      <c r="U9" s="8">
        <v>100</v>
      </c>
      <c r="V9" s="8">
        <v>24</v>
      </c>
      <c r="W9" s="8">
        <v>56</v>
      </c>
      <c r="X9" s="11">
        <v>1568.1</v>
      </c>
      <c r="Y9" s="8">
        <v>449.54</v>
      </c>
      <c r="Z9" s="8">
        <v>691.6</v>
      </c>
      <c r="AA9" s="8">
        <v>587.86</v>
      </c>
      <c r="AB9" s="8">
        <v>864.5</v>
      </c>
      <c r="AC9" s="8">
        <v>1037.3999999999999</v>
      </c>
    </row>
    <row r="10" spans="1:29" ht="15.75" customHeight="1" x14ac:dyDescent="0.3">
      <c r="A10" s="2" t="s">
        <v>44</v>
      </c>
      <c r="B10" s="3">
        <v>3</v>
      </c>
      <c r="C10" s="4" t="s">
        <v>45</v>
      </c>
      <c r="D10" s="5">
        <v>22</v>
      </c>
      <c r="E10" s="4" t="s">
        <v>46</v>
      </c>
      <c r="F10" s="4" t="s">
        <v>35</v>
      </c>
      <c r="G10" s="6">
        <v>3458</v>
      </c>
      <c r="H10" s="7" t="s">
        <v>33</v>
      </c>
      <c r="I10" s="8">
        <v>132</v>
      </c>
      <c r="J10" s="8">
        <v>453</v>
      </c>
      <c r="K10" s="8">
        <v>56</v>
      </c>
      <c r="L10" s="8">
        <v>250</v>
      </c>
      <c r="M10" s="9">
        <v>121</v>
      </c>
      <c r="N10" s="8">
        <v>32</v>
      </c>
      <c r="O10" s="8">
        <v>56</v>
      </c>
      <c r="P10" s="8">
        <v>56</v>
      </c>
      <c r="Q10" s="10" t="s">
        <v>36</v>
      </c>
      <c r="R10" s="3">
        <v>295.41000000000003</v>
      </c>
      <c r="S10" s="4">
        <v>333</v>
      </c>
      <c r="T10" s="8">
        <v>233.1</v>
      </c>
      <c r="U10" s="8">
        <v>100</v>
      </c>
      <c r="V10" s="8">
        <v>24</v>
      </c>
      <c r="W10" s="8">
        <v>56</v>
      </c>
      <c r="X10" s="11">
        <v>1569.1</v>
      </c>
      <c r="Y10" s="8">
        <v>449.54</v>
      </c>
      <c r="Z10" s="8">
        <v>691.6</v>
      </c>
      <c r="AA10" s="8">
        <v>587.86</v>
      </c>
      <c r="AB10" s="8">
        <v>864.5</v>
      </c>
      <c r="AC10" s="8">
        <v>1037.3999999999999</v>
      </c>
    </row>
    <row r="11" spans="1:29" ht="15.75" customHeight="1" x14ac:dyDescent="0.3">
      <c r="A11" s="2" t="s">
        <v>44</v>
      </c>
      <c r="B11" s="3">
        <v>7</v>
      </c>
      <c r="C11" s="12" t="s">
        <v>40</v>
      </c>
      <c r="D11" s="5">
        <v>22.7</v>
      </c>
      <c r="E11" s="4" t="s">
        <v>46</v>
      </c>
      <c r="F11" s="4" t="s">
        <v>37</v>
      </c>
      <c r="G11" s="6">
        <v>3458</v>
      </c>
      <c r="H11" s="7" t="s">
        <v>33</v>
      </c>
      <c r="I11" s="8">
        <v>132</v>
      </c>
      <c r="J11" s="8">
        <v>453</v>
      </c>
      <c r="K11" s="8">
        <v>57</v>
      </c>
      <c r="L11" s="8">
        <v>250</v>
      </c>
      <c r="M11" s="9">
        <v>121</v>
      </c>
      <c r="N11" s="8">
        <v>32</v>
      </c>
      <c r="O11" s="8">
        <v>56</v>
      </c>
      <c r="P11" s="8">
        <v>56</v>
      </c>
      <c r="Q11" s="10" t="s">
        <v>43</v>
      </c>
      <c r="R11" s="3">
        <v>295.41000000000003</v>
      </c>
      <c r="S11" s="4">
        <v>333</v>
      </c>
      <c r="T11" s="8">
        <v>233.1</v>
      </c>
      <c r="U11" s="8">
        <v>100</v>
      </c>
      <c r="V11" s="8">
        <v>24</v>
      </c>
      <c r="W11" s="8">
        <v>56</v>
      </c>
      <c r="X11" s="11">
        <v>1570.1</v>
      </c>
      <c r="Y11" s="8">
        <v>449.54</v>
      </c>
      <c r="Z11" s="8">
        <v>691.6</v>
      </c>
      <c r="AA11" s="8">
        <v>587.86</v>
      </c>
      <c r="AB11" s="8">
        <v>864.5</v>
      </c>
      <c r="AC11" s="8">
        <v>1037.3999999999999</v>
      </c>
    </row>
    <row r="12" spans="1:29" ht="15.75" customHeight="1" x14ac:dyDescent="0.3">
      <c r="A12" s="2" t="s">
        <v>44</v>
      </c>
      <c r="B12" s="3">
        <v>8</v>
      </c>
      <c r="C12" s="12" t="s">
        <v>45</v>
      </c>
      <c r="D12" s="5">
        <v>12</v>
      </c>
      <c r="E12" s="4" t="s">
        <v>31</v>
      </c>
      <c r="F12" s="4" t="s">
        <v>41</v>
      </c>
      <c r="G12" s="6">
        <v>3458</v>
      </c>
      <c r="H12" s="7" t="s">
        <v>33</v>
      </c>
      <c r="I12" s="8">
        <v>132</v>
      </c>
      <c r="J12" s="8">
        <v>453</v>
      </c>
      <c r="K12" s="8">
        <v>58</v>
      </c>
      <c r="L12" s="8">
        <v>250</v>
      </c>
      <c r="M12" s="9">
        <v>121</v>
      </c>
      <c r="N12" s="8">
        <v>32</v>
      </c>
      <c r="O12" s="8">
        <v>56</v>
      </c>
      <c r="P12" s="8">
        <v>56</v>
      </c>
      <c r="Q12" s="10" t="s">
        <v>43</v>
      </c>
      <c r="R12" s="3">
        <v>295.41000000000003</v>
      </c>
      <c r="S12" s="4">
        <v>333</v>
      </c>
      <c r="T12" s="8">
        <v>233.1</v>
      </c>
      <c r="U12" s="8">
        <v>100</v>
      </c>
      <c r="V12" s="8">
        <v>24</v>
      </c>
      <c r="W12" s="8">
        <v>56</v>
      </c>
      <c r="X12" s="11">
        <v>1571.1</v>
      </c>
      <c r="Y12" s="8">
        <v>449.54</v>
      </c>
      <c r="Z12" s="8">
        <v>691.6</v>
      </c>
      <c r="AA12" s="8">
        <v>587.86</v>
      </c>
      <c r="AB12" s="8">
        <v>864.5</v>
      </c>
      <c r="AC12" s="8">
        <v>1037.3999999999999</v>
      </c>
    </row>
    <row r="13" spans="1:29" ht="15.75" customHeight="1" x14ac:dyDescent="0.3">
      <c r="A13" s="2" t="s">
        <v>44</v>
      </c>
      <c r="B13" s="3">
        <v>9</v>
      </c>
      <c r="C13" s="4" t="s">
        <v>30</v>
      </c>
      <c r="D13" s="5">
        <v>13</v>
      </c>
      <c r="E13" s="4" t="s">
        <v>46</v>
      </c>
      <c r="F13" s="4" t="s">
        <v>47</v>
      </c>
      <c r="G13" s="6">
        <v>3458</v>
      </c>
      <c r="H13" s="7" t="s">
        <v>33</v>
      </c>
      <c r="I13" s="8">
        <v>132</v>
      </c>
      <c r="J13" s="8">
        <v>453</v>
      </c>
      <c r="K13" s="8">
        <v>59</v>
      </c>
      <c r="L13" s="8">
        <v>250</v>
      </c>
      <c r="M13" s="9">
        <v>121</v>
      </c>
      <c r="N13" s="8"/>
      <c r="O13" s="8">
        <v>56</v>
      </c>
      <c r="P13" s="8">
        <v>56</v>
      </c>
      <c r="Q13" s="10" t="s">
        <v>34</v>
      </c>
      <c r="R13" s="3">
        <v>295.41000000000003</v>
      </c>
      <c r="S13" s="4">
        <v>333</v>
      </c>
      <c r="T13" s="8">
        <v>233.1</v>
      </c>
      <c r="U13" s="8">
        <v>100</v>
      </c>
      <c r="V13" s="8">
        <v>24</v>
      </c>
      <c r="W13" s="8">
        <v>56</v>
      </c>
      <c r="X13" s="11">
        <v>1540.1</v>
      </c>
      <c r="Y13" s="8">
        <v>449.54</v>
      </c>
      <c r="Z13" s="8">
        <v>691.6</v>
      </c>
      <c r="AA13" s="8">
        <v>587.86</v>
      </c>
      <c r="AB13" s="8">
        <v>864.5</v>
      </c>
      <c r="AC13" s="8">
        <v>1037.3999999999999</v>
      </c>
    </row>
    <row r="14" spans="1:29" ht="15.75" customHeight="1" x14ac:dyDescent="0.3">
      <c r="A14" s="2" t="s">
        <v>48</v>
      </c>
      <c r="B14" s="3">
        <v>12</v>
      </c>
      <c r="C14" s="12" t="s">
        <v>30</v>
      </c>
      <c r="D14" s="5">
        <v>16</v>
      </c>
      <c r="E14" s="4" t="s">
        <v>31</v>
      </c>
      <c r="F14" s="4" t="s">
        <v>49</v>
      </c>
      <c r="G14" s="6">
        <v>6433</v>
      </c>
      <c r="H14" s="7" t="s">
        <v>50</v>
      </c>
      <c r="I14" s="8">
        <v>132</v>
      </c>
      <c r="J14" s="8">
        <v>399</v>
      </c>
      <c r="K14" s="8">
        <v>72</v>
      </c>
      <c r="L14" s="8">
        <v>250</v>
      </c>
      <c r="M14" s="9">
        <v>134</v>
      </c>
      <c r="N14" s="8"/>
      <c r="O14" s="8">
        <v>134</v>
      </c>
      <c r="P14" s="8">
        <v>6</v>
      </c>
      <c r="Q14" s="10" t="s">
        <v>36</v>
      </c>
      <c r="R14" s="3">
        <v>295.41000000000003</v>
      </c>
      <c r="S14" s="4">
        <v>343</v>
      </c>
      <c r="T14" s="8">
        <v>240.1</v>
      </c>
      <c r="U14" s="8">
        <v>100</v>
      </c>
      <c r="V14" s="8">
        <v>25</v>
      </c>
      <c r="W14" s="8">
        <v>57</v>
      </c>
      <c r="X14" s="11">
        <v>1549.1</v>
      </c>
      <c r="Y14" s="8">
        <v>836.29000000000008</v>
      </c>
      <c r="Z14" s="8">
        <v>1286.6000000000001</v>
      </c>
      <c r="AA14" s="8">
        <v>1093.6100000000001</v>
      </c>
      <c r="AB14" s="8">
        <v>1608.25</v>
      </c>
      <c r="AC14" s="8">
        <v>1929.8999999999999</v>
      </c>
    </row>
    <row r="15" spans="1:29" ht="15.75" customHeight="1" x14ac:dyDescent="0.3">
      <c r="A15" s="2" t="s">
        <v>48</v>
      </c>
      <c r="B15" s="3">
        <v>16</v>
      </c>
      <c r="C15" s="12" t="s">
        <v>40</v>
      </c>
      <c r="D15" s="5">
        <v>17</v>
      </c>
      <c r="E15" s="4" t="s">
        <v>46</v>
      </c>
      <c r="F15" s="4" t="s">
        <v>51</v>
      </c>
      <c r="G15" s="6">
        <v>6433</v>
      </c>
      <c r="H15" s="7" t="s">
        <v>50</v>
      </c>
      <c r="I15" s="8">
        <v>132</v>
      </c>
      <c r="J15" s="8">
        <v>399</v>
      </c>
      <c r="K15" s="8">
        <v>73</v>
      </c>
      <c r="L15" s="8">
        <v>250</v>
      </c>
      <c r="M15" s="9">
        <v>134</v>
      </c>
      <c r="N15" s="8">
        <v>65</v>
      </c>
      <c r="O15" s="8">
        <v>134</v>
      </c>
      <c r="P15" s="8">
        <v>6</v>
      </c>
      <c r="Q15" s="10" t="s">
        <v>38</v>
      </c>
      <c r="R15" s="3">
        <v>295.41000000000003</v>
      </c>
      <c r="S15" s="4">
        <v>343</v>
      </c>
      <c r="T15" s="8">
        <v>240.1</v>
      </c>
      <c r="U15" s="8">
        <v>100</v>
      </c>
      <c r="V15" s="8">
        <v>25</v>
      </c>
      <c r="W15" s="8">
        <v>57</v>
      </c>
      <c r="X15" s="11">
        <v>1615.1</v>
      </c>
      <c r="Y15" s="8">
        <v>836.29000000000008</v>
      </c>
      <c r="Z15" s="8">
        <v>1286.6000000000001</v>
      </c>
      <c r="AA15" s="8">
        <v>1093.6100000000001</v>
      </c>
      <c r="AB15" s="8">
        <v>1608.25</v>
      </c>
      <c r="AC15" s="8">
        <v>1929.8999999999999</v>
      </c>
    </row>
    <row r="16" spans="1:29" ht="15.75" customHeight="1" x14ac:dyDescent="0.3">
      <c r="A16" s="2" t="s">
        <v>48</v>
      </c>
      <c r="B16" s="3">
        <v>22</v>
      </c>
      <c r="C16" s="12" t="s">
        <v>30</v>
      </c>
      <c r="D16" s="5">
        <v>18</v>
      </c>
      <c r="E16" s="4" t="s">
        <v>46</v>
      </c>
      <c r="F16" s="4" t="s">
        <v>37</v>
      </c>
      <c r="G16" s="6">
        <v>6433</v>
      </c>
      <c r="H16" s="7" t="s">
        <v>50</v>
      </c>
      <c r="I16" s="8">
        <v>132</v>
      </c>
      <c r="J16" s="8">
        <v>399</v>
      </c>
      <c r="K16" s="8">
        <v>74</v>
      </c>
      <c r="L16" s="8">
        <v>250</v>
      </c>
      <c r="M16" s="9">
        <v>134</v>
      </c>
      <c r="N16" s="8">
        <v>65</v>
      </c>
      <c r="O16" s="8">
        <v>134</v>
      </c>
      <c r="P16" s="8">
        <v>6</v>
      </c>
      <c r="Q16" s="10" t="s">
        <v>43</v>
      </c>
      <c r="R16" s="3">
        <v>295.41000000000003</v>
      </c>
      <c r="S16" s="4">
        <v>343</v>
      </c>
      <c r="T16" s="8">
        <v>240.1</v>
      </c>
      <c r="U16" s="8">
        <v>100</v>
      </c>
      <c r="V16" s="8">
        <v>25</v>
      </c>
      <c r="W16" s="8">
        <v>57</v>
      </c>
      <c r="X16" s="11">
        <v>1616.1</v>
      </c>
      <c r="Y16" s="8">
        <v>836.29000000000008</v>
      </c>
      <c r="Z16" s="8">
        <v>1286.6000000000001</v>
      </c>
      <c r="AA16" s="8">
        <v>1093.6100000000001</v>
      </c>
      <c r="AB16" s="8">
        <v>1608.25</v>
      </c>
      <c r="AC16" s="8">
        <v>1929.8999999999999</v>
      </c>
    </row>
    <row r="17" spans="1:29" ht="15.75" customHeight="1" x14ac:dyDescent="0.3">
      <c r="A17" s="2" t="s">
        <v>52</v>
      </c>
      <c r="B17" s="3">
        <v>5</v>
      </c>
      <c r="C17" s="4" t="s">
        <v>40</v>
      </c>
      <c r="D17" s="5">
        <v>11</v>
      </c>
      <c r="E17" s="4" t="s">
        <v>31</v>
      </c>
      <c r="F17" s="4" t="s">
        <v>42</v>
      </c>
      <c r="G17" s="6">
        <v>8765</v>
      </c>
      <c r="H17" s="7" t="s">
        <v>50</v>
      </c>
      <c r="I17" s="8">
        <v>132</v>
      </c>
      <c r="J17" s="8">
        <v>387</v>
      </c>
      <c r="K17" s="8">
        <v>50</v>
      </c>
      <c r="L17" s="8">
        <v>250</v>
      </c>
      <c r="M17" s="9">
        <v>128</v>
      </c>
      <c r="N17" s="8">
        <v>34</v>
      </c>
      <c r="O17" s="8">
        <v>128</v>
      </c>
      <c r="P17" s="8">
        <v>46</v>
      </c>
      <c r="Q17" s="10" t="s">
        <v>34</v>
      </c>
      <c r="R17" s="3">
        <v>333</v>
      </c>
      <c r="S17" s="4">
        <v>343</v>
      </c>
      <c r="T17" s="8">
        <v>240.1</v>
      </c>
      <c r="U17" s="8">
        <v>100</v>
      </c>
      <c r="V17" s="8">
        <v>26</v>
      </c>
      <c r="W17" s="8">
        <v>58</v>
      </c>
      <c r="X17" s="11">
        <v>1579.1</v>
      </c>
      <c r="Y17" s="8">
        <v>1139.45</v>
      </c>
      <c r="Z17" s="8">
        <v>1753</v>
      </c>
      <c r="AA17" s="8">
        <v>1490.0500000000002</v>
      </c>
      <c r="AB17" s="8">
        <v>2191.25</v>
      </c>
      <c r="AC17" s="8">
        <v>2629.5</v>
      </c>
    </row>
    <row r="18" spans="1:29" ht="15.75" customHeight="1" x14ac:dyDescent="0.3">
      <c r="A18" s="2" t="s">
        <v>52</v>
      </c>
      <c r="B18" s="3">
        <v>13</v>
      </c>
      <c r="C18" s="12" t="s">
        <v>40</v>
      </c>
      <c r="D18" s="5">
        <v>21</v>
      </c>
      <c r="E18" s="4" t="s">
        <v>31</v>
      </c>
      <c r="F18" s="4" t="s">
        <v>51</v>
      </c>
      <c r="G18" s="6">
        <v>8765</v>
      </c>
      <c r="H18" s="7" t="s">
        <v>50</v>
      </c>
      <c r="I18" s="8">
        <v>132</v>
      </c>
      <c r="J18" s="8">
        <v>387</v>
      </c>
      <c r="K18" s="8">
        <v>50</v>
      </c>
      <c r="L18" s="8">
        <v>250</v>
      </c>
      <c r="M18" s="9">
        <v>128</v>
      </c>
      <c r="N18" s="8">
        <v>34</v>
      </c>
      <c r="O18" s="8">
        <v>128</v>
      </c>
      <c r="P18" s="8">
        <v>46</v>
      </c>
      <c r="Q18" s="10" t="s">
        <v>36</v>
      </c>
      <c r="R18" s="3">
        <v>333</v>
      </c>
      <c r="S18" s="4">
        <v>343</v>
      </c>
      <c r="T18" s="8">
        <v>240.1</v>
      </c>
      <c r="U18" s="8">
        <v>100</v>
      </c>
      <c r="V18" s="8">
        <v>26</v>
      </c>
      <c r="W18" s="8">
        <v>58</v>
      </c>
      <c r="X18" s="11">
        <v>1579.1</v>
      </c>
      <c r="Y18" s="8">
        <v>1139.45</v>
      </c>
      <c r="Z18" s="8">
        <v>1753</v>
      </c>
      <c r="AA18" s="8">
        <v>1490.0500000000002</v>
      </c>
      <c r="AB18" s="8">
        <v>2191.25</v>
      </c>
      <c r="AC18" s="8">
        <v>2629.5</v>
      </c>
    </row>
    <row r="19" spans="1:29" ht="15.75" customHeight="1" x14ac:dyDescent="0.3">
      <c r="A19" s="2" t="s">
        <v>52</v>
      </c>
      <c r="B19" s="3">
        <v>14</v>
      </c>
      <c r="C19" s="12" t="s">
        <v>40</v>
      </c>
      <c r="D19" s="5">
        <v>22</v>
      </c>
      <c r="E19" s="4" t="s">
        <v>31</v>
      </c>
      <c r="F19" s="4" t="s">
        <v>41</v>
      </c>
      <c r="G19" s="6">
        <v>8765</v>
      </c>
      <c r="H19" s="7" t="s">
        <v>50</v>
      </c>
      <c r="I19" s="8">
        <v>132</v>
      </c>
      <c r="J19" s="8">
        <v>387</v>
      </c>
      <c r="K19" s="8">
        <v>50</v>
      </c>
      <c r="L19" s="8">
        <v>250</v>
      </c>
      <c r="M19" s="9">
        <v>128</v>
      </c>
      <c r="N19" s="8">
        <v>34</v>
      </c>
      <c r="O19" s="8">
        <v>128</v>
      </c>
      <c r="P19" s="8">
        <v>46</v>
      </c>
      <c r="Q19" s="10" t="s">
        <v>38</v>
      </c>
      <c r="R19" s="3">
        <v>333</v>
      </c>
      <c r="S19" s="4">
        <v>343</v>
      </c>
      <c r="T19" s="8">
        <v>240.1</v>
      </c>
      <c r="U19" s="8">
        <v>100</v>
      </c>
      <c r="V19" s="8">
        <v>26</v>
      </c>
      <c r="W19" s="8">
        <v>58</v>
      </c>
      <c r="X19" s="11">
        <v>1579.1</v>
      </c>
      <c r="Y19" s="8">
        <v>1139.45</v>
      </c>
      <c r="Z19" s="8">
        <v>1753</v>
      </c>
      <c r="AA19" s="8">
        <v>1490.0500000000002</v>
      </c>
      <c r="AB19" s="8">
        <v>2191.25</v>
      </c>
      <c r="AC19" s="8">
        <v>2629.5</v>
      </c>
    </row>
    <row r="20" spans="1:29" ht="15.75" customHeight="1" x14ac:dyDescent="0.3">
      <c r="A20" s="2" t="s">
        <v>52</v>
      </c>
      <c r="B20" s="3">
        <v>15</v>
      </c>
      <c r="C20" s="12" t="s">
        <v>45</v>
      </c>
      <c r="D20" s="5">
        <v>23</v>
      </c>
      <c r="E20" s="4" t="s">
        <v>46</v>
      </c>
      <c r="F20" s="4" t="s">
        <v>42</v>
      </c>
      <c r="G20" s="6">
        <v>8765</v>
      </c>
      <c r="H20" s="7" t="s">
        <v>50</v>
      </c>
      <c r="I20" s="8">
        <v>132</v>
      </c>
      <c r="J20" s="8">
        <v>387</v>
      </c>
      <c r="K20" s="8">
        <v>50</v>
      </c>
      <c r="L20" s="8">
        <v>250</v>
      </c>
      <c r="M20" s="9">
        <v>128</v>
      </c>
      <c r="N20" s="8">
        <v>34</v>
      </c>
      <c r="O20" s="8">
        <v>128</v>
      </c>
      <c r="P20" s="8">
        <v>46</v>
      </c>
      <c r="Q20" s="10" t="s">
        <v>43</v>
      </c>
      <c r="R20" s="3">
        <v>333</v>
      </c>
      <c r="S20" s="4">
        <v>343</v>
      </c>
      <c r="T20" s="8">
        <v>240.1</v>
      </c>
      <c r="U20" s="8">
        <v>100</v>
      </c>
      <c r="V20" s="8">
        <v>26</v>
      </c>
      <c r="W20" s="8">
        <v>58</v>
      </c>
      <c r="X20" s="11">
        <v>1579.1</v>
      </c>
      <c r="Y20" s="8">
        <v>1139.45</v>
      </c>
      <c r="Z20" s="8">
        <v>1753</v>
      </c>
      <c r="AA20" s="8">
        <v>1490.0500000000002</v>
      </c>
      <c r="AB20" s="8">
        <v>2191.25</v>
      </c>
      <c r="AC20" s="8">
        <v>2629.5</v>
      </c>
    </row>
    <row r="21" spans="1:29" ht="15.75" customHeight="1" x14ac:dyDescent="0.3">
      <c r="A21" s="2" t="s">
        <v>53</v>
      </c>
      <c r="B21" s="3">
        <v>17</v>
      </c>
      <c r="C21" s="12" t="s">
        <v>45</v>
      </c>
      <c r="D21" s="5">
        <v>12.9</v>
      </c>
      <c r="E21" s="4" t="s">
        <v>31</v>
      </c>
      <c r="F21" s="4" t="s">
        <v>37</v>
      </c>
      <c r="G21" s="6">
        <v>5432</v>
      </c>
      <c r="H21" s="7" t="s">
        <v>50</v>
      </c>
      <c r="I21" s="8">
        <v>132</v>
      </c>
      <c r="J21" s="8">
        <v>245</v>
      </c>
      <c r="K21" s="8">
        <v>50</v>
      </c>
      <c r="L21" s="8">
        <v>250</v>
      </c>
      <c r="M21" s="9">
        <v>120</v>
      </c>
      <c r="N21" s="8"/>
      <c r="O21" s="8">
        <v>120</v>
      </c>
      <c r="P21" s="8">
        <v>66</v>
      </c>
      <c r="Q21" s="10" t="s">
        <v>34</v>
      </c>
      <c r="R21" s="3">
        <v>295.41000000000003</v>
      </c>
      <c r="S21" s="4">
        <v>343</v>
      </c>
      <c r="T21" s="8">
        <v>240.1</v>
      </c>
      <c r="U21" s="8">
        <v>100</v>
      </c>
      <c r="V21" s="8">
        <v>27</v>
      </c>
      <c r="W21" s="8">
        <v>59</v>
      </c>
      <c r="X21" s="11">
        <v>1409.1</v>
      </c>
      <c r="Y21" s="8">
        <v>706.16</v>
      </c>
      <c r="Z21" s="8">
        <v>1086.4000000000001</v>
      </c>
      <c r="AA21" s="8">
        <v>923.44</v>
      </c>
      <c r="AB21" s="8">
        <v>1358</v>
      </c>
      <c r="AC21" s="8">
        <v>1629.6</v>
      </c>
    </row>
    <row r="22" spans="1:29" ht="15.75" customHeight="1" x14ac:dyDescent="0.3">
      <c r="A22" s="2" t="s">
        <v>53</v>
      </c>
      <c r="B22" s="3">
        <v>18</v>
      </c>
      <c r="C22" s="12" t="s">
        <v>45</v>
      </c>
      <c r="D22" s="5">
        <v>12.9</v>
      </c>
      <c r="E22" s="4" t="s">
        <v>31</v>
      </c>
      <c r="F22" s="4" t="s">
        <v>41</v>
      </c>
      <c r="G22" s="6">
        <v>5432</v>
      </c>
      <c r="H22" s="7" t="s">
        <v>50</v>
      </c>
      <c r="I22" s="8">
        <v>132</v>
      </c>
      <c r="J22" s="8">
        <v>245</v>
      </c>
      <c r="K22" s="8">
        <v>50</v>
      </c>
      <c r="L22" s="8">
        <v>250</v>
      </c>
      <c r="M22" s="9">
        <v>120</v>
      </c>
      <c r="N22" s="8"/>
      <c r="O22" s="8">
        <v>120</v>
      </c>
      <c r="P22" s="8">
        <v>66</v>
      </c>
      <c r="Q22" s="10" t="s">
        <v>36</v>
      </c>
      <c r="R22" s="3">
        <v>295.41000000000003</v>
      </c>
      <c r="S22" s="4">
        <v>343</v>
      </c>
      <c r="T22" s="8">
        <v>240.1</v>
      </c>
      <c r="U22" s="8">
        <v>100</v>
      </c>
      <c r="V22" s="8">
        <v>27</v>
      </c>
      <c r="W22" s="8">
        <v>59</v>
      </c>
      <c r="X22" s="11">
        <v>1409.1</v>
      </c>
      <c r="Y22" s="8">
        <v>706.16</v>
      </c>
      <c r="Z22" s="8">
        <v>1086.4000000000001</v>
      </c>
      <c r="AA22" s="8">
        <v>923.44</v>
      </c>
      <c r="AB22" s="8">
        <v>1358</v>
      </c>
      <c r="AC22" s="8">
        <v>1629.6</v>
      </c>
    </row>
    <row r="23" spans="1:29" ht="15.75" customHeight="1" x14ac:dyDescent="0.3">
      <c r="A23" s="2" t="s">
        <v>53</v>
      </c>
      <c r="B23" s="3">
        <v>18</v>
      </c>
      <c r="C23" s="12" t="s">
        <v>45</v>
      </c>
      <c r="D23" s="5">
        <v>21</v>
      </c>
      <c r="E23" s="4" t="s">
        <v>31</v>
      </c>
      <c r="F23" s="4" t="s">
        <v>51</v>
      </c>
      <c r="G23" s="6">
        <v>5432</v>
      </c>
      <c r="H23" s="7" t="s">
        <v>50</v>
      </c>
      <c r="I23" s="8">
        <v>132</v>
      </c>
      <c r="J23" s="8">
        <v>245</v>
      </c>
      <c r="K23" s="8">
        <v>50</v>
      </c>
      <c r="L23" s="8">
        <v>250</v>
      </c>
      <c r="M23" s="9">
        <v>120</v>
      </c>
      <c r="N23" s="8"/>
      <c r="O23" s="8">
        <v>120</v>
      </c>
      <c r="P23" s="8">
        <v>66</v>
      </c>
      <c r="Q23" s="10" t="s">
        <v>38</v>
      </c>
      <c r="R23" s="3">
        <v>295.41000000000003</v>
      </c>
      <c r="S23" s="4">
        <v>343</v>
      </c>
      <c r="T23" s="8">
        <v>240.1</v>
      </c>
      <c r="U23" s="8">
        <v>100</v>
      </c>
      <c r="V23" s="8">
        <v>27</v>
      </c>
      <c r="W23" s="8">
        <v>59</v>
      </c>
      <c r="X23" s="11">
        <v>1409.1</v>
      </c>
      <c r="Y23" s="8">
        <v>706.16</v>
      </c>
      <c r="Z23" s="8">
        <v>1086.4000000000001</v>
      </c>
      <c r="AA23" s="8">
        <v>923.44</v>
      </c>
      <c r="AB23" s="8">
        <v>1358</v>
      </c>
      <c r="AC23" s="8">
        <v>1629.6</v>
      </c>
    </row>
    <row r="24" spans="1:29" ht="15.75" customHeight="1" x14ac:dyDescent="0.3">
      <c r="A24" s="2" t="s">
        <v>53</v>
      </c>
      <c r="B24" s="3">
        <v>24</v>
      </c>
      <c r="C24" s="12" t="s">
        <v>45</v>
      </c>
      <c r="D24" s="5">
        <v>22</v>
      </c>
      <c r="E24" s="4" t="s">
        <v>46</v>
      </c>
      <c r="F24" s="4" t="s">
        <v>51</v>
      </c>
      <c r="G24" s="6">
        <v>5432</v>
      </c>
      <c r="H24" s="7" t="s">
        <v>50</v>
      </c>
      <c r="I24" s="8">
        <v>132</v>
      </c>
      <c r="J24" s="8">
        <v>245</v>
      </c>
      <c r="K24" s="8">
        <v>50</v>
      </c>
      <c r="L24" s="8">
        <v>250</v>
      </c>
      <c r="M24" s="9">
        <v>120</v>
      </c>
      <c r="N24" s="8"/>
      <c r="O24" s="8">
        <v>120</v>
      </c>
      <c r="P24" s="8">
        <v>66</v>
      </c>
      <c r="Q24" s="10" t="s">
        <v>43</v>
      </c>
      <c r="R24" s="3">
        <v>295.41000000000003</v>
      </c>
      <c r="S24" s="4">
        <v>343</v>
      </c>
      <c r="T24" s="8">
        <v>240.1</v>
      </c>
      <c r="U24" s="8">
        <v>100</v>
      </c>
      <c r="V24" s="8">
        <v>27</v>
      </c>
      <c r="W24" s="8">
        <v>59</v>
      </c>
      <c r="X24" s="11">
        <v>1409.1</v>
      </c>
      <c r="Y24" s="8">
        <v>706.16</v>
      </c>
      <c r="Z24" s="8">
        <v>1086.4000000000001</v>
      </c>
      <c r="AA24" s="8">
        <v>923.44</v>
      </c>
      <c r="AB24" s="8">
        <v>1358</v>
      </c>
      <c r="AC24" s="8">
        <v>1629.6</v>
      </c>
    </row>
    <row r="25" spans="1:29" ht="15.75" customHeight="1" x14ac:dyDescent="0.3">
      <c r="A25" s="2" t="s">
        <v>54</v>
      </c>
      <c r="B25" s="3">
        <v>7</v>
      </c>
      <c r="C25" s="4" t="s">
        <v>30</v>
      </c>
      <c r="D25" s="5">
        <v>23</v>
      </c>
      <c r="E25" s="4" t="s">
        <v>46</v>
      </c>
      <c r="F25" s="4" t="s">
        <v>35</v>
      </c>
      <c r="G25" s="6">
        <v>6778</v>
      </c>
      <c r="H25" s="7" t="s">
        <v>55</v>
      </c>
      <c r="I25" s="8">
        <v>132</v>
      </c>
      <c r="J25" s="8">
        <v>400</v>
      </c>
      <c r="K25" s="8">
        <v>50</v>
      </c>
      <c r="L25" s="8">
        <v>250</v>
      </c>
      <c r="M25" s="9">
        <v>134</v>
      </c>
      <c r="N25" s="8"/>
      <c r="O25" s="8">
        <v>134</v>
      </c>
      <c r="P25" s="8">
        <v>6</v>
      </c>
      <c r="Q25" s="10" t="s">
        <v>34</v>
      </c>
      <c r="R25" s="3">
        <v>295.41000000000003</v>
      </c>
      <c r="S25" s="4">
        <v>377</v>
      </c>
      <c r="T25" s="8">
        <v>263.89999999999998</v>
      </c>
      <c r="U25" s="8">
        <v>100</v>
      </c>
      <c r="V25" s="8">
        <v>28</v>
      </c>
      <c r="W25" s="8">
        <v>60</v>
      </c>
      <c r="X25" s="11">
        <v>1557.9</v>
      </c>
      <c r="Y25" s="8">
        <v>881.14</v>
      </c>
      <c r="Z25" s="8">
        <v>1355.6000000000001</v>
      </c>
      <c r="AA25" s="8">
        <v>1152.26</v>
      </c>
      <c r="AB25" s="8">
        <v>1694.5</v>
      </c>
      <c r="AC25" s="8">
        <v>2033.3999999999999</v>
      </c>
    </row>
    <row r="26" spans="1:29" ht="15.75" customHeight="1" x14ac:dyDescent="0.3">
      <c r="A26" s="2" t="s">
        <v>54</v>
      </c>
      <c r="B26" s="3">
        <v>19</v>
      </c>
      <c r="C26" s="12" t="s">
        <v>30</v>
      </c>
      <c r="D26" s="5">
        <v>12</v>
      </c>
      <c r="E26" s="4" t="s">
        <v>46</v>
      </c>
      <c r="F26" s="4" t="s">
        <v>37</v>
      </c>
      <c r="G26" s="6">
        <v>6778</v>
      </c>
      <c r="H26" s="7" t="s">
        <v>55</v>
      </c>
      <c r="I26" s="8">
        <v>132</v>
      </c>
      <c r="J26" s="8">
        <v>400</v>
      </c>
      <c r="K26" s="8">
        <v>50</v>
      </c>
      <c r="L26" s="8">
        <v>250</v>
      </c>
      <c r="M26" s="9">
        <v>134</v>
      </c>
      <c r="N26" s="8">
        <v>65</v>
      </c>
      <c r="O26" s="8">
        <v>134</v>
      </c>
      <c r="P26" s="8">
        <v>6</v>
      </c>
      <c r="Q26" s="10" t="s">
        <v>36</v>
      </c>
      <c r="R26" s="3">
        <v>295.41000000000003</v>
      </c>
      <c r="S26" s="4">
        <v>377</v>
      </c>
      <c r="T26" s="8">
        <v>263.89999999999998</v>
      </c>
      <c r="U26" s="8">
        <v>100</v>
      </c>
      <c r="V26" s="8">
        <v>28</v>
      </c>
      <c r="W26" s="8">
        <v>60</v>
      </c>
      <c r="X26" s="11">
        <v>1622.9</v>
      </c>
      <c r="Y26" s="8">
        <v>881.14</v>
      </c>
      <c r="Z26" s="8">
        <v>1355.6000000000001</v>
      </c>
      <c r="AA26" s="8">
        <v>1152.26</v>
      </c>
      <c r="AB26" s="8">
        <v>1694.5</v>
      </c>
      <c r="AC26" s="8">
        <v>2033.3999999999999</v>
      </c>
    </row>
    <row r="27" spans="1:29" ht="15.75" customHeight="1" x14ac:dyDescent="0.3">
      <c r="A27" s="2" t="s">
        <v>54</v>
      </c>
      <c r="B27" s="3">
        <v>19</v>
      </c>
      <c r="C27" s="12" t="s">
        <v>30</v>
      </c>
      <c r="D27" s="5">
        <v>13</v>
      </c>
      <c r="E27" s="4" t="s">
        <v>31</v>
      </c>
      <c r="F27" s="4" t="s">
        <v>41</v>
      </c>
      <c r="G27" s="6">
        <v>6778</v>
      </c>
      <c r="H27" s="7" t="s">
        <v>55</v>
      </c>
      <c r="I27" s="8">
        <v>132</v>
      </c>
      <c r="J27" s="8">
        <v>400</v>
      </c>
      <c r="K27" s="8">
        <v>50</v>
      </c>
      <c r="L27" s="8">
        <v>250</v>
      </c>
      <c r="M27" s="9">
        <v>134</v>
      </c>
      <c r="N27" s="8">
        <v>65</v>
      </c>
      <c r="O27" s="8">
        <v>134</v>
      </c>
      <c r="P27" s="8">
        <v>6</v>
      </c>
      <c r="Q27" s="10" t="s">
        <v>38</v>
      </c>
      <c r="R27" s="3">
        <v>295.41000000000003</v>
      </c>
      <c r="S27" s="4">
        <v>377</v>
      </c>
      <c r="T27" s="8">
        <v>263.89999999999998</v>
      </c>
      <c r="U27" s="8">
        <v>100</v>
      </c>
      <c r="V27" s="8">
        <v>28</v>
      </c>
      <c r="W27" s="8">
        <v>60</v>
      </c>
      <c r="X27" s="11">
        <v>1622.9</v>
      </c>
      <c r="Y27" s="8">
        <v>881.14</v>
      </c>
      <c r="Z27" s="8">
        <v>1355.6000000000001</v>
      </c>
      <c r="AA27" s="8">
        <v>1152.26</v>
      </c>
      <c r="AB27" s="8">
        <v>1694.5</v>
      </c>
      <c r="AC27" s="8">
        <v>2033.3999999999999</v>
      </c>
    </row>
    <row r="28" spans="1:29" ht="15.75" customHeight="1" x14ac:dyDescent="0.3">
      <c r="A28" s="2" t="s">
        <v>54</v>
      </c>
      <c r="B28" s="3">
        <v>20</v>
      </c>
      <c r="C28" s="12" t="s">
        <v>30</v>
      </c>
      <c r="D28" s="5">
        <v>14</v>
      </c>
      <c r="E28" s="4" t="s">
        <v>31</v>
      </c>
      <c r="F28" s="4" t="s">
        <v>42</v>
      </c>
      <c r="G28" s="6">
        <v>6778</v>
      </c>
      <c r="H28" s="7" t="s">
        <v>55</v>
      </c>
      <c r="I28" s="8">
        <v>132</v>
      </c>
      <c r="J28" s="8">
        <v>400</v>
      </c>
      <c r="K28" s="8">
        <v>50</v>
      </c>
      <c r="L28" s="8">
        <v>250</v>
      </c>
      <c r="M28" s="9">
        <v>134</v>
      </c>
      <c r="N28" s="8">
        <v>65</v>
      </c>
      <c r="O28" s="8">
        <v>134</v>
      </c>
      <c r="P28" s="8">
        <v>6</v>
      </c>
      <c r="Q28" s="10" t="s">
        <v>43</v>
      </c>
      <c r="R28" s="3">
        <v>295.41000000000003</v>
      </c>
      <c r="S28" s="4">
        <v>377</v>
      </c>
      <c r="T28" s="8">
        <v>263.89999999999998</v>
      </c>
      <c r="U28" s="8">
        <v>100</v>
      </c>
      <c r="V28" s="8">
        <v>28</v>
      </c>
      <c r="W28" s="8">
        <v>60</v>
      </c>
      <c r="X28" s="11">
        <v>1622.9</v>
      </c>
      <c r="Y28" s="8">
        <v>881.14</v>
      </c>
      <c r="Z28" s="8">
        <v>1355.6000000000001</v>
      </c>
      <c r="AA28" s="8">
        <v>1152.26</v>
      </c>
      <c r="AB28" s="8">
        <v>1694.5</v>
      </c>
      <c r="AC28" s="8">
        <v>2033.3999999999999</v>
      </c>
    </row>
    <row r="29" spans="1:29" ht="15.75" customHeight="1" x14ac:dyDescent="0.3">
      <c r="A29" s="2" t="s">
        <v>54</v>
      </c>
      <c r="B29" s="3">
        <v>21</v>
      </c>
      <c r="C29" s="12" t="s">
        <v>30</v>
      </c>
      <c r="D29" s="5">
        <v>15</v>
      </c>
      <c r="E29" s="4" t="s">
        <v>31</v>
      </c>
      <c r="F29" s="4" t="s">
        <v>47</v>
      </c>
      <c r="G29" s="6">
        <v>6778</v>
      </c>
      <c r="H29" s="7" t="s">
        <v>55</v>
      </c>
      <c r="I29" s="8">
        <v>132</v>
      </c>
      <c r="J29" s="8">
        <v>400</v>
      </c>
      <c r="K29" s="8">
        <v>50</v>
      </c>
      <c r="L29" s="8">
        <v>250</v>
      </c>
      <c r="M29" s="9">
        <v>134</v>
      </c>
      <c r="N29" s="8">
        <v>65</v>
      </c>
      <c r="O29" s="8">
        <v>134</v>
      </c>
      <c r="P29" s="8">
        <v>6</v>
      </c>
      <c r="Q29" s="10" t="s">
        <v>34</v>
      </c>
      <c r="R29" s="3">
        <v>295.41000000000003</v>
      </c>
      <c r="S29" s="4">
        <v>377</v>
      </c>
      <c r="T29" s="8">
        <v>263.89999999999998</v>
      </c>
      <c r="U29" s="8">
        <v>100</v>
      </c>
      <c r="V29" s="8">
        <v>28</v>
      </c>
      <c r="W29" s="8">
        <v>60</v>
      </c>
      <c r="X29" s="11">
        <v>1622.9</v>
      </c>
      <c r="Y29" s="8">
        <v>881.14</v>
      </c>
      <c r="Z29" s="8">
        <v>1355.6000000000001</v>
      </c>
      <c r="AA29" s="8">
        <v>1152.26</v>
      </c>
      <c r="AB29" s="8">
        <v>1694.5</v>
      </c>
      <c r="AC29" s="8">
        <v>2033.3999999999999</v>
      </c>
    </row>
    <row r="30" spans="1:29" ht="15.75" customHeight="1" x14ac:dyDescent="0.3">
      <c r="A30" s="2" t="s">
        <v>54</v>
      </c>
      <c r="B30" s="3">
        <v>25</v>
      </c>
      <c r="C30" s="12" t="s">
        <v>30</v>
      </c>
      <c r="D30" s="5">
        <v>16</v>
      </c>
      <c r="E30" s="4" t="s">
        <v>31</v>
      </c>
      <c r="F30" s="4" t="s">
        <v>42</v>
      </c>
      <c r="G30" s="6">
        <v>6778</v>
      </c>
      <c r="H30" s="7" t="s">
        <v>55</v>
      </c>
      <c r="I30" s="8">
        <v>132</v>
      </c>
      <c r="J30" s="8">
        <v>400</v>
      </c>
      <c r="K30" s="8">
        <v>50</v>
      </c>
      <c r="L30" s="8">
        <v>250</v>
      </c>
      <c r="M30" s="9">
        <v>134</v>
      </c>
      <c r="N30" s="8">
        <v>65</v>
      </c>
      <c r="O30" s="8">
        <v>134</v>
      </c>
      <c r="P30" s="8">
        <v>6</v>
      </c>
      <c r="Q30" s="10" t="s">
        <v>36</v>
      </c>
      <c r="R30" s="3">
        <v>295.41000000000003</v>
      </c>
      <c r="S30" s="4">
        <v>377</v>
      </c>
      <c r="T30" s="8">
        <v>263.89999999999998</v>
      </c>
      <c r="U30" s="8">
        <v>100</v>
      </c>
      <c r="V30" s="8">
        <v>28</v>
      </c>
      <c r="W30" s="8">
        <v>60</v>
      </c>
      <c r="X30" s="11">
        <v>1622.9</v>
      </c>
      <c r="Y30" s="8">
        <v>881.14</v>
      </c>
      <c r="Z30" s="8">
        <v>1355.6000000000001</v>
      </c>
      <c r="AA30" s="8">
        <v>1152.26</v>
      </c>
      <c r="AB30" s="8">
        <v>1694.5</v>
      </c>
      <c r="AC30" s="8">
        <v>2033.3999999999999</v>
      </c>
    </row>
    <row r="31" spans="1:29" ht="15.75" customHeight="1" x14ac:dyDescent="0.3">
      <c r="A31" s="2" t="s">
        <v>54</v>
      </c>
      <c r="B31" s="3">
        <v>7</v>
      </c>
      <c r="C31" s="4" t="s">
        <v>30</v>
      </c>
      <c r="D31" s="5">
        <v>23</v>
      </c>
      <c r="E31" s="4" t="s">
        <v>46</v>
      </c>
      <c r="F31" s="4" t="s">
        <v>35</v>
      </c>
      <c r="G31" s="6">
        <v>6778</v>
      </c>
      <c r="H31" s="7" t="s">
        <v>55</v>
      </c>
      <c r="I31" s="8">
        <v>132</v>
      </c>
      <c r="J31" s="8">
        <v>400</v>
      </c>
      <c r="K31" s="8">
        <v>50</v>
      </c>
      <c r="L31" s="8">
        <v>250</v>
      </c>
      <c r="M31" s="9">
        <v>134</v>
      </c>
      <c r="N31" s="8"/>
      <c r="O31" s="8">
        <v>134</v>
      </c>
      <c r="P31" s="8">
        <v>6</v>
      </c>
      <c r="Q31" s="10" t="s">
        <v>38</v>
      </c>
      <c r="R31" s="3">
        <v>295.41000000000003</v>
      </c>
      <c r="S31" s="4">
        <v>377</v>
      </c>
      <c r="T31" s="8">
        <v>263.89999999999998</v>
      </c>
      <c r="U31" s="8">
        <v>100</v>
      </c>
      <c r="V31" s="8">
        <v>28</v>
      </c>
      <c r="W31" s="8">
        <v>60</v>
      </c>
      <c r="X31" s="11">
        <v>1557.9</v>
      </c>
      <c r="Y31" s="8">
        <v>881.14</v>
      </c>
      <c r="Z31" s="8">
        <v>1355.6000000000001</v>
      </c>
      <c r="AA31" s="8">
        <v>1152.26</v>
      </c>
      <c r="AB31" s="8">
        <v>1694.5</v>
      </c>
      <c r="AC31" s="8">
        <v>2033.3999999999999</v>
      </c>
    </row>
    <row r="32" spans="1:29" ht="15.75" customHeight="1" x14ac:dyDescent="0.3">
      <c r="A32" s="2" t="s">
        <v>54</v>
      </c>
      <c r="B32" s="3">
        <v>19</v>
      </c>
      <c r="C32" s="12" t="s">
        <v>30</v>
      </c>
      <c r="D32" s="5">
        <v>12</v>
      </c>
      <c r="E32" s="4" t="s">
        <v>46</v>
      </c>
      <c r="F32" s="4" t="s">
        <v>37</v>
      </c>
      <c r="G32" s="6">
        <v>6778</v>
      </c>
      <c r="H32" s="7" t="s">
        <v>55</v>
      </c>
      <c r="I32" s="8">
        <v>132</v>
      </c>
      <c r="J32" s="8">
        <v>400</v>
      </c>
      <c r="K32" s="8">
        <v>50</v>
      </c>
      <c r="L32" s="8">
        <v>250</v>
      </c>
      <c r="M32" s="9">
        <v>134</v>
      </c>
      <c r="N32" s="8">
        <v>65</v>
      </c>
      <c r="O32" s="8">
        <v>134</v>
      </c>
      <c r="P32" s="8">
        <v>6</v>
      </c>
      <c r="Q32" s="10" t="s">
        <v>43</v>
      </c>
      <c r="R32" s="3">
        <v>295.41000000000003</v>
      </c>
      <c r="S32" s="4">
        <v>377</v>
      </c>
      <c r="T32" s="8">
        <v>263.89999999999998</v>
      </c>
      <c r="U32" s="8">
        <v>100</v>
      </c>
      <c r="V32" s="8">
        <v>28</v>
      </c>
      <c r="W32" s="8">
        <v>60</v>
      </c>
      <c r="X32" s="11">
        <v>1622.9</v>
      </c>
      <c r="Y32" s="8">
        <v>881.14</v>
      </c>
      <c r="Z32" s="8">
        <v>1355.6000000000001</v>
      </c>
      <c r="AA32" s="8">
        <v>1152.26</v>
      </c>
      <c r="AB32" s="8">
        <v>1694.5</v>
      </c>
      <c r="AC32" s="8">
        <v>2033.3999999999999</v>
      </c>
    </row>
    <row r="33" spans="1:29" ht="15.75" customHeight="1" x14ac:dyDescent="0.3">
      <c r="A33" s="2" t="s">
        <v>54</v>
      </c>
      <c r="B33" s="3">
        <v>19</v>
      </c>
      <c r="C33" s="12" t="s">
        <v>30</v>
      </c>
      <c r="D33" s="5">
        <v>13</v>
      </c>
      <c r="E33" s="4" t="s">
        <v>31</v>
      </c>
      <c r="F33" s="4" t="s">
        <v>41</v>
      </c>
      <c r="G33" s="6">
        <v>6778</v>
      </c>
      <c r="H33" s="7" t="s">
        <v>55</v>
      </c>
      <c r="I33" s="8">
        <v>132</v>
      </c>
      <c r="J33" s="8">
        <v>400</v>
      </c>
      <c r="K33" s="8">
        <v>50</v>
      </c>
      <c r="L33" s="8">
        <v>250</v>
      </c>
      <c r="M33" s="9">
        <v>134</v>
      </c>
      <c r="N33" s="8">
        <v>65</v>
      </c>
      <c r="O33" s="8">
        <v>134</v>
      </c>
      <c r="P33" s="8">
        <v>6</v>
      </c>
      <c r="Q33" s="10" t="s">
        <v>34</v>
      </c>
      <c r="R33" s="3">
        <v>295.41000000000003</v>
      </c>
      <c r="S33" s="4">
        <v>377</v>
      </c>
      <c r="T33" s="8">
        <v>263.89999999999998</v>
      </c>
      <c r="U33" s="8">
        <v>100</v>
      </c>
      <c r="V33" s="8">
        <v>28</v>
      </c>
      <c r="W33" s="8">
        <v>60</v>
      </c>
      <c r="X33" s="11">
        <v>1622.9</v>
      </c>
      <c r="Y33" s="8">
        <v>881.14</v>
      </c>
      <c r="Z33" s="8">
        <v>1355.6000000000001</v>
      </c>
      <c r="AA33" s="8">
        <v>1152.26</v>
      </c>
      <c r="AB33" s="8">
        <v>1694.5</v>
      </c>
      <c r="AC33" s="8">
        <v>2033.3999999999999</v>
      </c>
    </row>
    <row r="34" spans="1:29" ht="15.75" customHeight="1" x14ac:dyDescent="0.3">
      <c r="A34" s="2" t="s">
        <v>54</v>
      </c>
      <c r="B34" s="3">
        <v>20</v>
      </c>
      <c r="C34" s="12" t="s">
        <v>30</v>
      </c>
      <c r="D34" s="5">
        <v>14</v>
      </c>
      <c r="E34" s="4" t="s">
        <v>31</v>
      </c>
      <c r="F34" s="4" t="s">
        <v>42</v>
      </c>
      <c r="G34" s="6">
        <v>6778</v>
      </c>
      <c r="H34" s="7" t="s">
        <v>55</v>
      </c>
      <c r="I34" s="8">
        <v>132</v>
      </c>
      <c r="J34" s="8">
        <v>400</v>
      </c>
      <c r="K34" s="8">
        <v>50</v>
      </c>
      <c r="L34" s="8">
        <v>250</v>
      </c>
      <c r="M34" s="9">
        <v>134</v>
      </c>
      <c r="N34" s="8">
        <v>65</v>
      </c>
      <c r="O34" s="8">
        <v>134</v>
      </c>
      <c r="P34" s="8">
        <v>6</v>
      </c>
      <c r="Q34" s="10" t="s">
        <v>36</v>
      </c>
      <c r="R34" s="3">
        <v>295.41000000000003</v>
      </c>
      <c r="S34" s="4">
        <v>377</v>
      </c>
      <c r="T34" s="8">
        <v>263.89999999999998</v>
      </c>
      <c r="U34" s="8">
        <v>100</v>
      </c>
      <c r="V34" s="8">
        <v>28</v>
      </c>
      <c r="W34" s="8">
        <v>60</v>
      </c>
      <c r="X34" s="11">
        <v>1622.9</v>
      </c>
      <c r="Y34" s="8">
        <v>881.14</v>
      </c>
      <c r="Z34" s="8">
        <v>1355.6000000000001</v>
      </c>
      <c r="AA34" s="8">
        <v>1152.26</v>
      </c>
      <c r="AB34" s="8">
        <v>1694.5</v>
      </c>
      <c r="AC34" s="8">
        <v>2033.3999999999999</v>
      </c>
    </row>
    <row r="35" spans="1:29" ht="15.75" customHeight="1" x14ac:dyDescent="0.3">
      <c r="A35" s="2" t="s">
        <v>54</v>
      </c>
      <c r="B35" s="3">
        <v>21</v>
      </c>
      <c r="C35" s="12" t="s">
        <v>30</v>
      </c>
      <c r="D35" s="5">
        <v>15</v>
      </c>
      <c r="E35" s="4" t="s">
        <v>31</v>
      </c>
      <c r="F35" s="4" t="s">
        <v>47</v>
      </c>
      <c r="G35" s="6">
        <v>6778</v>
      </c>
      <c r="H35" s="7" t="s">
        <v>55</v>
      </c>
      <c r="I35" s="8">
        <v>132</v>
      </c>
      <c r="J35" s="8">
        <v>400</v>
      </c>
      <c r="K35" s="8">
        <v>50</v>
      </c>
      <c r="L35" s="8">
        <v>250</v>
      </c>
      <c r="M35" s="9">
        <v>134</v>
      </c>
      <c r="N35" s="8">
        <v>65</v>
      </c>
      <c r="O35" s="8">
        <v>134</v>
      </c>
      <c r="P35" s="8">
        <v>6</v>
      </c>
      <c r="Q35" s="10" t="s">
        <v>38</v>
      </c>
      <c r="R35" s="3">
        <v>295.41000000000003</v>
      </c>
      <c r="S35" s="4">
        <v>377</v>
      </c>
      <c r="T35" s="8">
        <v>263.89999999999998</v>
      </c>
      <c r="U35" s="8">
        <v>100</v>
      </c>
      <c r="V35" s="8">
        <v>28</v>
      </c>
      <c r="W35" s="8">
        <v>60</v>
      </c>
      <c r="X35" s="11">
        <v>1622.9</v>
      </c>
      <c r="Y35" s="8">
        <v>881.14</v>
      </c>
      <c r="Z35" s="8">
        <v>1355.6000000000001</v>
      </c>
      <c r="AA35" s="8">
        <v>1152.26</v>
      </c>
      <c r="AB35" s="8">
        <v>1694.5</v>
      </c>
      <c r="AC35" s="8">
        <v>2033.3999999999999</v>
      </c>
    </row>
    <row r="36" spans="1:29" ht="15.75" customHeight="1" x14ac:dyDescent="0.3">
      <c r="A36" s="2" t="s">
        <v>54</v>
      </c>
      <c r="B36" s="3">
        <v>25</v>
      </c>
      <c r="C36" s="12" t="s">
        <v>30</v>
      </c>
      <c r="D36" s="5">
        <v>16</v>
      </c>
      <c r="E36" s="4" t="s">
        <v>31</v>
      </c>
      <c r="F36" s="4" t="s">
        <v>42</v>
      </c>
      <c r="G36" s="6">
        <v>6778</v>
      </c>
      <c r="H36" s="7" t="s">
        <v>55</v>
      </c>
      <c r="I36" s="8">
        <v>132</v>
      </c>
      <c r="J36" s="8">
        <v>400</v>
      </c>
      <c r="K36" s="8">
        <v>50</v>
      </c>
      <c r="L36" s="8">
        <v>250</v>
      </c>
      <c r="M36" s="9">
        <v>134</v>
      </c>
      <c r="N36" s="8">
        <v>65</v>
      </c>
      <c r="O36" s="8">
        <v>134</v>
      </c>
      <c r="P36" s="8">
        <v>6</v>
      </c>
      <c r="Q36" s="10" t="s">
        <v>43</v>
      </c>
      <c r="R36" s="3">
        <v>295.41000000000003</v>
      </c>
      <c r="S36" s="4">
        <v>377</v>
      </c>
      <c r="T36" s="8">
        <v>263.89999999999998</v>
      </c>
      <c r="U36" s="8">
        <v>100</v>
      </c>
      <c r="V36" s="8">
        <v>28</v>
      </c>
      <c r="W36" s="8">
        <v>60</v>
      </c>
      <c r="X36" s="11">
        <v>1622.9</v>
      </c>
      <c r="Y36" s="8">
        <v>881.14</v>
      </c>
      <c r="Z36" s="8">
        <v>1355.6000000000001</v>
      </c>
      <c r="AA36" s="8">
        <v>1152.26</v>
      </c>
      <c r="AB36" s="8">
        <v>1694.5</v>
      </c>
      <c r="AC36" s="8">
        <v>2033.3999999999999</v>
      </c>
    </row>
    <row r="37" spans="1:29" ht="15.75" customHeight="1" x14ac:dyDescent="0.3">
      <c r="A37" s="2" t="s">
        <v>56</v>
      </c>
      <c r="B37" s="3">
        <v>8</v>
      </c>
      <c r="C37" s="4" t="s">
        <v>40</v>
      </c>
      <c r="D37" s="5">
        <v>17</v>
      </c>
      <c r="E37" s="4" t="s">
        <v>31</v>
      </c>
      <c r="F37" s="4" t="s">
        <v>51</v>
      </c>
      <c r="G37" s="6">
        <v>6543</v>
      </c>
      <c r="H37" s="7" t="s">
        <v>55</v>
      </c>
      <c r="I37" s="8">
        <v>132</v>
      </c>
      <c r="J37" s="8">
        <v>400</v>
      </c>
      <c r="K37" s="8">
        <v>50</v>
      </c>
      <c r="L37" s="8">
        <v>250</v>
      </c>
      <c r="M37" s="9">
        <v>121</v>
      </c>
      <c r="N37" s="8"/>
      <c r="O37" s="8">
        <v>51</v>
      </c>
      <c r="P37" s="8">
        <v>51</v>
      </c>
      <c r="Q37" s="10" t="s">
        <v>34</v>
      </c>
      <c r="R37" s="3">
        <v>295.41000000000003</v>
      </c>
      <c r="S37" s="4">
        <v>389</v>
      </c>
      <c r="T37" s="8">
        <v>272.29999999999995</v>
      </c>
      <c r="U37" s="8">
        <v>100</v>
      </c>
      <c r="V37" s="8">
        <v>29</v>
      </c>
      <c r="W37" s="8">
        <v>61</v>
      </c>
      <c r="X37" s="11">
        <v>1517.3</v>
      </c>
      <c r="Y37" s="8">
        <v>850.59</v>
      </c>
      <c r="Z37" s="8">
        <v>1308.6000000000001</v>
      </c>
      <c r="AA37" s="8">
        <v>1112.3100000000002</v>
      </c>
      <c r="AB37" s="8">
        <v>1635.75</v>
      </c>
      <c r="AC37" s="8">
        <v>1962.8999999999999</v>
      </c>
    </row>
    <row r="38" spans="1:29" ht="15.75" customHeight="1" x14ac:dyDescent="0.3">
      <c r="A38" s="2" t="s">
        <v>56</v>
      </c>
      <c r="B38" s="3">
        <v>20</v>
      </c>
      <c r="C38" s="12" t="s">
        <v>40</v>
      </c>
      <c r="D38" s="5">
        <v>18</v>
      </c>
      <c r="E38" s="4" t="s">
        <v>31</v>
      </c>
      <c r="F38" s="4" t="s">
        <v>47</v>
      </c>
      <c r="G38" s="6">
        <v>6543</v>
      </c>
      <c r="H38" s="7" t="s">
        <v>55</v>
      </c>
      <c r="I38" s="8">
        <v>132</v>
      </c>
      <c r="J38" s="8">
        <v>400</v>
      </c>
      <c r="K38" s="8">
        <v>50</v>
      </c>
      <c r="L38" s="8">
        <v>250</v>
      </c>
      <c r="M38" s="9">
        <v>121</v>
      </c>
      <c r="N38" s="8"/>
      <c r="O38" s="8">
        <v>51</v>
      </c>
      <c r="P38" s="8">
        <v>51</v>
      </c>
      <c r="Q38" s="10" t="s">
        <v>36</v>
      </c>
      <c r="R38" s="3">
        <v>295.41000000000003</v>
      </c>
      <c r="S38" s="4">
        <v>389</v>
      </c>
      <c r="T38" s="8">
        <v>272.29999999999995</v>
      </c>
      <c r="U38" s="8">
        <v>100</v>
      </c>
      <c r="V38" s="8">
        <v>29</v>
      </c>
      <c r="W38" s="8">
        <v>61</v>
      </c>
      <c r="X38" s="11">
        <v>1517.3</v>
      </c>
      <c r="Y38" s="8">
        <v>850.59</v>
      </c>
      <c r="Z38" s="8">
        <v>1308.6000000000001</v>
      </c>
      <c r="AA38" s="8">
        <v>1112.3100000000002</v>
      </c>
      <c r="AB38" s="8">
        <v>1635.75</v>
      </c>
      <c r="AC38" s="8">
        <v>1962.8999999999999</v>
      </c>
    </row>
    <row r="39" spans="1:29" ht="15.75" customHeight="1" x14ac:dyDescent="0.3">
      <c r="A39" s="2" t="s">
        <v>56</v>
      </c>
      <c r="B39" s="3">
        <v>22</v>
      </c>
      <c r="C39" s="12" t="s">
        <v>40</v>
      </c>
      <c r="D39" s="5">
        <v>12.9</v>
      </c>
      <c r="E39" s="4" t="s">
        <v>31</v>
      </c>
      <c r="F39" s="4" t="s">
        <v>35</v>
      </c>
      <c r="G39" s="6">
        <v>6543</v>
      </c>
      <c r="H39" s="7" t="s">
        <v>55</v>
      </c>
      <c r="I39" s="8">
        <v>132</v>
      </c>
      <c r="J39" s="8">
        <v>400</v>
      </c>
      <c r="K39" s="8">
        <v>50</v>
      </c>
      <c r="L39" s="8">
        <v>250</v>
      </c>
      <c r="M39" s="9">
        <v>121</v>
      </c>
      <c r="N39" s="8">
        <v>33</v>
      </c>
      <c r="O39" s="8">
        <v>51</v>
      </c>
      <c r="P39" s="8">
        <v>51</v>
      </c>
      <c r="Q39" s="10" t="s">
        <v>38</v>
      </c>
      <c r="R39" s="3">
        <v>295.41000000000003</v>
      </c>
      <c r="S39" s="4">
        <v>389</v>
      </c>
      <c r="T39" s="8">
        <v>272.29999999999995</v>
      </c>
      <c r="U39" s="8">
        <v>100</v>
      </c>
      <c r="V39" s="8">
        <v>29</v>
      </c>
      <c r="W39" s="8">
        <v>61</v>
      </c>
      <c r="X39" s="11">
        <v>1550.3</v>
      </c>
      <c r="Y39" s="8">
        <v>850.59</v>
      </c>
      <c r="Z39" s="8">
        <v>1308.6000000000001</v>
      </c>
      <c r="AA39" s="8">
        <v>1112.3100000000002</v>
      </c>
      <c r="AB39" s="8">
        <v>1635.75</v>
      </c>
      <c r="AC39" s="8">
        <v>1962.8999999999999</v>
      </c>
    </row>
    <row r="40" spans="1:29" ht="15.75" customHeight="1" x14ac:dyDescent="0.3">
      <c r="A40" s="2" t="s">
        <v>56</v>
      </c>
      <c r="B40" s="3">
        <v>23</v>
      </c>
      <c r="C40" s="12" t="s">
        <v>40</v>
      </c>
      <c r="D40" s="5">
        <v>12.9</v>
      </c>
      <c r="E40" s="4" t="s">
        <v>31</v>
      </c>
      <c r="F40" s="4" t="s">
        <v>37</v>
      </c>
      <c r="G40" s="6">
        <v>6543</v>
      </c>
      <c r="H40" s="7" t="s">
        <v>55</v>
      </c>
      <c r="I40" s="8">
        <v>132</v>
      </c>
      <c r="J40" s="8">
        <v>400</v>
      </c>
      <c r="K40" s="8">
        <v>50</v>
      </c>
      <c r="L40" s="8">
        <v>250</v>
      </c>
      <c r="M40" s="9">
        <v>121</v>
      </c>
      <c r="N40" s="8">
        <v>33</v>
      </c>
      <c r="O40" s="8">
        <v>51</v>
      </c>
      <c r="P40" s="8">
        <v>51</v>
      </c>
      <c r="Q40" s="10" t="s">
        <v>43</v>
      </c>
      <c r="R40" s="3">
        <v>295.41000000000003</v>
      </c>
      <c r="S40" s="4">
        <v>389</v>
      </c>
      <c r="T40" s="8">
        <v>272.29999999999995</v>
      </c>
      <c r="U40" s="8">
        <v>100</v>
      </c>
      <c r="V40" s="8">
        <v>29</v>
      </c>
      <c r="W40" s="8">
        <v>61</v>
      </c>
      <c r="X40" s="11">
        <v>1550.3</v>
      </c>
      <c r="Y40" s="8">
        <v>850.59</v>
      </c>
      <c r="Z40" s="8">
        <v>1308.6000000000001</v>
      </c>
      <c r="AA40" s="8">
        <v>1112.3100000000002</v>
      </c>
      <c r="AB40" s="8">
        <v>1635.75</v>
      </c>
      <c r="AC40" s="8">
        <v>1962.8999999999999</v>
      </c>
    </row>
    <row r="41" spans="1:29" ht="15.75" customHeight="1" x14ac:dyDescent="0.3">
      <c r="A41" s="2" t="s">
        <v>57</v>
      </c>
      <c r="B41" s="3">
        <v>25</v>
      </c>
      <c r="C41" s="12" t="s">
        <v>30</v>
      </c>
      <c r="D41" s="5">
        <v>12.9</v>
      </c>
      <c r="E41" s="4" t="s">
        <v>31</v>
      </c>
      <c r="F41" s="4" t="s">
        <v>37</v>
      </c>
      <c r="G41" s="6">
        <v>8633</v>
      </c>
      <c r="H41" s="7" t="s">
        <v>55</v>
      </c>
      <c r="I41" s="8">
        <v>132</v>
      </c>
      <c r="J41" s="8">
        <v>400</v>
      </c>
      <c r="K41" s="8">
        <v>50</v>
      </c>
      <c r="L41" s="8">
        <v>250</v>
      </c>
      <c r="M41" s="9">
        <v>134</v>
      </c>
      <c r="N41" s="8"/>
      <c r="O41" s="8">
        <v>134</v>
      </c>
      <c r="P41" s="8">
        <v>6</v>
      </c>
      <c r="Q41" s="10" t="s">
        <v>38</v>
      </c>
      <c r="R41" s="3">
        <v>295.41000000000003</v>
      </c>
      <c r="S41" s="4">
        <v>234</v>
      </c>
      <c r="T41" s="8">
        <v>163.79999999999998</v>
      </c>
      <c r="U41" s="8">
        <v>100</v>
      </c>
      <c r="V41" s="8">
        <v>23</v>
      </c>
      <c r="W41" s="8">
        <v>55</v>
      </c>
      <c r="X41" s="11">
        <v>1447.8</v>
      </c>
      <c r="Y41" s="8">
        <v>1122.29</v>
      </c>
      <c r="Z41" s="8">
        <v>1726.6000000000001</v>
      </c>
      <c r="AA41" s="8">
        <v>1467.6100000000001</v>
      </c>
      <c r="AB41" s="8">
        <v>2158.25</v>
      </c>
      <c r="AC41" s="8">
        <v>2589.9</v>
      </c>
    </row>
    <row r="42" spans="1:29" ht="15.75" customHeight="1" x14ac:dyDescent="0.3">
      <c r="A42" s="2" t="s">
        <v>57</v>
      </c>
      <c r="B42" s="3">
        <v>26</v>
      </c>
      <c r="C42" s="12" t="s">
        <v>30</v>
      </c>
      <c r="D42" s="5">
        <v>18</v>
      </c>
      <c r="E42" s="4" t="s">
        <v>31</v>
      </c>
      <c r="F42" s="4" t="s">
        <v>41</v>
      </c>
      <c r="G42" s="6">
        <v>8633</v>
      </c>
      <c r="H42" s="7" t="s">
        <v>55</v>
      </c>
      <c r="I42" s="8">
        <v>132</v>
      </c>
      <c r="J42" s="8">
        <v>400</v>
      </c>
      <c r="K42" s="8">
        <v>50</v>
      </c>
      <c r="L42" s="8">
        <v>250</v>
      </c>
      <c r="M42" s="9">
        <v>134</v>
      </c>
      <c r="N42" s="8"/>
      <c r="O42" s="8">
        <v>134</v>
      </c>
      <c r="P42" s="8">
        <v>6</v>
      </c>
      <c r="Q42" s="10" t="s">
        <v>38</v>
      </c>
      <c r="R42" s="3">
        <v>295.41000000000003</v>
      </c>
      <c r="S42" s="4">
        <v>234</v>
      </c>
      <c r="T42" s="8">
        <v>163.79999999999998</v>
      </c>
      <c r="U42" s="8">
        <v>100</v>
      </c>
      <c r="V42" s="8">
        <v>23</v>
      </c>
      <c r="W42" s="8">
        <v>55</v>
      </c>
      <c r="X42" s="11">
        <v>1447.8</v>
      </c>
      <c r="Y42" s="8">
        <v>1122.29</v>
      </c>
      <c r="Z42" s="8">
        <v>1726.6000000000001</v>
      </c>
      <c r="AA42" s="8">
        <v>1467.6100000000001</v>
      </c>
      <c r="AB42" s="8">
        <v>2158.25</v>
      </c>
      <c r="AC42" s="8">
        <v>2589.9</v>
      </c>
    </row>
    <row r="43" spans="1:29" ht="15.75" customHeight="1" x14ac:dyDescent="0.3">
      <c r="A43" s="2" t="s">
        <v>57</v>
      </c>
      <c r="B43" s="3">
        <v>27</v>
      </c>
      <c r="C43" s="12" t="s">
        <v>30</v>
      </c>
      <c r="D43" s="5">
        <v>19</v>
      </c>
      <c r="E43" s="4" t="s">
        <v>31</v>
      </c>
      <c r="F43" s="4" t="s">
        <v>42</v>
      </c>
      <c r="G43" s="6">
        <v>8633</v>
      </c>
      <c r="H43" s="7" t="s">
        <v>55</v>
      </c>
      <c r="I43" s="8">
        <v>132</v>
      </c>
      <c r="J43" s="8">
        <v>400</v>
      </c>
      <c r="K43" s="8">
        <v>50</v>
      </c>
      <c r="L43" s="8">
        <v>250</v>
      </c>
      <c r="M43" s="9">
        <v>134</v>
      </c>
      <c r="N43" s="8"/>
      <c r="O43" s="8">
        <v>134</v>
      </c>
      <c r="P43" s="8">
        <v>6</v>
      </c>
      <c r="Q43" s="10" t="s">
        <v>38</v>
      </c>
      <c r="R43" s="3">
        <v>295.41000000000003</v>
      </c>
      <c r="S43" s="4">
        <v>234</v>
      </c>
      <c r="T43" s="8">
        <v>163.79999999999998</v>
      </c>
      <c r="U43" s="8">
        <v>100</v>
      </c>
      <c r="V43" s="8">
        <v>23</v>
      </c>
      <c r="W43" s="8">
        <v>55</v>
      </c>
      <c r="X43" s="11">
        <v>1447.8</v>
      </c>
      <c r="Y43" s="8">
        <v>1122.29</v>
      </c>
      <c r="Z43" s="8">
        <v>1726.6000000000001</v>
      </c>
      <c r="AA43" s="8">
        <v>1467.6100000000001</v>
      </c>
      <c r="AB43" s="8">
        <v>2158.25</v>
      </c>
      <c r="AC43" s="8">
        <v>2589.9</v>
      </c>
    </row>
    <row r="44" spans="1:29" ht="15.75" customHeight="1" x14ac:dyDescent="0.3">
      <c r="A44" s="2" t="s">
        <v>57</v>
      </c>
      <c r="B44" s="3">
        <v>27</v>
      </c>
      <c r="C44" s="12" t="s">
        <v>30</v>
      </c>
      <c r="D44" s="5">
        <v>20</v>
      </c>
      <c r="E44" s="4" t="s">
        <v>31</v>
      </c>
      <c r="F44" s="4" t="s">
        <v>42</v>
      </c>
      <c r="G44" s="6">
        <v>8633</v>
      </c>
      <c r="H44" s="7" t="s">
        <v>55</v>
      </c>
      <c r="I44" s="8">
        <v>132</v>
      </c>
      <c r="J44" s="8">
        <v>400</v>
      </c>
      <c r="K44" s="8">
        <v>50</v>
      </c>
      <c r="L44" s="8">
        <v>250</v>
      </c>
      <c r="M44" s="9">
        <v>134</v>
      </c>
      <c r="N44" s="8"/>
      <c r="O44" s="8">
        <v>134</v>
      </c>
      <c r="P44" s="8">
        <v>6</v>
      </c>
      <c r="Q44" s="10" t="s">
        <v>38</v>
      </c>
      <c r="R44" s="3">
        <v>295.41000000000003</v>
      </c>
      <c r="S44" s="4">
        <v>234</v>
      </c>
      <c r="T44" s="8">
        <v>163.79999999999998</v>
      </c>
      <c r="U44" s="8">
        <v>100</v>
      </c>
      <c r="V44" s="8">
        <v>23</v>
      </c>
      <c r="W44" s="8">
        <v>55</v>
      </c>
      <c r="X44" s="11">
        <v>1447.8</v>
      </c>
      <c r="Y44" s="8">
        <v>1122.29</v>
      </c>
      <c r="Z44" s="8">
        <v>1726.6000000000001</v>
      </c>
      <c r="AA44" s="8">
        <v>1467.6100000000001</v>
      </c>
      <c r="AB44" s="8">
        <v>2158.25</v>
      </c>
      <c r="AC44" s="8">
        <v>2589.9</v>
      </c>
    </row>
    <row r="45" spans="1:29" ht="15.75" customHeight="1" x14ac:dyDescent="0.3">
      <c r="A45" s="2" t="s">
        <v>58</v>
      </c>
      <c r="B45" s="3">
        <v>1</v>
      </c>
      <c r="C45" s="12" t="s">
        <v>30</v>
      </c>
      <c r="D45" s="5">
        <v>21</v>
      </c>
      <c r="E45" s="4" t="s">
        <v>31</v>
      </c>
      <c r="F45" s="4" t="s">
        <v>42</v>
      </c>
      <c r="G45" s="6">
        <v>5556</v>
      </c>
      <c r="H45" s="7" t="s">
        <v>33</v>
      </c>
      <c r="I45" s="8">
        <v>132</v>
      </c>
      <c r="J45" s="8">
        <v>400</v>
      </c>
      <c r="K45" s="8">
        <v>50</v>
      </c>
      <c r="L45" s="8">
        <v>250</v>
      </c>
      <c r="M45" s="9">
        <v>120</v>
      </c>
      <c r="N45" s="8">
        <v>65</v>
      </c>
      <c r="O45" s="8">
        <v>134</v>
      </c>
      <c r="P45" s="8">
        <v>6</v>
      </c>
      <c r="Q45" s="10" t="s">
        <v>34</v>
      </c>
      <c r="R45" s="3">
        <v>295.41000000000003</v>
      </c>
      <c r="S45" s="4">
        <v>343</v>
      </c>
      <c r="T45" s="8">
        <v>240.1</v>
      </c>
      <c r="U45" s="8">
        <v>100</v>
      </c>
      <c r="V45" s="8">
        <v>22</v>
      </c>
      <c r="W45" s="8">
        <v>54</v>
      </c>
      <c r="X45" s="11">
        <v>1573.1</v>
      </c>
      <c r="Y45" s="8">
        <v>722.28</v>
      </c>
      <c r="Z45" s="8">
        <v>1111.2</v>
      </c>
      <c r="AA45" s="8">
        <v>944.5200000000001</v>
      </c>
      <c r="AB45" s="8">
        <v>1389</v>
      </c>
      <c r="AC45" s="8">
        <v>1666.8</v>
      </c>
    </row>
    <row r="46" spans="1:29" ht="15.75" customHeight="1" x14ac:dyDescent="0.3">
      <c r="A46" s="2" t="s">
        <v>58</v>
      </c>
      <c r="B46" s="3">
        <v>2</v>
      </c>
      <c r="C46" s="12" t="s">
        <v>30</v>
      </c>
      <c r="D46" s="5">
        <v>22</v>
      </c>
      <c r="E46" s="4" t="s">
        <v>31</v>
      </c>
      <c r="F46" s="4" t="s">
        <v>42</v>
      </c>
      <c r="G46" s="6">
        <v>5556</v>
      </c>
      <c r="H46" s="7" t="s">
        <v>33</v>
      </c>
      <c r="I46" s="8">
        <v>132</v>
      </c>
      <c r="J46" s="8">
        <v>400</v>
      </c>
      <c r="K46" s="8">
        <v>50</v>
      </c>
      <c r="L46" s="8">
        <v>250</v>
      </c>
      <c r="M46" s="9">
        <v>120</v>
      </c>
      <c r="N46" s="8">
        <v>65</v>
      </c>
      <c r="O46" s="8">
        <v>134</v>
      </c>
      <c r="P46" s="8">
        <v>6</v>
      </c>
      <c r="Q46" s="10" t="s">
        <v>34</v>
      </c>
      <c r="R46" s="3">
        <v>295.41000000000003</v>
      </c>
      <c r="S46" s="4">
        <v>343</v>
      </c>
      <c r="T46" s="8">
        <v>240.1</v>
      </c>
      <c r="U46" s="8">
        <v>100</v>
      </c>
      <c r="V46" s="8">
        <v>22</v>
      </c>
      <c r="W46" s="8">
        <v>54</v>
      </c>
      <c r="X46" s="11">
        <v>1573.1</v>
      </c>
      <c r="Y46" s="8">
        <v>722.28</v>
      </c>
      <c r="Z46" s="8">
        <v>1111.2</v>
      </c>
      <c r="AA46" s="8">
        <v>944.5200000000001</v>
      </c>
      <c r="AB46" s="8">
        <v>1389</v>
      </c>
      <c r="AC46" s="8">
        <v>1666.8</v>
      </c>
    </row>
    <row r="47" spans="1:29" ht="15.75" customHeight="1" x14ac:dyDescent="0.3">
      <c r="A47" s="2" t="s">
        <v>58</v>
      </c>
      <c r="B47" s="3">
        <v>10</v>
      </c>
      <c r="C47" s="12" t="s">
        <v>30</v>
      </c>
      <c r="D47" s="5">
        <v>23</v>
      </c>
      <c r="E47" s="4" t="s">
        <v>31</v>
      </c>
      <c r="F47" s="4" t="s">
        <v>42</v>
      </c>
      <c r="G47" s="6">
        <v>6433</v>
      </c>
      <c r="H47" s="7" t="s">
        <v>50</v>
      </c>
      <c r="I47" s="8">
        <v>132</v>
      </c>
      <c r="J47" s="8">
        <v>399</v>
      </c>
      <c r="K47" s="8">
        <v>50</v>
      </c>
      <c r="L47" s="8">
        <v>250</v>
      </c>
      <c r="M47" s="9">
        <v>134</v>
      </c>
      <c r="N47" s="8"/>
      <c r="O47" s="8">
        <v>134</v>
      </c>
      <c r="P47" s="8">
        <v>6</v>
      </c>
      <c r="Q47" s="10" t="s">
        <v>36</v>
      </c>
      <c r="R47" s="3">
        <v>295.41000000000003</v>
      </c>
      <c r="S47" s="4">
        <v>343</v>
      </c>
      <c r="T47" s="8">
        <v>240.1</v>
      </c>
      <c r="U47" s="8">
        <v>100</v>
      </c>
      <c r="V47" s="8">
        <v>25</v>
      </c>
      <c r="W47" s="8">
        <v>57</v>
      </c>
      <c r="X47" s="11">
        <v>1527.1</v>
      </c>
      <c r="Y47" s="8">
        <v>836.29000000000008</v>
      </c>
      <c r="Z47" s="8">
        <v>1286.6000000000001</v>
      </c>
      <c r="AA47" s="8">
        <v>1093.6100000000001</v>
      </c>
      <c r="AB47" s="8">
        <v>1608.25</v>
      </c>
      <c r="AC47" s="8">
        <v>1929.8999999999999</v>
      </c>
    </row>
    <row r="48" spans="1:29" ht="15.75" customHeight="1" x14ac:dyDescent="0.3">
      <c r="A48" s="2" t="s">
        <v>58</v>
      </c>
      <c r="B48" s="3">
        <v>10</v>
      </c>
      <c r="C48" s="4" t="s">
        <v>40</v>
      </c>
      <c r="D48" s="5">
        <v>12.9</v>
      </c>
      <c r="E48" s="4" t="s">
        <v>31</v>
      </c>
      <c r="F48" s="4" t="s">
        <v>42</v>
      </c>
      <c r="G48" s="6">
        <v>3456</v>
      </c>
      <c r="H48" s="7" t="s">
        <v>59</v>
      </c>
      <c r="I48" s="8">
        <v>132</v>
      </c>
      <c r="J48" s="8">
        <v>400</v>
      </c>
      <c r="K48" s="8">
        <v>50</v>
      </c>
      <c r="L48" s="8">
        <v>250</v>
      </c>
      <c r="M48" s="9">
        <v>128</v>
      </c>
      <c r="N48" s="8">
        <v>65</v>
      </c>
      <c r="O48" s="8">
        <v>134</v>
      </c>
      <c r="P48" s="8">
        <v>6</v>
      </c>
      <c r="Q48" s="10" t="s">
        <v>43</v>
      </c>
      <c r="R48" s="3">
        <v>295.41000000000003</v>
      </c>
      <c r="S48" s="4">
        <v>343</v>
      </c>
      <c r="T48" s="8">
        <v>240.1</v>
      </c>
      <c r="U48" s="8">
        <v>100</v>
      </c>
      <c r="V48" s="8">
        <v>24</v>
      </c>
      <c r="W48" s="8">
        <v>56</v>
      </c>
      <c r="X48" s="11">
        <v>1585.1</v>
      </c>
      <c r="Y48" s="8">
        <v>449.28000000000003</v>
      </c>
      <c r="Z48" s="8">
        <v>691.2</v>
      </c>
      <c r="AA48" s="8">
        <v>587.5200000000001</v>
      </c>
      <c r="AB48" s="8">
        <v>864</v>
      </c>
      <c r="AC48" s="8">
        <v>1036.8</v>
      </c>
    </row>
    <row r="49" spans="1:29" ht="15.75" customHeight="1" x14ac:dyDescent="0.3">
      <c r="A49" s="2" t="s">
        <v>58</v>
      </c>
      <c r="B49" s="3">
        <v>11</v>
      </c>
      <c r="C49" s="12" t="s">
        <v>30</v>
      </c>
      <c r="D49" s="5">
        <v>13</v>
      </c>
      <c r="E49" s="4" t="s">
        <v>31</v>
      </c>
      <c r="F49" s="4" t="s">
        <v>42</v>
      </c>
      <c r="G49" s="6">
        <v>6433</v>
      </c>
      <c r="H49" s="7" t="s">
        <v>50</v>
      </c>
      <c r="I49" s="8">
        <v>132</v>
      </c>
      <c r="J49" s="8">
        <v>399</v>
      </c>
      <c r="K49" s="8">
        <v>50</v>
      </c>
      <c r="L49" s="8">
        <v>250</v>
      </c>
      <c r="M49" s="9">
        <v>134</v>
      </c>
      <c r="N49" s="8"/>
      <c r="O49" s="8">
        <v>134</v>
      </c>
      <c r="P49" s="8">
        <v>6</v>
      </c>
      <c r="Q49" s="10" t="s">
        <v>36</v>
      </c>
      <c r="R49" s="3">
        <v>295.41000000000003</v>
      </c>
      <c r="S49" s="4">
        <v>343</v>
      </c>
      <c r="T49" s="8">
        <v>240.1</v>
      </c>
      <c r="U49" s="8">
        <v>100</v>
      </c>
      <c r="V49" s="8">
        <v>25</v>
      </c>
      <c r="W49" s="8">
        <v>57</v>
      </c>
      <c r="X49" s="11">
        <v>1527.1</v>
      </c>
      <c r="Y49" s="8">
        <v>836.29000000000008</v>
      </c>
      <c r="Z49" s="8">
        <v>1286.6000000000001</v>
      </c>
      <c r="AA49" s="8">
        <v>1093.6100000000001</v>
      </c>
      <c r="AB49" s="8">
        <v>1608.25</v>
      </c>
      <c r="AC49" s="8">
        <v>1929.8999999999999</v>
      </c>
    </row>
    <row r="50" spans="1:29" ht="15.75" customHeight="1" x14ac:dyDescent="0.3">
      <c r="A50" s="2" t="s">
        <v>58</v>
      </c>
      <c r="B50" s="3">
        <v>28</v>
      </c>
      <c r="C50" s="12" t="s">
        <v>40</v>
      </c>
      <c r="D50" s="5">
        <v>14</v>
      </c>
      <c r="E50" s="4" t="s">
        <v>31</v>
      </c>
      <c r="F50" s="4" t="s">
        <v>42</v>
      </c>
      <c r="G50" s="6">
        <v>3456</v>
      </c>
      <c r="H50" s="7" t="s">
        <v>59</v>
      </c>
      <c r="I50" s="8">
        <v>132</v>
      </c>
      <c r="J50" s="8">
        <v>400</v>
      </c>
      <c r="K50" s="8">
        <v>50</v>
      </c>
      <c r="L50" s="8">
        <v>250</v>
      </c>
      <c r="M50" s="9">
        <v>128</v>
      </c>
      <c r="N50" s="8"/>
      <c r="O50" s="8">
        <v>134</v>
      </c>
      <c r="P50" s="8">
        <v>6</v>
      </c>
      <c r="Q50" s="10" t="s">
        <v>43</v>
      </c>
      <c r="R50" s="3">
        <v>295.41000000000003</v>
      </c>
      <c r="S50" s="4">
        <v>343</v>
      </c>
      <c r="T50" s="8">
        <v>240.1</v>
      </c>
      <c r="U50" s="8">
        <v>100</v>
      </c>
      <c r="V50" s="8">
        <v>24</v>
      </c>
      <c r="W50" s="8">
        <v>56</v>
      </c>
      <c r="X50" s="11">
        <v>1520.1</v>
      </c>
      <c r="Y50" s="8">
        <v>449.28000000000003</v>
      </c>
      <c r="Z50" s="8">
        <v>691.2</v>
      </c>
      <c r="AA50" s="8">
        <v>587.5200000000001</v>
      </c>
      <c r="AB50" s="8">
        <v>864</v>
      </c>
      <c r="AC50" s="8">
        <v>1036.8</v>
      </c>
    </row>
    <row r="51" spans="1:29" ht="15.75" customHeight="1" x14ac:dyDescent="0.3">
      <c r="A51" s="2" t="s">
        <v>58</v>
      </c>
      <c r="B51" s="3">
        <v>28</v>
      </c>
      <c r="C51" s="12" t="s">
        <v>40</v>
      </c>
      <c r="D51" s="5">
        <v>15</v>
      </c>
      <c r="E51" s="4" t="s">
        <v>31</v>
      </c>
      <c r="F51" s="4" t="s">
        <v>42</v>
      </c>
      <c r="G51" s="6">
        <v>3456</v>
      </c>
      <c r="H51" s="7" t="s">
        <v>59</v>
      </c>
      <c r="I51" s="8">
        <v>132</v>
      </c>
      <c r="J51" s="8">
        <v>400</v>
      </c>
      <c r="K51" s="8">
        <v>50</v>
      </c>
      <c r="L51" s="8">
        <v>250</v>
      </c>
      <c r="M51" s="9">
        <v>128</v>
      </c>
      <c r="N51" s="8"/>
      <c r="O51" s="8">
        <v>134</v>
      </c>
      <c r="P51" s="8">
        <v>6</v>
      </c>
      <c r="Q51" s="10" t="s">
        <v>43</v>
      </c>
      <c r="R51" s="3">
        <v>295.41000000000003</v>
      </c>
      <c r="S51" s="4">
        <v>343</v>
      </c>
      <c r="T51" s="8">
        <v>240.1</v>
      </c>
      <c r="U51" s="8">
        <v>100</v>
      </c>
      <c r="V51" s="8">
        <v>24</v>
      </c>
      <c r="W51" s="8">
        <v>56</v>
      </c>
      <c r="X51" s="11">
        <v>1520.1</v>
      </c>
      <c r="Y51" s="8">
        <v>449.28000000000003</v>
      </c>
      <c r="Z51" s="8">
        <v>691.2</v>
      </c>
      <c r="AA51" s="8">
        <v>587.5200000000001</v>
      </c>
      <c r="AB51" s="8">
        <v>864</v>
      </c>
      <c r="AC51" s="8">
        <v>1036.8</v>
      </c>
    </row>
    <row r="52" spans="1:29" ht="15.75" customHeight="1" x14ac:dyDescent="0.3">
      <c r="A52" s="2" t="s">
        <v>58</v>
      </c>
      <c r="B52" s="3">
        <v>29</v>
      </c>
      <c r="C52" s="12" t="s">
        <v>40</v>
      </c>
      <c r="D52" s="5">
        <v>16</v>
      </c>
      <c r="E52" s="4" t="s">
        <v>31</v>
      </c>
      <c r="F52" s="4" t="s">
        <v>42</v>
      </c>
      <c r="G52" s="6">
        <v>3456</v>
      </c>
      <c r="H52" s="7" t="s">
        <v>59</v>
      </c>
      <c r="I52" s="8">
        <v>132</v>
      </c>
      <c r="J52" s="8">
        <v>400</v>
      </c>
      <c r="K52" s="8">
        <v>50</v>
      </c>
      <c r="L52" s="8">
        <v>250</v>
      </c>
      <c r="M52" s="9">
        <v>128</v>
      </c>
      <c r="N52" s="8"/>
      <c r="O52" s="8">
        <v>134</v>
      </c>
      <c r="P52" s="8">
        <v>6</v>
      </c>
      <c r="Q52" s="10" t="s">
        <v>43</v>
      </c>
      <c r="R52" s="3">
        <v>295.41000000000003</v>
      </c>
      <c r="S52" s="4">
        <v>343</v>
      </c>
      <c r="T52" s="8">
        <v>240.1</v>
      </c>
      <c r="U52" s="8">
        <v>100</v>
      </c>
      <c r="V52" s="8">
        <v>24</v>
      </c>
      <c r="W52" s="8">
        <v>56</v>
      </c>
      <c r="X52" s="11">
        <v>1520.1</v>
      </c>
      <c r="Y52" s="8">
        <v>449.28000000000003</v>
      </c>
      <c r="Z52" s="8">
        <v>691.2</v>
      </c>
      <c r="AA52" s="8">
        <v>587.5200000000001</v>
      </c>
      <c r="AB52" s="8">
        <v>864</v>
      </c>
      <c r="AC52" s="8">
        <v>1036.8</v>
      </c>
    </row>
    <row r="53" spans="1:29" ht="15.75" customHeight="1" x14ac:dyDescent="0.3">
      <c r="A53" s="2" t="s">
        <v>58</v>
      </c>
      <c r="B53" s="3">
        <v>1</v>
      </c>
      <c r="C53" s="12" t="s">
        <v>30</v>
      </c>
      <c r="D53" s="5">
        <v>21</v>
      </c>
      <c r="E53" s="4" t="s">
        <v>31</v>
      </c>
      <c r="F53" s="4" t="s">
        <v>42</v>
      </c>
      <c r="G53" s="6">
        <v>5556</v>
      </c>
      <c r="H53" s="7" t="s">
        <v>33</v>
      </c>
      <c r="I53" s="8">
        <v>132</v>
      </c>
      <c r="J53" s="8">
        <v>400</v>
      </c>
      <c r="K53" s="8">
        <v>50</v>
      </c>
      <c r="L53" s="8">
        <v>250</v>
      </c>
      <c r="M53" s="9">
        <v>120</v>
      </c>
      <c r="N53" s="8">
        <v>65</v>
      </c>
      <c r="O53" s="8">
        <v>134</v>
      </c>
      <c r="P53" s="8">
        <v>6</v>
      </c>
      <c r="Q53" s="10" t="s">
        <v>34</v>
      </c>
      <c r="R53" s="3">
        <v>295.41000000000003</v>
      </c>
      <c r="S53" s="4">
        <v>343</v>
      </c>
      <c r="T53" s="8">
        <v>240.1</v>
      </c>
      <c r="U53" s="8">
        <v>100</v>
      </c>
      <c r="V53" s="8">
        <v>22</v>
      </c>
      <c r="W53" s="8">
        <v>54</v>
      </c>
      <c r="X53" s="11">
        <v>1573.1</v>
      </c>
      <c r="Y53" s="8">
        <v>722.28</v>
      </c>
      <c r="Z53" s="8">
        <v>1111.2</v>
      </c>
      <c r="AA53" s="8">
        <v>944.5200000000001</v>
      </c>
      <c r="AB53" s="8">
        <v>1389</v>
      </c>
      <c r="AC53" s="8">
        <v>1666.8</v>
      </c>
    </row>
    <row r="54" spans="1:29" ht="15.75" customHeight="1" x14ac:dyDescent="0.3">
      <c r="A54" s="2" t="s">
        <v>58</v>
      </c>
      <c r="B54" s="3">
        <v>2</v>
      </c>
      <c r="C54" s="12" t="s">
        <v>30</v>
      </c>
      <c r="D54" s="5">
        <v>22</v>
      </c>
      <c r="E54" s="4" t="s">
        <v>31</v>
      </c>
      <c r="F54" s="4" t="s">
        <v>42</v>
      </c>
      <c r="G54" s="6">
        <v>5556</v>
      </c>
      <c r="H54" s="7" t="s">
        <v>33</v>
      </c>
      <c r="I54" s="8">
        <v>132</v>
      </c>
      <c r="J54" s="8">
        <v>400</v>
      </c>
      <c r="K54" s="8">
        <v>50</v>
      </c>
      <c r="L54" s="8">
        <v>250</v>
      </c>
      <c r="M54" s="9">
        <v>120</v>
      </c>
      <c r="N54" s="8">
        <v>65</v>
      </c>
      <c r="O54" s="8">
        <v>134</v>
      </c>
      <c r="P54" s="8">
        <v>6</v>
      </c>
      <c r="Q54" s="10" t="s">
        <v>34</v>
      </c>
      <c r="R54" s="3">
        <v>295.41000000000003</v>
      </c>
      <c r="S54" s="4">
        <v>343</v>
      </c>
      <c r="T54" s="8">
        <v>240.1</v>
      </c>
      <c r="U54" s="8">
        <v>100</v>
      </c>
      <c r="V54" s="8">
        <v>22</v>
      </c>
      <c r="W54" s="8">
        <v>54</v>
      </c>
      <c r="X54" s="11">
        <v>1573.1</v>
      </c>
      <c r="Y54" s="8">
        <v>722.28</v>
      </c>
      <c r="Z54" s="8">
        <v>1111.2</v>
      </c>
      <c r="AA54" s="8">
        <v>944.5200000000001</v>
      </c>
      <c r="AB54" s="8">
        <v>1389</v>
      </c>
      <c r="AC54" s="8">
        <v>1666.8</v>
      </c>
    </row>
    <row r="55" spans="1:29" ht="15.75" customHeight="1" x14ac:dyDescent="0.3">
      <c r="A55" s="2" t="s">
        <v>60</v>
      </c>
      <c r="B55" s="3">
        <v>29</v>
      </c>
      <c r="C55" s="4" t="s">
        <v>45</v>
      </c>
      <c r="D55" s="5">
        <v>18</v>
      </c>
      <c r="E55" s="4" t="s">
        <v>31</v>
      </c>
      <c r="F55" s="4" t="s">
        <v>42</v>
      </c>
      <c r="G55" s="6">
        <v>4782</v>
      </c>
      <c r="H55" s="7" t="s">
        <v>59</v>
      </c>
      <c r="I55" s="8">
        <v>132</v>
      </c>
      <c r="J55" s="8">
        <v>400</v>
      </c>
      <c r="K55" s="8">
        <v>50</v>
      </c>
      <c r="L55" s="8">
        <v>250</v>
      </c>
      <c r="M55" s="9">
        <v>120</v>
      </c>
      <c r="N55" s="8">
        <v>65</v>
      </c>
      <c r="O55" s="8">
        <v>134</v>
      </c>
      <c r="P55" s="8">
        <v>6</v>
      </c>
      <c r="Q55" s="10" t="s">
        <v>43</v>
      </c>
      <c r="R55" s="3">
        <v>295.41000000000003</v>
      </c>
      <c r="S55" s="4">
        <v>399</v>
      </c>
      <c r="T55" s="8">
        <v>279.29999999999995</v>
      </c>
      <c r="U55" s="8">
        <v>100</v>
      </c>
      <c r="V55" s="8">
        <v>25</v>
      </c>
      <c r="W55" s="8">
        <v>57</v>
      </c>
      <c r="X55" s="11">
        <v>1618.3</v>
      </c>
      <c r="Y55" s="8">
        <v>621.66</v>
      </c>
      <c r="Z55" s="8">
        <v>956.40000000000009</v>
      </c>
      <c r="AA55" s="8">
        <v>812.94</v>
      </c>
      <c r="AB55" s="8">
        <v>1195.5</v>
      </c>
      <c r="AC55" s="8">
        <v>1434.6</v>
      </c>
    </row>
    <row r="56" spans="1:29" ht="15.75" customHeight="1" x14ac:dyDescent="0.3">
      <c r="A56" s="2" t="s">
        <v>60</v>
      </c>
      <c r="B56" s="3">
        <v>11</v>
      </c>
      <c r="C56" s="12" t="s">
        <v>45</v>
      </c>
      <c r="D56" s="5">
        <v>17</v>
      </c>
      <c r="E56" s="4" t="s">
        <v>31</v>
      </c>
      <c r="F56" s="4" t="s">
        <v>42</v>
      </c>
      <c r="G56" s="6">
        <v>4782</v>
      </c>
      <c r="H56" s="7" t="s">
        <v>59</v>
      </c>
      <c r="I56" s="8">
        <v>132</v>
      </c>
      <c r="J56" s="8">
        <v>400</v>
      </c>
      <c r="K56" s="8">
        <v>50</v>
      </c>
      <c r="L56" s="8">
        <v>250</v>
      </c>
      <c r="M56" s="9">
        <v>120</v>
      </c>
      <c r="N56" s="8">
        <v>65</v>
      </c>
      <c r="O56" s="8">
        <v>134</v>
      </c>
      <c r="P56" s="8">
        <v>6</v>
      </c>
      <c r="Q56" s="10" t="s">
        <v>43</v>
      </c>
      <c r="R56" s="3">
        <v>295.41000000000003</v>
      </c>
      <c r="S56" s="4">
        <v>399</v>
      </c>
      <c r="T56" s="8">
        <v>279.29999999999995</v>
      </c>
      <c r="U56" s="8">
        <v>100</v>
      </c>
      <c r="V56" s="8">
        <v>25</v>
      </c>
      <c r="W56" s="8">
        <v>57</v>
      </c>
      <c r="X56" s="11">
        <v>1618.3</v>
      </c>
      <c r="Y56" s="8">
        <v>621.66</v>
      </c>
      <c r="Z56" s="8">
        <v>956.40000000000009</v>
      </c>
      <c r="AA56" s="8">
        <v>812.94</v>
      </c>
      <c r="AB56" s="8">
        <v>1195.5</v>
      </c>
      <c r="AC56" s="8">
        <v>1434.6</v>
      </c>
    </row>
    <row r="57" spans="1:29" ht="15.75" customHeight="1" x14ac:dyDescent="0.3">
      <c r="A57" s="2" t="s">
        <v>60</v>
      </c>
      <c r="B57" s="3">
        <v>23</v>
      </c>
      <c r="C57" s="12" t="s">
        <v>45</v>
      </c>
      <c r="D57" s="5">
        <v>18</v>
      </c>
      <c r="E57" s="4" t="s">
        <v>31</v>
      </c>
      <c r="F57" s="4" t="s">
        <v>42</v>
      </c>
      <c r="G57" s="6">
        <v>4782</v>
      </c>
      <c r="H57" s="7" t="s">
        <v>59</v>
      </c>
      <c r="I57" s="8">
        <v>132</v>
      </c>
      <c r="J57" s="8">
        <v>400</v>
      </c>
      <c r="K57" s="8">
        <v>50</v>
      </c>
      <c r="L57" s="8">
        <v>250</v>
      </c>
      <c r="M57" s="9">
        <v>120</v>
      </c>
      <c r="N57" s="8">
        <v>65</v>
      </c>
      <c r="O57" s="8">
        <v>134</v>
      </c>
      <c r="P57" s="8">
        <v>6</v>
      </c>
      <c r="Q57" s="10" t="s">
        <v>43</v>
      </c>
      <c r="R57" s="3">
        <v>295.41000000000003</v>
      </c>
      <c r="S57" s="4">
        <v>399</v>
      </c>
      <c r="T57" s="8">
        <v>279.29999999999995</v>
      </c>
      <c r="U57" s="8">
        <v>100</v>
      </c>
      <c r="V57" s="8">
        <v>25</v>
      </c>
      <c r="W57" s="8">
        <v>57</v>
      </c>
      <c r="X57" s="11">
        <v>1618.3</v>
      </c>
      <c r="Y57" s="8">
        <v>621.66</v>
      </c>
      <c r="Z57" s="8">
        <v>956.40000000000009</v>
      </c>
      <c r="AA57" s="8">
        <v>812.94</v>
      </c>
      <c r="AB57" s="8">
        <v>1195.5</v>
      </c>
      <c r="AC57" s="8">
        <v>1434.6</v>
      </c>
    </row>
    <row r="58" spans="1:29" ht="15.75" customHeight="1" x14ac:dyDescent="0.3">
      <c r="A58" s="2" t="s">
        <v>60</v>
      </c>
      <c r="B58" s="3">
        <v>23</v>
      </c>
      <c r="C58" s="12" t="s">
        <v>45</v>
      </c>
      <c r="D58" s="5">
        <v>18</v>
      </c>
      <c r="E58" s="4" t="s">
        <v>31</v>
      </c>
      <c r="F58" s="4" t="s">
        <v>42</v>
      </c>
      <c r="G58" s="6">
        <v>4782</v>
      </c>
      <c r="H58" s="7" t="s">
        <v>59</v>
      </c>
      <c r="I58" s="8">
        <v>132</v>
      </c>
      <c r="J58" s="8">
        <v>400</v>
      </c>
      <c r="K58" s="8">
        <v>50</v>
      </c>
      <c r="L58" s="8">
        <v>250</v>
      </c>
      <c r="M58" s="9">
        <v>120</v>
      </c>
      <c r="N58" s="8">
        <v>65</v>
      </c>
      <c r="O58" s="8">
        <v>134</v>
      </c>
      <c r="P58" s="8">
        <v>6</v>
      </c>
      <c r="Q58" s="10" t="s">
        <v>43</v>
      </c>
      <c r="R58" s="3">
        <v>295.41000000000003</v>
      </c>
      <c r="S58" s="4">
        <v>399</v>
      </c>
      <c r="T58" s="8">
        <v>279.29999999999995</v>
      </c>
      <c r="U58" s="8">
        <v>100</v>
      </c>
      <c r="V58" s="8">
        <v>25</v>
      </c>
      <c r="W58" s="8">
        <v>57</v>
      </c>
      <c r="X58" s="11">
        <v>1618.3</v>
      </c>
      <c r="Y58" s="8">
        <v>621.66</v>
      </c>
      <c r="Z58" s="8">
        <v>956.40000000000009</v>
      </c>
      <c r="AA58" s="8">
        <v>812.94</v>
      </c>
      <c r="AB58" s="8">
        <v>1195.5</v>
      </c>
      <c r="AC58" s="8">
        <v>1434.6</v>
      </c>
    </row>
    <row r="59" spans="1:29" ht="15.75" customHeight="1" x14ac:dyDescent="0.3">
      <c r="A59" s="2" t="s">
        <v>60</v>
      </c>
      <c r="B59" s="3">
        <v>29</v>
      </c>
      <c r="C59" s="4" t="s">
        <v>45</v>
      </c>
      <c r="D59" s="5">
        <v>18</v>
      </c>
      <c r="E59" s="4" t="s">
        <v>31</v>
      </c>
      <c r="F59" s="4" t="s">
        <v>42</v>
      </c>
      <c r="G59" s="6">
        <v>4782</v>
      </c>
      <c r="H59" s="7" t="s">
        <v>59</v>
      </c>
      <c r="I59" s="8">
        <v>132</v>
      </c>
      <c r="J59" s="8">
        <v>400</v>
      </c>
      <c r="K59" s="8">
        <v>50</v>
      </c>
      <c r="L59" s="8">
        <v>250</v>
      </c>
      <c r="M59" s="9">
        <v>120</v>
      </c>
      <c r="N59" s="8">
        <v>65</v>
      </c>
      <c r="O59" s="8">
        <v>134</v>
      </c>
      <c r="P59" s="8">
        <v>6</v>
      </c>
      <c r="Q59" s="10" t="s">
        <v>43</v>
      </c>
      <c r="R59" s="3">
        <v>295.41000000000003</v>
      </c>
      <c r="S59" s="4">
        <v>399</v>
      </c>
      <c r="T59" s="8">
        <v>279.29999999999995</v>
      </c>
      <c r="U59" s="8">
        <v>100</v>
      </c>
      <c r="V59" s="8">
        <v>25</v>
      </c>
      <c r="W59" s="8">
        <v>57</v>
      </c>
      <c r="X59" s="11">
        <v>1618.3</v>
      </c>
      <c r="Y59" s="8">
        <v>621.66</v>
      </c>
      <c r="Z59" s="8">
        <v>956.40000000000009</v>
      </c>
      <c r="AA59" s="8">
        <v>812.94</v>
      </c>
      <c r="AB59" s="8">
        <v>1195.5</v>
      </c>
      <c r="AC59" s="8">
        <v>1434.6</v>
      </c>
    </row>
    <row r="60" spans="1:29" ht="15.75" customHeight="1" x14ac:dyDescent="0.3">
      <c r="A60" s="2" t="s">
        <v>61</v>
      </c>
      <c r="B60" s="3">
        <v>12</v>
      </c>
      <c r="C60" s="12" t="s">
        <v>30</v>
      </c>
      <c r="D60" s="5">
        <v>12.9</v>
      </c>
      <c r="E60" s="4" t="s">
        <v>31</v>
      </c>
      <c r="F60" s="4" t="s">
        <v>42</v>
      </c>
      <c r="G60" s="6">
        <v>5287</v>
      </c>
      <c r="H60" s="7" t="s">
        <v>59</v>
      </c>
      <c r="I60" s="8">
        <v>132</v>
      </c>
      <c r="J60" s="8">
        <v>400</v>
      </c>
      <c r="K60" s="8">
        <v>50</v>
      </c>
      <c r="L60" s="8">
        <v>250</v>
      </c>
      <c r="M60" s="9">
        <v>134</v>
      </c>
      <c r="N60" s="8"/>
      <c r="O60" s="8">
        <v>134</v>
      </c>
      <c r="P60" s="8">
        <v>6</v>
      </c>
      <c r="Q60" s="10" t="s">
        <v>43</v>
      </c>
      <c r="R60" s="3">
        <v>295.41000000000003</v>
      </c>
      <c r="S60" s="4">
        <v>343</v>
      </c>
      <c r="T60" s="8">
        <v>240.1</v>
      </c>
      <c r="U60" s="8">
        <v>100</v>
      </c>
      <c r="V60" s="8">
        <v>26</v>
      </c>
      <c r="W60" s="8">
        <v>58</v>
      </c>
      <c r="X60" s="11">
        <v>1530.1</v>
      </c>
      <c r="Y60" s="8">
        <v>687.31000000000006</v>
      </c>
      <c r="Z60" s="8">
        <v>1057.4000000000001</v>
      </c>
      <c r="AA60" s="8">
        <v>898.79000000000008</v>
      </c>
      <c r="AB60" s="8">
        <v>1321.75</v>
      </c>
      <c r="AC60" s="8">
        <v>1586.1</v>
      </c>
    </row>
    <row r="61" spans="1:29" ht="15.75" customHeight="1" x14ac:dyDescent="0.3">
      <c r="A61" s="2" t="s">
        <v>61</v>
      </c>
      <c r="B61" s="3">
        <v>24</v>
      </c>
      <c r="C61" s="12" t="s">
        <v>30</v>
      </c>
      <c r="D61" s="5">
        <v>18</v>
      </c>
      <c r="E61" s="4" t="s">
        <v>31</v>
      </c>
      <c r="F61" s="4" t="s">
        <v>42</v>
      </c>
      <c r="G61" s="6">
        <v>5287</v>
      </c>
      <c r="H61" s="7" t="s">
        <v>59</v>
      </c>
      <c r="I61" s="8">
        <v>132</v>
      </c>
      <c r="J61" s="8">
        <v>400</v>
      </c>
      <c r="K61" s="8">
        <v>50</v>
      </c>
      <c r="L61" s="8">
        <v>250</v>
      </c>
      <c r="M61" s="9">
        <v>134</v>
      </c>
      <c r="N61" s="8"/>
      <c r="O61" s="8">
        <v>134</v>
      </c>
      <c r="P61" s="8">
        <v>6</v>
      </c>
      <c r="Q61" s="10" t="s">
        <v>43</v>
      </c>
      <c r="R61" s="3">
        <v>295.41000000000003</v>
      </c>
      <c r="S61" s="4">
        <v>343</v>
      </c>
      <c r="T61" s="8">
        <v>240.1</v>
      </c>
      <c r="U61" s="8">
        <v>100</v>
      </c>
      <c r="V61" s="8">
        <v>26</v>
      </c>
      <c r="W61" s="8">
        <v>58</v>
      </c>
      <c r="X61" s="11">
        <v>1530.1</v>
      </c>
      <c r="Y61" s="8">
        <v>687.31000000000006</v>
      </c>
      <c r="Z61" s="8">
        <v>1057.4000000000001</v>
      </c>
      <c r="AA61" s="8">
        <v>898.79000000000008</v>
      </c>
      <c r="AB61" s="8">
        <v>1321.75</v>
      </c>
      <c r="AC61" s="8">
        <v>1586.1</v>
      </c>
    </row>
    <row r="62" spans="1:29" ht="15.75" customHeight="1" x14ac:dyDescent="0.3">
      <c r="A62" s="2" t="s">
        <v>61</v>
      </c>
      <c r="B62" s="3">
        <v>25</v>
      </c>
      <c r="C62" s="12" t="s">
        <v>30</v>
      </c>
      <c r="D62" s="5">
        <v>18</v>
      </c>
      <c r="E62" s="4" t="s">
        <v>31</v>
      </c>
      <c r="F62" s="4" t="s">
        <v>42</v>
      </c>
      <c r="G62" s="6">
        <v>5287</v>
      </c>
      <c r="H62" s="7" t="s">
        <v>59</v>
      </c>
      <c r="I62" s="8">
        <v>132</v>
      </c>
      <c r="J62" s="8">
        <v>400</v>
      </c>
      <c r="K62" s="8">
        <v>50</v>
      </c>
      <c r="L62" s="8">
        <v>250</v>
      </c>
      <c r="M62" s="9">
        <v>134</v>
      </c>
      <c r="N62" s="8"/>
      <c r="O62" s="8">
        <v>134</v>
      </c>
      <c r="P62" s="8">
        <v>6</v>
      </c>
      <c r="Q62" s="10" t="s">
        <v>43</v>
      </c>
      <c r="R62" s="3">
        <v>295.41000000000003</v>
      </c>
      <c r="S62" s="4">
        <v>343</v>
      </c>
      <c r="T62" s="8">
        <v>240.1</v>
      </c>
      <c r="U62" s="8">
        <v>100</v>
      </c>
      <c r="V62" s="8">
        <v>26</v>
      </c>
      <c r="W62" s="8">
        <v>58</v>
      </c>
      <c r="X62" s="11">
        <v>1530.1</v>
      </c>
      <c r="Y62" s="8">
        <v>687.31000000000006</v>
      </c>
      <c r="Z62" s="8">
        <v>1057.4000000000001</v>
      </c>
      <c r="AA62" s="8">
        <v>898.79000000000008</v>
      </c>
      <c r="AB62" s="8">
        <v>1321.75</v>
      </c>
      <c r="AC62" s="8">
        <v>1586.1</v>
      </c>
    </row>
    <row r="63" spans="1:29" ht="15.75" customHeight="1" x14ac:dyDescent="0.3">
      <c r="A63" s="13"/>
      <c r="B63" s="13"/>
      <c r="C63" s="13"/>
      <c r="D63" s="13"/>
      <c r="E63" s="14"/>
      <c r="F63" s="14"/>
      <c r="G63" s="13"/>
      <c r="H63" s="13"/>
      <c r="I63" s="13"/>
      <c r="J63" s="13"/>
      <c r="K63" s="13"/>
      <c r="L63" s="13"/>
      <c r="M63" s="14"/>
      <c r="N63" s="14"/>
      <c r="O63" s="13"/>
      <c r="P63" s="13"/>
      <c r="Q63" s="13"/>
      <c r="R63" s="14"/>
      <c r="S63" s="14"/>
      <c r="T63" s="14"/>
      <c r="U63" s="14"/>
      <c r="V63" s="14"/>
      <c r="W63" s="14"/>
      <c r="X63" s="14"/>
      <c r="Y63" s="14"/>
      <c r="Z63" s="14"/>
      <c r="AA63" s="14"/>
      <c r="AB63" s="14"/>
      <c r="AC63" s="14"/>
    </row>
    <row r="64" spans="1:29" ht="15.75" customHeight="1" x14ac:dyDescent="0.3">
      <c r="A64" s="13"/>
      <c r="B64" s="13"/>
      <c r="C64" s="13"/>
      <c r="D64" s="13"/>
      <c r="E64" s="14"/>
      <c r="F64" s="14"/>
      <c r="G64" s="13"/>
      <c r="H64" s="13"/>
      <c r="I64" s="13"/>
      <c r="J64" s="13"/>
      <c r="K64" s="13"/>
      <c r="L64" s="13"/>
      <c r="M64" s="14"/>
      <c r="N64" s="14"/>
      <c r="O64" s="13"/>
      <c r="P64" s="13"/>
      <c r="Q64" s="13"/>
      <c r="R64" s="14"/>
      <c r="S64" s="14"/>
      <c r="T64" s="14"/>
      <c r="U64" s="14"/>
      <c r="V64" s="14"/>
      <c r="W64" s="14"/>
      <c r="X64" s="14"/>
      <c r="Y64" s="14"/>
      <c r="Z64" s="14"/>
      <c r="AA64" s="14"/>
      <c r="AB64" s="14"/>
      <c r="AC64" s="14"/>
    </row>
    <row r="65" spans="1:29" ht="15.75" customHeight="1" x14ac:dyDescent="0.3">
      <c r="A65" s="13"/>
      <c r="B65" s="13"/>
      <c r="C65" s="13"/>
      <c r="D65" s="13"/>
      <c r="E65" s="14"/>
      <c r="F65" s="14"/>
      <c r="G65" s="13"/>
      <c r="H65" s="13"/>
      <c r="I65" s="13"/>
      <c r="J65" s="13"/>
      <c r="K65" s="13"/>
      <c r="L65" s="13"/>
      <c r="M65" s="14"/>
      <c r="N65" s="14"/>
      <c r="O65" s="13"/>
      <c r="P65" s="13"/>
      <c r="Q65" s="13"/>
      <c r="R65" s="14"/>
      <c r="S65" s="14"/>
      <c r="T65" s="14"/>
      <c r="U65" s="14"/>
      <c r="V65" s="14"/>
      <c r="W65" s="14"/>
      <c r="X65" s="14"/>
      <c r="Y65" s="14"/>
      <c r="Z65" s="14"/>
      <c r="AA65" s="14"/>
      <c r="AB65" s="14"/>
      <c r="AC65" s="14"/>
    </row>
    <row r="66" spans="1:29" ht="15.75" customHeight="1" x14ac:dyDescent="0.3">
      <c r="A66" s="13"/>
      <c r="B66" s="13"/>
      <c r="C66" s="13"/>
      <c r="D66" s="13"/>
      <c r="E66" s="14"/>
      <c r="F66" s="14"/>
      <c r="G66" s="13"/>
      <c r="H66" s="13"/>
      <c r="I66" s="13"/>
      <c r="J66" s="13"/>
      <c r="K66" s="13"/>
      <c r="L66" s="13"/>
      <c r="M66" s="14"/>
      <c r="N66" s="14"/>
      <c r="O66" s="13"/>
      <c r="P66" s="13"/>
      <c r="Q66" s="13"/>
      <c r="R66" s="14"/>
      <c r="S66" s="14"/>
      <c r="T66" s="14"/>
      <c r="U66" s="14"/>
      <c r="V66" s="14"/>
      <c r="W66" s="14"/>
      <c r="X66" s="14"/>
      <c r="Y66" s="14"/>
      <c r="Z66" s="14"/>
      <c r="AA66" s="14"/>
      <c r="AB66" s="14"/>
      <c r="AC66" s="14"/>
    </row>
    <row r="67" spans="1:29" ht="15.75" customHeight="1" x14ac:dyDescent="0.3">
      <c r="A67" s="13"/>
      <c r="B67" s="13"/>
      <c r="C67" s="13"/>
      <c r="D67" s="13"/>
      <c r="E67" s="14"/>
      <c r="F67" s="14"/>
      <c r="G67" s="13"/>
      <c r="H67" s="13"/>
      <c r="I67" s="13"/>
      <c r="J67" s="13"/>
      <c r="K67" s="13"/>
      <c r="L67" s="13"/>
      <c r="M67" s="14"/>
      <c r="N67" s="14"/>
      <c r="O67" s="13"/>
      <c r="P67" s="13"/>
      <c r="Q67" s="13"/>
      <c r="R67" s="14"/>
      <c r="S67" s="14"/>
      <c r="T67" s="14"/>
      <c r="U67" s="14"/>
      <c r="V67" s="14"/>
      <c r="W67" s="14"/>
      <c r="X67" s="14"/>
      <c r="Y67" s="14"/>
      <c r="Z67" s="14"/>
      <c r="AA67" s="14"/>
      <c r="AB67" s="14"/>
      <c r="AC67" s="14"/>
    </row>
    <row r="68" spans="1:29" ht="15.75" customHeight="1" x14ac:dyDescent="0.3">
      <c r="A68" s="13"/>
      <c r="B68" s="13"/>
      <c r="C68" s="13"/>
      <c r="D68" s="13"/>
      <c r="E68" s="14"/>
      <c r="F68" s="14"/>
      <c r="G68" s="13"/>
      <c r="H68" s="13"/>
      <c r="I68" s="13"/>
      <c r="J68" s="13"/>
      <c r="K68" s="13"/>
      <c r="L68" s="13"/>
      <c r="M68" s="14"/>
      <c r="N68" s="14"/>
      <c r="O68" s="13"/>
      <c r="P68" s="13"/>
      <c r="Q68" s="13"/>
      <c r="R68" s="14"/>
      <c r="S68" s="14"/>
      <c r="T68" s="14"/>
      <c r="U68" s="14"/>
      <c r="V68" s="14"/>
      <c r="W68" s="14"/>
      <c r="X68" s="14"/>
      <c r="Y68" s="14"/>
      <c r="Z68" s="14"/>
      <c r="AA68" s="14"/>
      <c r="AB68" s="14"/>
      <c r="AC68" s="14"/>
    </row>
    <row r="69" spans="1:29" ht="15.75" customHeight="1" x14ac:dyDescent="0.3">
      <c r="A69" s="13"/>
      <c r="B69" s="13"/>
      <c r="C69" s="13"/>
      <c r="D69" s="13"/>
      <c r="E69" s="14"/>
      <c r="F69" s="14"/>
      <c r="G69" s="13"/>
      <c r="H69" s="13"/>
      <c r="I69" s="13"/>
      <c r="J69" s="13"/>
      <c r="K69" s="13"/>
      <c r="L69" s="13"/>
      <c r="M69" s="14"/>
      <c r="N69" s="14"/>
      <c r="O69" s="13"/>
      <c r="P69" s="13"/>
      <c r="Q69" s="13"/>
      <c r="R69" s="14"/>
      <c r="S69" s="14"/>
      <c r="T69" s="14"/>
      <c r="U69" s="14"/>
      <c r="V69" s="14"/>
      <c r="W69" s="14"/>
      <c r="X69" s="14"/>
      <c r="Y69" s="14"/>
      <c r="Z69" s="14"/>
      <c r="AA69" s="14"/>
      <c r="AB69" s="14"/>
      <c r="AC69" s="14"/>
    </row>
    <row r="70" spans="1:29" ht="15.75" customHeight="1" x14ac:dyDescent="0.3">
      <c r="A70" s="13"/>
      <c r="B70" s="13"/>
      <c r="C70" s="13"/>
      <c r="D70" s="13"/>
      <c r="E70" s="14"/>
      <c r="F70" s="14"/>
      <c r="G70" s="13"/>
      <c r="H70" s="13"/>
      <c r="I70" s="13"/>
      <c r="J70" s="13"/>
      <c r="K70" s="13"/>
      <c r="L70" s="13"/>
      <c r="M70" s="14"/>
      <c r="N70" s="14"/>
      <c r="O70" s="13"/>
      <c r="P70" s="13"/>
      <c r="Q70" s="13"/>
      <c r="R70" s="14"/>
      <c r="S70" s="14"/>
      <c r="T70" s="14"/>
      <c r="U70" s="14"/>
      <c r="V70" s="14"/>
      <c r="W70" s="14"/>
      <c r="X70" s="14"/>
      <c r="Y70" s="14"/>
      <c r="Z70" s="14"/>
      <c r="AA70" s="14"/>
      <c r="AB70" s="14"/>
      <c r="AC70" s="14"/>
    </row>
    <row r="71" spans="1:29" ht="15.75" customHeight="1" x14ac:dyDescent="0.3">
      <c r="A71" s="13"/>
      <c r="B71" s="13"/>
      <c r="C71" s="13"/>
      <c r="D71" s="13"/>
      <c r="E71" s="14"/>
      <c r="F71" s="14"/>
      <c r="G71" s="13"/>
      <c r="H71" s="13"/>
      <c r="I71" s="13"/>
      <c r="J71" s="13"/>
      <c r="K71" s="13"/>
      <c r="L71" s="13"/>
      <c r="M71" s="14"/>
      <c r="N71" s="14"/>
      <c r="O71" s="13"/>
      <c r="P71" s="13"/>
      <c r="Q71" s="13"/>
      <c r="R71" s="14"/>
      <c r="S71" s="14"/>
      <c r="T71" s="14"/>
      <c r="U71" s="14"/>
      <c r="V71" s="14"/>
      <c r="W71" s="14"/>
      <c r="X71" s="14"/>
      <c r="Y71" s="14"/>
      <c r="Z71" s="14"/>
      <c r="AA71" s="14"/>
      <c r="AB71" s="14"/>
      <c r="AC71" s="14"/>
    </row>
    <row r="72" spans="1:29" ht="15.75" customHeight="1" x14ac:dyDescent="0.3">
      <c r="A72" s="13"/>
      <c r="B72" s="13"/>
      <c r="C72" s="13"/>
      <c r="D72" s="13"/>
      <c r="E72" s="14"/>
      <c r="F72" s="14"/>
      <c r="G72" s="13"/>
      <c r="H72" s="13"/>
      <c r="I72" s="13"/>
      <c r="J72" s="13"/>
      <c r="K72" s="13"/>
      <c r="L72" s="13"/>
      <c r="M72" s="14"/>
      <c r="N72" s="14"/>
      <c r="O72" s="13"/>
      <c r="P72" s="13"/>
      <c r="Q72" s="13"/>
      <c r="R72" s="14"/>
      <c r="S72" s="14"/>
      <c r="T72" s="14"/>
      <c r="U72" s="14"/>
      <c r="V72" s="14"/>
      <c r="W72" s="14"/>
      <c r="X72" s="14"/>
      <c r="Y72" s="14"/>
      <c r="Z72" s="14"/>
      <c r="AA72" s="14"/>
      <c r="AB72" s="14"/>
      <c r="AC72" s="14"/>
    </row>
    <row r="73" spans="1:29" ht="15.75" customHeight="1" x14ac:dyDescent="0.3">
      <c r="A73" s="13"/>
      <c r="B73" s="13"/>
      <c r="C73" s="13"/>
      <c r="D73" s="13"/>
      <c r="E73" s="14"/>
      <c r="F73" s="14"/>
      <c r="G73" s="13"/>
      <c r="H73" s="13"/>
      <c r="I73" s="13"/>
      <c r="J73" s="13"/>
      <c r="K73" s="13"/>
      <c r="L73" s="13"/>
      <c r="M73" s="14"/>
      <c r="N73" s="14"/>
      <c r="O73" s="13"/>
      <c r="P73" s="13"/>
      <c r="Q73" s="13"/>
      <c r="R73" s="14"/>
      <c r="S73" s="14"/>
      <c r="T73" s="14"/>
      <c r="U73" s="14"/>
      <c r="V73" s="14"/>
      <c r="W73" s="14"/>
      <c r="X73" s="14"/>
      <c r="Y73" s="14"/>
      <c r="Z73" s="14"/>
      <c r="AA73" s="14"/>
      <c r="AB73" s="14"/>
      <c r="AC73" s="14"/>
    </row>
    <row r="74" spans="1:29" ht="15.75" customHeight="1" x14ac:dyDescent="0.3">
      <c r="A74" s="13"/>
      <c r="B74" s="13"/>
      <c r="C74" s="13"/>
      <c r="D74" s="13"/>
      <c r="E74" s="14"/>
      <c r="F74" s="14"/>
      <c r="G74" s="13"/>
      <c r="H74" s="13"/>
      <c r="I74" s="13"/>
      <c r="J74" s="13"/>
      <c r="K74" s="13"/>
      <c r="L74" s="13"/>
      <c r="M74" s="14"/>
      <c r="N74" s="14"/>
      <c r="O74" s="13"/>
      <c r="P74" s="13"/>
      <c r="Q74" s="13"/>
      <c r="R74" s="14"/>
      <c r="S74" s="14"/>
      <c r="T74" s="14"/>
      <c r="U74" s="14"/>
      <c r="V74" s="14"/>
      <c r="W74" s="14"/>
      <c r="X74" s="14"/>
      <c r="Y74" s="14"/>
      <c r="Z74" s="14"/>
      <c r="AA74" s="14"/>
      <c r="AB74" s="14"/>
      <c r="AC74" s="14"/>
    </row>
    <row r="75" spans="1:29" ht="15.75" customHeight="1" x14ac:dyDescent="0.3">
      <c r="A75" s="13"/>
      <c r="B75" s="13"/>
      <c r="C75" s="13"/>
      <c r="D75" s="13"/>
      <c r="E75" s="14"/>
      <c r="F75" s="14"/>
      <c r="G75" s="13"/>
      <c r="H75" s="13"/>
      <c r="I75" s="13"/>
      <c r="J75" s="13"/>
      <c r="K75" s="13"/>
      <c r="L75" s="13"/>
      <c r="M75" s="14"/>
      <c r="N75" s="14"/>
      <c r="O75" s="13"/>
      <c r="P75" s="13"/>
      <c r="Q75" s="13"/>
      <c r="R75" s="14"/>
      <c r="S75" s="14"/>
      <c r="T75" s="14"/>
      <c r="U75" s="14"/>
      <c r="V75" s="14"/>
      <c r="W75" s="14"/>
      <c r="X75" s="14"/>
      <c r="Y75" s="14"/>
      <c r="Z75" s="14"/>
      <c r="AA75" s="14"/>
      <c r="AB75" s="14"/>
      <c r="AC75" s="14"/>
    </row>
    <row r="76" spans="1:29" ht="15.75" customHeight="1" x14ac:dyDescent="0.3">
      <c r="A76" s="13"/>
      <c r="B76" s="13"/>
      <c r="C76" s="13"/>
      <c r="D76" s="13"/>
      <c r="E76" s="14"/>
      <c r="F76" s="14"/>
      <c r="G76" s="13"/>
      <c r="H76" s="13"/>
      <c r="I76" s="13"/>
      <c r="J76" s="13"/>
      <c r="K76" s="13"/>
      <c r="L76" s="13"/>
      <c r="M76" s="14"/>
      <c r="N76" s="14"/>
      <c r="O76" s="13"/>
      <c r="P76" s="13"/>
      <c r="Q76" s="13"/>
      <c r="R76" s="14"/>
      <c r="S76" s="14"/>
      <c r="T76" s="14"/>
      <c r="U76" s="14"/>
      <c r="V76" s="14"/>
      <c r="W76" s="14"/>
      <c r="X76" s="14"/>
      <c r="Y76" s="14"/>
      <c r="Z76" s="14"/>
      <c r="AA76" s="14"/>
      <c r="AB76" s="14"/>
      <c r="AC76" s="14"/>
    </row>
    <row r="77" spans="1:29" ht="15.75" customHeight="1" x14ac:dyDescent="0.3">
      <c r="A77" s="13"/>
      <c r="B77" s="13"/>
      <c r="C77" s="13"/>
      <c r="D77" s="13"/>
      <c r="E77" s="14"/>
      <c r="F77" s="14"/>
      <c r="G77" s="13"/>
      <c r="H77" s="13"/>
      <c r="I77" s="13"/>
      <c r="J77" s="13"/>
      <c r="K77" s="13"/>
      <c r="L77" s="13"/>
      <c r="M77" s="14"/>
      <c r="N77" s="14"/>
      <c r="O77" s="13"/>
      <c r="P77" s="13"/>
      <c r="Q77" s="13"/>
      <c r="R77" s="14"/>
      <c r="S77" s="14"/>
      <c r="T77" s="14"/>
      <c r="U77" s="14"/>
      <c r="V77" s="14"/>
      <c r="W77" s="14"/>
      <c r="X77" s="14"/>
      <c r="Y77" s="14"/>
      <c r="Z77" s="14"/>
      <c r="AA77" s="14"/>
      <c r="AB77" s="14"/>
      <c r="AC77" s="14"/>
    </row>
    <row r="78" spans="1:29" ht="15.75" customHeight="1" x14ac:dyDescent="0.3">
      <c r="A78" s="13"/>
      <c r="B78" s="13"/>
      <c r="C78" s="13"/>
      <c r="D78" s="13"/>
      <c r="E78" s="14"/>
      <c r="F78" s="14"/>
      <c r="G78" s="13"/>
      <c r="H78" s="13"/>
      <c r="I78" s="13"/>
      <c r="J78" s="13"/>
      <c r="K78" s="13"/>
      <c r="L78" s="13"/>
      <c r="M78" s="14"/>
      <c r="N78" s="14"/>
      <c r="O78" s="13"/>
      <c r="P78" s="13"/>
      <c r="Q78" s="13"/>
      <c r="R78" s="14"/>
      <c r="S78" s="14"/>
      <c r="T78" s="14"/>
      <c r="U78" s="14"/>
      <c r="V78" s="14"/>
      <c r="W78" s="14"/>
      <c r="X78" s="14"/>
      <c r="Y78" s="14"/>
      <c r="Z78" s="14"/>
      <c r="AA78" s="14"/>
      <c r="AB78" s="14"/>
      <c r="AC78" s="14"/>
    </row>
    <row r="79" spans="1:29" ht="15.75" customHeight="1" x14ac:dyDescent="0.3">
      <c r="A79" s="13"/>
      <c r="B79" s="13"/>
      <c r="C79" s="13"/>
      <c r="D79" s="13"/>
      <c r="E79" s="14"/>
      <c r="F79" s="14"/>
      <c r="G79" s="13"/>
      <c r="H79" s="13"/>
      <c r="I79" s="13"/>
      <c r="J79" s="13"/>
      <c r="K79" s="13"/>
      <c r="L79" s="13"/>
      <c r="M79" s="14"/>
      <c r="N79" s="14"/>
      <c r="O79" s="13"/>
      <c r="P79" s="13"/>
      <c r="Q79" s="13"/>
      <c r="R79" s="14"/>
      <c r="S79" s="14"/>
      <c r="T79" s="14"/>
      <c r="U79" s="14"/>
      <c r="V79" s="14"/>
      <c r="W79" s="14"/>
      <c r="X79" s="14"/>
      <c r="Y79" s="14"/>
      <c r="Z79" s="14"/>
      <c r="AA79" s="14"/>
      <c r="AB79" s="14"/>
      <c r="AC79" s="14"/>
    </row>
    <row r="80" spans="1:29" ht="15.75" customHeight="1" x14ac:dyDescent="0.3">
      <c r="A80" s="13"/>
      <c r="B80" s="13"/>
      <c r="C80" s="13"/>
      <c r="D80" s="13"/>
      <c r="E80" s="14"/>
      <c r="F80" s="14"/>
      <c r="G80" s="13"/>
      <c r="H80" s="13"/>
      <c r="I80" s="13"/>
      <c r="J80" s="13"/>
      <c r="K80" s="13"/>
      <c r="L80" s="13"/>
      <c r="M80" s="14"/>
      <c r="N80" s="14"/>
      <c r="O80" s="13"/>
      <c r="P80" s="13"/>
      <c r="Q80" s="13"/>
      <c r="R80" s="14"/>
      <c r="S80" s="14"/>
      <c r="T80" s="14"/>
      <c r="U80" s="14"/>
      <c r="V80" s="14"/>
      <c r="W80" s="14"/>
      <c r="X80" s="14"/>
      <c r="Y80" s="14"/>
      <c r="Z80" s="14"/>
      <c r="AA80" s="14"/>
      <c r="AB80" s="14"/>
      <c r="AC80" s="14"/>
    </row>
    <row r="81" spans="1:29" ht="15.75" customHeight="1" x14ac:dyDescent="0.3">
      <c r="A81" s="13"/>
      <c r="B81" s="13"/>
      <c r="C81" s="13"/>
      <c r="D81" s="13"/>
      <c r="E81" s="14"/>
      <c r="F81" s="14"/>
      <c r="G81" s="13"/>
      <c r="H81" s="13"/>
      <c r="I81" s="13"/>
      <c r="J81" s="13"/>
      <c r="K81" s="13"/>
      <c r="L81" s="13"/>
      <c r="M81" s="14"/>
      <c r="N81" s="14"/>
      <c r="O81" s="13"/>
      <c r="P81" s="13"/>
      <c r="Q81" s="13"/>
      <c r="R81" s="14"/>
      <c r="S81" s="14"/>
      <c r="T81" s="14"/>
      <c r="U81" s="14"/>
      <c r="V81" s="14"/>
      <c r="W81" s="14"/>
      <c r="X81" s="14"/>
      <c r="Y81" s="14"/>
      <c r="Z81" s="14"/>
      <c r="AA81" s="14"/>
      <c r="AB81" s="14"/>
      <c r="AC81" s="14"/>
    </row>
    <row r="82" spans="1:29" ht="15.75" customHeight="1" x14ac:dyDescent="0.3">
      <c r="A82" s="13"/>
      <c r="B82" s="13"/>
      <c r="C82" s="13"/>
      <c r="D82" s="13"/>
      <c r="E82" s="14"/>
      <c r="F82" s="14"/>
      <c r="G82" s="13"/>
      <c r="H82" s="13"/>
      <c r="I82" s="13"/>
      <c r="J82" s="13"/>
      <c r="K82" s="13"/>
      <c r="L82" s="13"/>
      <c r="M82" s="14"/>
      <c r="N82" s="14"/>
      <c r="O82" s="13"/>
      <c r="P82" s="13"/>
      <c r="Q82" s="13"/>
      <c r="R82" s="14"/>
      <c r="S82" s="14"/>
      <c r="T82" s="14"/>
      <c r="U82" s="14"/>
      <c r="V82" s="14"/>
      <c r="W82" s="14"/>
      <c r="X82" s="14"/>
      <c r="Y82" s="14"/>
      <c r="Z82" s="14"/>
      <c r="AA82" s="14"/>
      <c r="AB82" s="14"/>
      <c r="AC82" s="14"/>
    </row>
    <row r="83" spans="1:29" ht="15.75" customHeight="1" x14ac:dyDescent="0.3">
      <c r="A83" s="13"/>
      <c r="B83" s="13"/>
      <c r="C83" s="13"/>
      <c r="D83" s="13"/>
      <c r="E83" s="14"/>
      <c r="F83" s="14"/>
      <c r="G83" s="13"/>
      <c r="H83" s="13"/>
      <c r="I83" s="13"/>
      <c r="J83" s="13"/>
      <c r="K83" s="13"/>
      <c r="L83" s="13"/>
      <c r="M83" s="14"/>
      <c r="N83" s="14"/>
      <c r="O83" s="13"/>
      <c r="P83" s="13"/>
      <c r="Q83" s="13"/>
      <c r="R83" s="14"/>
      <c r="S83" s="14"/>
      <c r="T83" s="14"/>
      <c r="U83" s="14"/>
      <c r="V83" s="14"/>
      <c r="W83" s="14"/>
      <c r="X83" s="14"/>
      <c r="Y83" s="14"/>
      <c r="Z83" s="14"/>
      <c r="AA83" s="14"/>
      <c r="AB83" s="14"/>
      <c r="AC83" s="14"/>
    </row>
    <row r="84" spans="1:29" ht="15.75" customHeight="1" x14ac:dyDescent="0.3">
      <c r="A84" s="13"/>
      <c r="B84" s="13"/>
      <c r="C84" s="13"/>
      <c r="D84" s="13"/>
      <c r="E84" s="14"/>
      <c r="F84" s="14"/>
      <c r="G84" s="13"/>
      <c r="H84" s="13"/>
      <c r="I84" s="13"/>
      <c r="J84" s="13"/>
      <c r="K84" s="13"/>
      <c r="L84" s="13"/>
      <c r="M84" s="14"/>
      <c r="N84" s="14"/>
      <c r="O84" s="13"/>
      <c r="P84" s="13"/>
      <c r="Q84" s="13"/>
      <c r="R84" s="14"/>
      <c r="S84" s="14"/>
      <c r="T84" s="14"/>
      <c r="U84" s="14"/>
      <c r="V84" s="14"/>
      <c r="W84" s="14"/>
      <c r="X84" s="14"/>
      <c r="Y84" s="14"/>
      <c r="Z84" s="14"/>
      <c r="AA84" s="14"/>
      <c r="AB84" s="14"/>
      <c r="AC84" s="14"/>
    </row>
    <row r="85" spans="1:29" ht="15.75" customHeight="1" x14ac:dyDescent="0.3">
      <c r="A85" s="13"/>
      <c r="B85" s="13"/>
      <c r="C85" s="13"/>
      <c r="D85" s="13"/>
      <c r="E85" s="14"/>
      <c r="F85" s="14"/>
      <c r="G85" s="13"/>
      <c r="H85" s="13"/>
      <c r="I85" s="13"/>
      <c r="J85" s="13"/>
      <c r="K85" s="13"/>
      <c r="L85" s="13"/>
      <c r="M85" s="14"/>
      <c r="N85" s="14"/>
      <c r="O85" s="13"/>
      <c r="P85" s="13"/>
      <c r="Q85" s="13"/>
      <c r="R85" s="14"/>
      <c r="S85" s="14"/>
      <c r="T85" s="14"/>
      <c r="U85" s="14"/>
      <c r="V85" s="14"/>
      <c r="W85" s="14"/>
      <c r="X85" s="14"/>
      <c r="Y85" s="14"/>
      <c r="Z85" s="14"/>
      <c r="AA85" s="14"/>
      <c r="AB85" s="14"/>
      <c r="AC85" s="14"/>
    </row>
    <row r="86" spans="1:29" ht="15.75" customHeight="1" x14ac:dyDescent="0.3">
      <c r="A86" s="13"/>
      <c r="B86" s="13"/>
      <c r="C86" s="13"/>
      <c r="D86" s="13"/>
      <c r="E86" s="14"/>
      <c r="F86" s="14"/>
      <c r="G86" s="13"/>
      <c r="H86" s="13"/>
      <c r="I86" s="13"/>
      <c r="J86" s="13"/>
      <c r="K86" s="13"/>
      <c r="L86" s="13"/>
      <c r="M86" s="14"/>
      <c r="N86" s="14"/>
      <c r="O86" s="13"/>
      <c r="P86" s="13"/>
      <c r="Q86" s="13"/>
      <c r="R86" s="14"/>
      <c r="S86" s="14"/>
      <c r="T86" s="14"/>
      <c r="U86" s="14"/>
      <c r="V86" s="14"/>
      <c r="W86" s="14"/>
      <c r="X86" s="14"/>
      <c r="Y86" s="14"/>
      <c r="Z86" s="14"/>
      <c r="AA86" s="14"/>
      <c r="AB86" s="14"/>
      <c r="AC86" s="14"/>
    </row>
    <row r="87" spans="1:29" ht="15.75" customHeight="1" x14ac:dyDescent="0.3">
      <c r="A87" s="13"/>
      <c r="B87" s="13"/>
      <c r="C87" s="13"/>
      <c r="D87" s="13"/>
      <c r="E87" s="14"/>
      <c r="F87" s="14"/>
      <c r="G87" s="13"/>
      <c r="H87" s="13"/>
      <c r="I87" s="13"/>
      <c r="J87" s="13"/>
      <c r="K87" s="13"/>
      <c r="L87" s="13"/>
      <c r="M87" s="14"/>
      <c r="N87" s="14"/>
      <c r="O87" s="13"/>
      <c r="P87" s="13"/>
      <c r="Q87" s="13"/>
      <c r="R87" s="14"/>
      <c r="S87" s="14"/>
      <c r="T87" s="14"/>
      <c r="U87" s="14"/>
      <c r="V87" s="14"/>
      <c r="W87" s="14"/>
      <c r="X87" s="14"/>
      <c r="Y87" s="14"/>
      <c r="Z87" s="14"/>
      <c r="AA87" s="14"/>
      <c r="AB87" s="14"/>
      <c r="AC87" s="14"/>
    </row>
    <row r="88" spans="1:29" ht="15.75" customHeight="1" x14ac:dyDescent="0.3">
      <c r="A88" s="13"/>
      <c r="B88" s="13"/>
      <c r="C88" s="13"/>
      <c r="D88" s="13"/>
      <c r="E88" s="14"/>
      <c r="F88" s="14"/>
      <c r="G88" s="13"/>
      <c r="H88" s="13"/>
      <c r="I88" s="13"/>
      <c r="J88" s="13"/>
      <c r="K88" s="13"/>
      <c r="L88" s="13"/>
      <c r="M88" s="14"/>
      <c r="N88" s="14"/>
      <c r="O88" s="13"/>
      <c r="P88" s="13"/>
      <c r="Q88" s="13"/>
      <c r="R88" s="14"/>
      <c r="S88" s="14"/>
      <c r="T88" s="14"/>
      <c r="U88" s="14"/>
      <c r="V88" s="14"/>
      <c r="W88" s="14"/>
      <c r="X88" s="14"/>
      <c r="Y88" s="14"/>
      <c r="Z88" s="14"/>
      <c r="AA88" s="14"/>
      <c r="AB88" s="14"/>
      <c r="AC88" s="14"/>
    </row>
    <row r="89" spans="1:29" ht="15.75" customHeight="1" x14ac:dyDescent="0.3">
      <c r="A89" s="13"/>
      <c r="B89" s="13"/>
      <c r="C89" s="13"/>
      <c r="D89" s="13"/>
      <c r="E89" s="14"/>
      <c r="F89" s="14"/>
      <c r="G89" s="13"/>
      <c r="H89" s="13"/>
      <c r="I89" s="13"/>
      <c r="J89" s="13"/>
      <c r="K89" s="13"/>
      <c r="L89" s="13"/>
      <c r="M89" s="14"/>
      <c r="N89" s="14"/>
      <c r="O89" s="13"/>
      <c r="P89" s="13"/>
      <c r="Q89" s="13"/>
      <c r="R89" s="14"/>
      <c r="S89" s="14"/>
      <c r="T89" s="14"/>
      <c r="U89" s="14"/>
      <c r="V89" s="14"/>
      <c r="W89" s="14"/>
      <c r="X89" s="14"/>
      <c r="Y89" s="14"/>
      <c r="Z89" s="14"/>
      <c r="AA89" s="14"/>
      <c r="AB89" s="14"/>
      <c r="AC89" s="14"/>
    </row>
    <row r="90" spans="1:29" ht="15.75" customHeight="1" x14ac:dyDescent="0.3">
      <c r="A90" s="13"/>
      <c r="B90" s="13"/>
      <c r="C90" s="13"/>
      <c r="D90" s="13"/>
      <c r="E90" s="14"/>
      <c r="F90" s="14"/>
      <c r="G90" s="13"/>
      <c r="H90" s="13"/>
      <c r="I90" s="13"/>
      <c r="J90" s="13"/>
      <c r="K90" s="13"/>
      <c r="L90" s="13"/>
      <c r="M90" s="14"/>
      <c r="N90" s="14"/>
      <c r="O90" s="13"/>
      <c r="P90" s="13"/>
      <c r="Q90" s="13"/>
      <c r="R90" s="14"/>
      <c r="S90" s="14"/>
      <c r="T90" s="14"/>
      <c r="U90" s="14"/>
      <c r="V90" s="14"/>
      <c r="W90" s="14"/>
      <c r="X90" s="14"/>
      <c r="Y90" s="14"/>
      <c r="Z90" s="14"/>
      <c r="AA90" s="14"/>
      <c r="AB90" s="14"/>
      <c r="AC90" s="14"/>
    </row>
    <row r="91" spans="1:29" ht="15.75" customHeight="1" x14ac:dyDescent="0.3">
      <c r="A91" s="13"/>
      <c r="B91" s="13"/>
      <c r="C91" s="13"/>
      <c r="D91" s="13"/>
      <c r="E91" s="14"/>
      <c r="F91" s="14"/>
      <c r="G91" s="13"/>
      <c r="H91" s="13"/>
      <c r="I91" s="13"/>
      <c r="J91" s="13"/>
      <c r="K91" s="13"/>
      <c r="L91" s="13"/>
      <c r="M91" s="14"/>
      <c r="N91" s="14"/>
      <c r="O91" s="13"/>
      <c r="P91" s="13"/>
      <c r="Q91" s="13"/>
      <c r="R91" s="14"/>
      <c r="S91" s="14"/>
      <c r="T91" s="14"/>
      <c r="U91" s="14"/>
      <c r="V91" s="14"/>
      <c r="W91" s="14"/>
      <c r="X91" s="14"/>
      <c r="Y91" s="14"/>
      <c r="Z91" s="14"/>
      <c r="AA91" s="14"/>
      <c r="AB91" s="14"/>
      <c r="AC91" s="14"/>
    </row>
    <row r="92" spans="1:29" ht="15.75" customHeight="1" x14ac:dyDescent="0.3">
      <c r="A92" s="13"/>
      <c r="B92" s="13"/>
      <c r="C92" s="13"/>
      <c r="D92" s="13"/>
      <c r="E92" s="14"/>
      <c r="F92" s="14"/>
      <c r="G92" s="13"/>
      <c r="H92" s="13"/>
      <c r="I92" s="13"/>
      <c r="J92" s="13"/>
      <c r="K92" s="13"/>
      <c r="L92" s="13"/>
      <c r="M92" s="14"/>
      <c r="N92" s="14"/>
      <c r="O92" s="13"/>
      <c r="P92" s="13"/>
      <c r="Q92" s="13"/>
      <c r="R92" s="14"/>
      <c r="S92" s="14"/>
      <c r="T92" s="14"/>
      <c r="U92" s="14"/>
      <c r="V92" s="14"/>
      <c r="W92" s="14"/>
      <c r="X92" s="14"/>
      <c r="Y92" s="14"/>
      <c r="Z92" s="14"/>
      <c r="AA92" s="14"/>
      <c r="AB92" s="14"/>
      <c r="AC92" s="14"/>
    </row>
    <row r="93" spans="1:29" ht="15.75" customHeight="1" x14ac:dyDescent="0.3">
      <c r="A93" s="13"/>
      <c r="B93" s="13"/>
      <c r="C93" s="13"/>
      <c r="D93" s="13"/>
      <c r="E93" s="14"/>
      <c r="F93" s="14"/>
      <c r="G93" s="13"/>
      <c r="H93" s="13"/>
      <c r="I93" s="13"/>
      <c r="J93" s="13"/>
      <c r="K93" s="13"/>
      <c r="L93" s="13"/>
      <c r="M93" s="14"/>
      <c r="N93" s="14"/>
      <c r="O93" s="13"/>
      <c r="P93" s="13"/>
      <c r="Q93" s="13"/>
      <c r="R93" s="14"/>
      <c r="S93" s="14"/>
      <c r="T93" s="14"/>
      <c r="U93" s="14"/>
      <c r="V93" s="14"/>
      <c r="W93" s="14"/>
      <c r="X93" s="14"/>
      <c r="Y93" s="14"/>
      <c r="Z93" s="14"/>
      <c r="AA93" s="14"/>
      <c r="AB93" s="14"/>
      <c r="AC93" s="14"/>
    </row>
    <row r="94" spans="1:29" ht="15.75" customHeight="1" x14ac:dyDescent="0.3">
      <c r="A94" s="13"/>
      <c r="B94" s="13"/>
      <c r="C94" s="13"/>
      <c r="D94" s="13"/>
      <c r="E94" s="14"/>
      <c r="F94" s="14"/>
      <c r="G94" s="13"/>
      <c r="H94" s="13"/>
      <c r="I94" s="13"/>
      <c r="J94" s="13"/>
      <c r="K94" s="13"/>
      <c r="L94" s="13"/>
      <c r="M94" s="14"/>
      <c r="N94" s="14"/>
      <c r="O94" s="13"/>
      <c r="P94" s="13"/>
      <c r="Q94" s="13"/>
      <c r="R94" s="14"/>
      <c r="S94" s="14"/>
      <c r="T94" s="14"/>
      <c r="U94" s="14"/>
      <c r="V94" s="14"/>
      <c r="W94" s="14"/>
      <c r="X94" s="14"/>
      <c r="Y94" s="14"/>
      <c r="Z94" s="14"/>
      <c r="AA94" s="14"/>
      <c r="AB94" s="14"/>
      <c r="AC94" s="14"/>
    </row>
    <row r="95" spans="1:29" ht="15.75" customHeight="1" x14ac:dyDescent="0.3">
      <c r="A95" s="13"/>
      <c r="B95" s="13"/>
      <c r="C95" s="13"/>
      <c r="D95" s="13"/>
      <c r="E95" s="14"/>
      <c r="F95" s="14"/>
      <c r="G95" s="13"/>
      <c r="H95" s="13"/>
      <c r="I95" s="13"/>
      <c r="J95" s="13"/>
      <c r="K95" s="13"/>
      <c r="L95" s="13"/>
      <c r="M95" s="14"/>
      <c r="N95" s="14"/>
      <c r="O95" s="13"/>
      <c r="P95" s="13"/>
      <c r="Q95" s="13"/>
      <c r="R95" s="14"/>
      <c r="S95" s="14"/>
      <c r="T95" s="14"/>
      <c r="U95" s="14"/>
      <c r="V95" s="14"/>
      <c r="W95" s="14"/>
      <c r="X95" s="14"/>
      <c r="Y95" s="14"/>
      <c r="Z95" s="14"/>
      <c r="AA95" s="14"/>
      <c r="AB95" s="14"/>
      <c r="AC95" s="14"/>
    </row>
    <row r="96" spans="1:29" ht="15.75" customHeight="1" x14ac:dyDescent="0.3">
      <c r="A96" s="13"/>
      <c r="B96" s="13"/>
      <c r="C96" s="13"/>
      <c r="D96" s="13"/>
      <c r="E96" s="14"/>
      <c r="F96" s="14"/>
      <c r="G96" s="13"/>
      <c r="H96" s="13"/>
      <c r="I96" s="13"/>
      <c r="J96" s="13"/>
      <c r="K96" s="13"/>
      <c r="L96" s="13"/>
      <c r="M96" s="14"/>
      <c r="N96" s="14"/>
      <c r="O96" s="13"/>
      <c r="P96" s="13"/>
      <c r="Q96" s="13"/>
      <c r="R96" s="14"/>
      <c r="S96" s="14"/>
      <c r="T96" s="14"/>
      <c r="U96" s="14"/>
      <c r="V96" s="14"/>
      <c r="W96" s="14"/>
      <c r="X96" s="14"/>
      <c r="Y96" s="14"/>
      <c r="Z96" s="14"/>
      <c r="AA96" s="14"/>
      <c r="AB96" s="14"/>
      <c r="AC96" s="14"/>
    </row>
    <row r="97" spans="1:29" ht="15.75" customHeight="1" x14ac:dyDescent="0.3">
      <c r="A97" s="13"/>
      <c r="B97" s="13"/>
      <c r="C97" s="13"/>
      <c r="D97" s="13"/>
      <c r="E97" s="14"/>
      <c r="F97" s="14"/>
      <c r="G97" s="13"/>
      <c r="H97" s="13"/>
      <c r="I97" s="13"/>
      <c r="J97" s="13"/>
      <c r="K97" s="13"/>
      <c r="L97" s="13"/>
      <c r="M97" s="14"/>
      <c r="N97" s="14"/>
      <c r="O97" s="13"/>
      <c r="P97" s="13"/>
      <c r="Q97" s="13"/>
      <c r="R97" s="14"/>
      <c r="S97" s="14"/>
      <c r="T97" s="14"/>
      <c r="U97" s="14"/>
      <c r="V97" s="14"/>
      <c r="W97" s="14"/>
      <c r="X97" s="14"/>
      <c r="Y97" s="14"/>
      <c r="Z97" s="14"/>
      <c r="AA97" s="14"/>
      <c r="AB97" s="14"/>
      <c r="AC97" s="14"/>
    </row>
    <row r="98" spans="1:29" ht="15.75" customHeight="1" x14ac:dyDescent="0.3">
      <c r="A98" s="13"/>
      <c r="B98" s="13"/>
      <c r="C98" s="13"/>
      <c r="D98" s="13"/>
      <c r="E98" s="14"/>
      <c r="F98" s="14"/>
      <c r="G98" s="13"/>
      <c r="H98" s="13"/>
      <c r="I98" s="13"/>
      <c r="J98" s="13"/>
      <c r="K98" s="13"/>
      <c r="L98" s="13"/>
      <c r="M98" s="14"/>
      <c r="N98" s="14"/>
      <c r="O98" s="13"/>
      <c r="P98" s="13"/>
      <c r="Q98" s="13"/>
      <c r="R98" s="14"/>
      <c r="S98" s="14"/>
      <c r="T98" s="14"/>
      <c r="U98" s="14"/>
      <c r="V98" s="14"/>
      <c r="W98" s="14"/>
      <c r="X98" s="14"/>
      <c r="Y98" s="14"/>
      <c r="Z98" s="14"/>
      <c r="AA98" s="14"/>
      <c r="AB98" s="14"/>
      <c r="AC98" s="14"/>
    </row>
    <row r="99" spans="1:29" ht="15.75" customHeight="1" x14ac:dyDescent="0.3">
      <c r="A99" s="13"/>
      <c r="B99" s="13"/>
      <c r="C99" s="13"/>
      <c r="D99" s="13"/>
      <c r="E99" s="14"/>
      <c r="F99" s="14"/>
      <c r="G99" s="13"/>
      <c r="H99" s="13"/>
      <c r="I99" s="13"/>
      <c r="J99" s="13"/>
      <c r="K99" s="13"/>
      <c r="L99" s="13"/>
      <c r="M99" s="14"/>
      <c r="N99" s="14"/>
      <c r="O99" s="13"/>
      <c r="P99" s="13"/>
      <c r="Q99" s="13"/>
      <c r="R99" s="14"/>
      <c r="S99" s="14"/>
      <c r="T99" s="14"/>
      <c r="U99" s="14"/>
      <c r="V99" s="14"/>
      <c r="W99" s="14"/>
      <c r="X99" s="14"/>
      <c r="Y99" s="14"/>
      <c r="Z99" s="14"/>
      <c r="AA99" s="14"/>
      <c r="AB99" s="14"/>
      <c r="AC99" s="14"/>
    </row>
    <row r="100" spans="1:29" ht="15.75" customHeight="1" x14ac:dyDescent="0.3">
      <c r="A100" s="13"/>
      <c r="B100" s="13"/>
      <c r="C100" s="13"/>
      <c r="D100" s="13"/>
      <c r="E100" s="14"/>
      <c r="F100" s="14"/>
      <c r="G100" s="13"/>
      <c r="H100" s="13"/>
      <c r="I100" s="13"/>
      <c r="J100" s="13"/>
      <c r="K100" s="13"/>
      <c r="L100" s="13"/>
      <c r="M100" s="14"/>
      <c r="N100" s="14"/>
      <c r="O100" s="13"/>
      <c r="P100" s="13"/>
      <c r="Q100" s="13"/>
      <c r="R100" s="14"/>
      <c r="S100" s="14"/>
      <c r="T100" s="14"/>
      <c r="U100" s="14"/>
      <c r="V100" s="14"/>
      <c r="W100" s="14"/>
      <c r="X100" s="14"/>
      <c r="Y100" s="14"/>
      <c r="Z100" s="14"/>
      <c r="AA100" s="14"/>
      <c r="AB100" s="14"/>
      <c r="AC100" s="14"/>
    </row>
    <row r="101" spans="1:29" ht="15.75" customHeight="1" x14ac:dyDescent="0.3">
      <c r="A101" s="13"/>
      <c r="B101" s="13"/>
      <c r="C101" s="13"/>
      <c r="D101" s="13"/>
      <c r="E101" s="14"/>
      <c r="F101" s="14"/>
      <c r="G101" s="13"/>
      <c r="H101" s="13"/>
      <c r="I101" s="13"/>
      <c r="J101" s="13"/>
      <c r="K101" s="13"/>
      <c r="L101" s="13"/>
      <c r="M101" s="14"/>
      <c r="N101" s="14"/>
      <c r="O101" s="13"/>
      <c r="P101" s="13"/>
      <c r="Q101" s="13"/>
      <c r="R101" s="14"/>
      <c r="S101" s="14"/>
      <c r="T101" s="14"/>
      <c r="U101" s="14"/>
      <c r="V101" s="14"/>
      <c r="W101" s="14"/>
      <c r="X101" s="14"/>
      <c r="Y101" s="14"/>
      <c r="Z101" s="14"/>
      <c r="AA101" s="14"/>
      <c r="AB101" s="14"/>
      <c r="AC101" s="14"/>
    </row>
    <row r="102" spans="1:29" ht="15.75" customHeight="1" x14ac:dyDescent="0.3">
      <c r="A102" s="13"/>
      <c r="B102" s="13"/>
      <c r="C102" s="13"/>
      <c r="D102" s="13"/>
      <c r="E102" s="14"/>
      <c r="F102" s="14"/>
      <c r="G102" s="13"/>
      <c r="H102" s="13"/>
      <c r="I102" s="13"/>
      <c r="J102" s="13"/>
      <c r="K102" s="13"/>
      <c r="L102" s="13"/>
      <c r="M102" s="14"/>
      <c r="N102" s="14"/>
      <c r="O102" s="13"/>
      <c r="P102" s="13"/>
      <c r="Q102" s="13"/>
      <c r="R102" s="14"/>
      <c r="S102" s="14"/>
      <c r="T102" s="14"/>
      <c r="U102" s="14"/>
      <c r="V102" s="14"/>
      <c r="W102" s="14"/>
      <c r="X102" s="14"/>
      <c r="Y102" s="14"/>
      <c r="Z102" s="14"/>
      <c r="AA102" s="14"/>
      <c r="AB102" s="14"/>
      <c r="AC102" s="14"/>
    </row>
    <row r="103" spans="1:29" ht="15.75" customHeight="1" x14ac:dyDescent="0.3">
      <c r="A103" s="13"/>
      <c r="B103" s="13"/>
      <c r="C103" s="13"/>
      <c r="D103" s="13"/>
      <c r="E103" s="14"/>
      <c r="F103" s="14"/>
      <c r="G103" s="13"/>
      <c r="H103" s="13"/>
      <c r="I103" s="13"/>
      <c r="J103" s="13"/>
      <c r="K103" s="13"/>
      <c r="L103" s="13"/>
      <c r="M103" s="14"/>
      <c r="N103" s="14"/>
      <c r="O103" s="13"/>
      <c r="P103" s="13"/>
      <c r="Q103" s="13"/>
      <c r="R103" s="14"/>
      <c r="S103" s="14"/>
      <c r="T103" s="14"/>
      <c r="U103" s="14"/>
      <c r="V103" s="14"/>
      <c r="W103" s="14"/>
      <c r="X103" s="14"/>
      <c r="Y103" s="14"/>
      <c r="Z103" s="14"/>
      <c r="AA103" s="14"/>
      <c r="AB103" s="14"/>
      <c r="AC103" s="14"/>
    </row>
    <row r="104" spans="1:29" ht="15.75" customHeight="1" x14ac:dyDescent="0.3">
      <c r="A104" s="13"/>
      <c r="B104" s="13"/>
      <c r="C104" s="13"/>
      <c r="D104" s="13"/>
      <c r="E104" s="14"/>
      <c r="F104" s="14"/>
      <c r="G104" s="13"/>
      <c r="H104" s="13"/>
      <c r="I104" s="13"/>
      <c r="J104" s="13"/>
      <c r="K104" s="13"/>
      <c r="L104" s="13"/>
      <c r="M104" s="14"/>
      <c r="N104" s="14"/>
      <c r="O104" s="13"/>
      <c r="P104" s="13"/>
      <c r="Q104" s="13"/>
      <c r="R104" s="14"/>
      <c r="S104" s="14"/>
      <c r="T104" s="14"/>
      <c r="U104" s="14"/>
      <c r="V104" s="14"/>
      <c r="W104" s="14"/>
      <c r="X104" s="14"/>
      <c r="Y104" s="14"/>
      <c r="Z104" s="14"/>
      <c r="AA104" s="14"/>
      <c r="AB104" s="14"/>
      <c r="AC104" s="14"/>
    </row>
    <row r="105" spans="1:29" ht="15.75" customHeight="1" x14ac:dyDescent="0.3">
      <c r="A105" s="13"/>
      <c r="B105" s="13"/>
      <c r="C105" s="13"/>
      <c r="D105" s="13"/>
      <c r="E105" s="14"/>
      <c r="F105" s="14"/>
      <c r="G105" s="13"/>
      <c r="H105" s="13"/>
      <c r="I105" s="13"/>
      <c r="J105" s="13"/>
      <c r="K105" s="13"/>
      <c r="L105" s="13"/>
      <c r="M105" s="14"/>
      <c r="N105" s="14"/>
      <c r="O105" s="13"/>
      <c r="P105" s="13"/>
      <c r="Q105" s="13"/>
      <c r="R105" s="14"/>
      <c r="S105" s="14"/>
      <c r="T105" s="14"/>
      <c r="U105" s="14"/>
      <c r="V105" s="14"/>
      <c r="W105" s="14"/>
      <c r="X105" s="14"/>
      <c r="Y105" s="14"/>
      <c r="Z105" s="14"/>
      <c r="AA105" s="14"/>
      <c r="AB105" s="14"/>
      <c r="AC105" s="14"/>
    </row>
    <row r="106" spans="1:29" ht="15.75" customHeight="1" x14ac:dyDescent="0.3">
      <c r="A106" s="13"/>
      <c r="B106" s="13"/>
      <c r="C106" s="13"/>
      <c r="D106" s="13"/>
      <c r="E106" s="14"/>
      <c r="F106" s="14"/>
      <c r="G106" s="13"/>
      <c r="H106" s="13"/>
      <c r="I106" s="13"/>
      <c r="J106" s="13"/>
      <c r="K106" s="13"/>
      <c r="L106" s="13"/>
      <c r="M106" s="14"/>
      <c r="N106" s="14"/>
      <c r="O106" s="13"/>
      <c r="P106" s="13"/>
      <c r="Q106" s="13"/>
      <c r="R106" s="14"/>
      <c r="S106" s="14"/>
      <c r="T106" s="14"/>
      <c r="U106" s="14"/>
      <c r="V106" s="14"/>
      <c r="W106" s="14"/>
      <c r="X106" s="14"/>
      <c r="Y106" s="14"/>
      <c r="Z106" s="14"/>
      <c r="AA106" s="14"/>
      <c r="AB106" s="14"/>
      <c r="AC106" s="14"/>
    </row>
    <row r="107" spans="1:29" ht="15.75" customHeight="1" x14ac:dyDescent="0.3">
      <c r="A107" s="13"/>
      <c r="B107" s="13"/>
      <c r="C107" s="13"/>
      <c r="D107" s="13"/>
      <c r="E107" s="14"/>
      <c r="F107" s="14"/>
      <c r="G107" s="13"/>
      <c r="H107" s="13"/>
      <c r="I107" s="13"/>
      <c r="J107" s="13"/>
      <c r="K107" s="13"/>
      <c r="L107" s="13"/>
      <c r="M107" s="14"/>
      <c r="N107" s="14"/>
      <c r="O107" s="13"/>
      <c r="P107" s="13"/>
      <c r="Q107" s="13"/>
      <c r="R107" s="14"/>
      <c r="S107" s="14"/>
      <c r="T107" s="14"/>
      <c r="U107" s="14"/>
      <c r="V107" s="14"/>
      <c r="W107" s="14"/>
      <c r="X107" s="14"/>
      <c r="Y107" s="14"/>
      <c r="Z107" s="14"/>
      <c r="AA107" s="14"/>
      <c r="AB107" s="14"/>
      <c r="AC107" s="14"/>
    </row>
    <row r="108" spans="1:29" ht="15.75" customHeight="1" x14ac:dyDescent="0.3">
      <c r="A108" s="13"/>
      <c r="B108" s="13"/>
      <c r="C108" s="13"/>
      <c r="D108" s="13"/>
      <c r="E108" s="14"/>
      <c r="F108" s="14"/>
      <c r="G108" s="13"/>
      <c r="H108" s="13"/>
      <c r="I108" s="13"/>
      <c r="J108" s="13"/>
      <c r="K108" s="13"/>
      <c r="L108" s="13"/>
      <c r="M108" s="14"/>
      <c r="N108" s="14"/>
      <c r="O108" s="13"/>
      <c r="P108" s="13"/>
      <c r="Q108" s="13"/>
      <c r="R108" s="14"/>
      <c r="S108" s="14"/>
      <c r="T108" s="14"/>
      <c r="U108" s="14"/>
      <c r="V108" s="14"/>
      <c r="W108" s="14"/>
      <c r="X108" s="14"/>
      <c r="Y108" s="14"/>
      <c r="Z108" s="14"/>
      <c r="AA108" s="14"/>
      <c r="AB108" s="14"/>
      <c r="AC108" s="14"/>
    </row>
    <row r="109" spans="1:29" ht="15.75" customHeight="1" x14ac:dyDescent="0.3">
      <c r="A109" s="13"/>
      <c r="B109" s="13"/>
      <c r="C109" s="13"/>
      <c r="D109" s="13"/>
      <c r="E109" s="14"/>
      <c r="F109" s="14"/>
      <c r="G109" s="13"/>
      <c r="H109" s="13"/>
      <c r="I109" s="13"/>
      <c r="J109" s="13"/>
      <c r="K109" s="13"/>
      <c r="L109" s="13"/>
      <c r="M109" s="14"/>
      <c r="N109" s="14"/>
      <c r="O109" s="13"/>
      <c r="P109" s="13"/>
      <c r="Q109" s="13"/>
      <c r="R109" s="14"/>
      <c r="S109" s="14"/>
      <c r="T109" s="14"/>
      <c r="U109" s="14"/>
      <c r="V109" s="14"/>
      <c r="W109" s="14"/>
      <c r="X109" s="14"/>
      <c r="Y109" s="14"/>
      <c r="Z109" s="14"/>
      <c r="AA109" s="14"/>
      <c r="AB109" s="14"/>
      <c r="AC109" s="14"/>
    </row>
    <row r="110" spans="1:29" ht="15.75" customHeight="1" x14ac:dyDescent="0.3">
      <c r="A110" s="13"/>
      <c r="B110" s="13"/>
      <c r="C110" s="13"/>
      <c r="D110" s="13"/>
      <c r="E110" s="14"/>
      <c r="F110" s="14"/>
      <c r="G110" s="13"/>
      <c r="H110" s="13"/>
      <c r="I110" s="13"/>
      <c r="J110" s="13"/>
      <c r="K110" s="13"/>
      <c r="L110" s="13"/>
      <c r="M110" s="14"/>
      <c r="N110" s="14"/>
      <c r="O110" s="13"/>
      <c r="P110" s="13"/>
      <c r="Q110" s="13"/>
      <c r="R110" s="14"/>
      <c r="S110" s="14"/>
      <c r="T110" s="14"/>
      <c r="U110" s="14"/>
      <c r="V110" s="14"/>
      <c r="W110" s="14"/>
      <c r="X110" s="14"/>
      <c r="Y110" s="14"/>
      <c r="Z110" s="14"/>
      <c r="AA110" s="14"/>
      <c r="AB110" s="14"/>
      <c r="AC110" s="14"/>
    </row>
    <row r="111" spans="1:29" ht="15.75" customHeight="1" x14ac:dyDescent="0.3">
      <c r="A111" s="13"/>
      <c r="B111" s="13"/>
      <c r="C111" s="13"/>
      <c r="D111" s="13"/>
      <c r="E111" s="14"/>
      <c r="F111" s="14"/>
      <c r="G111" s="13"/>
      <c r="H111" s="13"/>
      <c r="I111" s="13"/>
      <c r="J111" s="13"/>
      <c r="K111" s="13"/>
      <c r="L111" s="13"/>
      <c r="M111" s="14"/>
      <c r="N111" s="14"/>
      <c r="O111" s="13"/>
      <c r="P111" s="13"/>
      <c r="Q111" s="13"/>
      <c r="R111" s="14"/>
      <c r="S111" s="14"/>
      <c r="T111" s="14"/>
      <c r="U111" s="14"/>
      <c r="V111" s="14"/>
      <c r="W111" s="14"/>
      <c r="X111" s="14"/>
      <c r="Y111" s="14"/>
      <c r="Z111" s="14"/>
      <c r="AA111" s="14"/>
      <c r="AB111" s="14"/>
      <c r="AC111" s="14"/>
    </row>
    <row r="112" spans="1:29" ht="15.75" customHeight="1" x14ac:dyDescent="0.3">
      <c r="A112" s="13"/>
      <c r="B112" s="13"/>
      <c r="C112" s="13"/>
      <c r="D112" s="13"/>
      <c r="E112" s="14"/>
      <c r="F112" s="14"/>
      <c r="G112" s="13"/>
      <c r="H112" s="13"/>
      <c r="I112" s="13"/>
      <c r="J112" s="13"/>
      <c r="K112" s="13"/>
      <c r="L112" s="13"/>
      <c r="M112" s="14"/>
      <c r="N112" s="14"/>
      <c r="O112" s="13"/>
      <c r="P112" s="13"/>
      <c r="Q112" s="13"/>
      <c r="R112" s="14"/>
      <c r="S112" s="14"/>
      <c r="T112" s="14"/>
      <c r="U112" s="14"/>
      <c r="V112" s="14"/>
      <c r="W112" s="14"/>
      <c r="X112" s="14"/>
      <c r="Y112" s="14"/>
      <c r="Z112" s="14"/>
      <c r="AA112" s="14"/>
      <c r="AB112" s="14"/>
      <c r="AC112" s="14"/>
    </row>
    <row r="113" spans="1:29" ht="15.75" customHeight="1" x14ac:dyDescent="0.3">
      <c r="A113" s="13"/>
      <c r="B113" s="13"/>
      <c r="C113" s="13"/>
      <c r="D113" s="13"/>
      <c r="E113" s="14"/>
      <c r="F113" s="14"/>
      <c r="G113" s="13"/>
      <c r="H113" s="13"/>
      <c r="I113" s="13"/>
      <c r="J113" s="13"/>
      <c r="K113" s="13"/>
      <c r="L113" s="13"/>
      <c r="M113" s="14"/>
      <c r="N113" s="14"/>
      <c r="O113" s="13"/>
      <c r="P113" s="13"/>
      <c r="Q113" s="13"/>
      <c r="R113" s="14"/>
      <c r="S113" s="14"/>
      <c r="T113" s="14"/>
      <c r="U113" s="14"/>
      <c r="V113" s="14"/>
      <c r="W113" s="14"/>
      <c r="X113" s="14"/>
      <c r="Y113" s="14"/>
      <c r="Z113" s="14"/>
      <c r="AA113" s="14"/>
      <c r="AB113" s="14"/>
      <c r="AC113" s="14"/>
    </row>
    <row r="114" spans="1:29" ht="15.75" customHeight="1" x14ac:dyDescent="0.3">
      <c r="A114" s="13"/>
      <c r="B114" s="13"/>
      <c r="C114" s="13"/>
      <c r="D114" s="13"/>
      <c r="E114" s="14"/>
      <c r="F114" s="14"/>
      <c r="G114" s="13"/>
      <c r="H114" s="13"/>
      <c r="I114" s="13"/>
      <c r="J114" s="13"/>
      <c r="K114" s="13"/>
      <c r="L114" s="13"/>
      <c r="M114" s="14"/>
      <c r="N114" s="14"/>
      <c r="O114" s="13"/>
      <c r="P114" s="13"/>
      <c r="Q114" s="13"/>
      <c r="R114" s="14"/>
      <c r="S114" s="14"/>
      <c r="T114" s="14"/>
      <c r="U114" s="14"/>
      <c r="V114" s="14"/>
      <c r="W114" s="14"/>
      <c r="X114" s="14"/>
      <c r="Y114" s="14"/>
      <c r="Z114" s="14"/>
      <c r="AA114" s="14"/>
      <c r="AB114" s="14"/>
      <c r="AC114" s="14"/>
    </row>
    <row r="115" spans="1:29" ht="15.75" customHeight="1" x14ac:dyDescent="0.3">
      <c r="A115" s="13"/>
      <c r="B115" s="13"/>
      <c r="C115" s="13"/>
      <c r="D115" s="13"/>
      <c r="E115" s="14"/>
      <c r="F115" s="14"/>
      <c r="G115" s="13"/>
      <c r="H115" s="13"/>
      <c r="I115" s="13"/>
      <c r="J115" s="13"/>
      <c r="K115" s="13"/>
      <c r="L115" s="13"/>
      <c r="M115" s="14"/>
      <c r="N115" s="14"/>
      <c r="O115" s="13"/>
      <c r="P115" s="13"/>
      <c r="Q115" s="13"/>
      <c r="R115" s="14"/>
      <c r="S115" s="14"/>
      <c r="T115" s="14"/>
      <c r="U115" s="14"/>
      <c r="V115" s="14"/>
      <c r="W115" s="14"/>
      <c r="X115" s="14"/>
      <c r="Y115" s="14"/>
      <c r="Z115" s="14"/>
      <c r="AA115" s="14"/>
      <c r="AB115" s="14"/>
      <c r="AC115" s="14"/>
    </row>
    <row r="116" spans="1:29" ht="15.75" customHeight="1" x14ac:dyDescent="0.3">
      <c r="A116" s="13"/>
      <c r="B116" s="13"/>
      <c r="C116" s="13"/>
      <c r="D116" s="13"/>
      <c r="E116" s="14"/>
      <c r="F116" s="14"/>
      <c r="G116" s="13"/>
      <c r="H116" s="13"/>
      <c r="I116" s="13"/>
      <c r="J116" s="13"/>
      <c r="K116" s="13"/>
      <c r="L116" s="13"/>
      <c r="M116" s="14"/>
      <c r="N116" s="14"/>
      <c r="O116" s="13"/>
      <c r="P116" s="13"/>
      <c r="Q116" s="13"/>
      <c r="R116" s="14"/>
      <c r="S116" s="14"/>
      <c r="T116" s="14"/>
      <c r="U116" s="14"/>
      <c r="V116" s="14"/>
      <c r="W116" s="14"/>
      <c r="X116" s="14"/>
      <c r="Y116" s="14"/>
      <c r="Z116" s="14"/>
      <c r="AA116" s="14"/>
      <c r="AB116" s="14"/>
      <c r="AC116" s="14"/>
    </row>
    <row r="117" spans="1:29" ht="15.75" customHeight="1" x14ac:dyDescent="0.3">
      <c r="A117" s="13"/>
      <c r="B117" s="13"/>
      <c r="C117" s="13"/>
      <c r="D117" s="13"/>
      <c r="E117" s="14"/>
      <c r="F117" s="14"/>
      <c r="G117" s="13"/>
      <c r="H117" s="13"/>
      <c r="I117" s="13"/>
      <c r="J117" s="13"/>
      <c r="K117" s="13"/>
      <c r="L117" s="13"/>
      <c r="M117" s="14"/>
      <c r="N117" s="14"/>
      <c r="O117" s="13"/>
      <c r="P117" s="13"/>
      <c r="Q117" s="13"/>
      <c r="R117" s="14"/>
      <c r="S117" s="14"/>
      <c r="T117" s="14"/>
      <c r="U117" s="14"/>
      <c r="V117" s="14"/>
      <c r="W117" s="14"/>
      <c r="X117" s="14"/>
      <c r="Y117" s="14"/>
      <c r="Z117" s="14"/>
      <c r="AA117" s="14"/>
      <c r="AB117" s="14"/>
      <c r="AC117" s="14"/>
    </row>
    <row r="118" spans="1:29" ht="15.75" customHeight="1" x14ac:dyDescent="0.3">
      <c r="A118" s="13"/>
      <c r="B118" s="13"/>
      <c r="C118" s="13"/>
      <c r="D118" s="13"/>
      <c r="E118" s="14"/>
      <c r="F118" s="14"/>
      <c r="G118" s="13"/>
      <c r="H118" s="13"/>
      <c r="I118" s="13"/>
      <c r="J118" s="13"/>
      <c r="K118" s="13"/>
      <c r="L118" s="13"/>
      <c r="M118" s="14"/>
      <c r="N118" s="14"/>
      <c r="O118" s="13"/>
      <c r="P118" s="13"/>
      <c r="Q118" s="13"/>
      <c r="R118" s="14"/>
      <c r="S118" s="14"/>
      <c r="T118" s="14"/>
      <c r="U118" s="14"/>
      <c r="V118" s="14"/>
      <c r="W118" s="14"/>
      <c r="X118" s="14"/>
      <c r="Y118" s="14"/>
      <c r="Z118" s="14"/>
      <c r="AA118" s="14"/>
      <c r="AB118" s="14"/>
      <c r="AC118" s="14"/>
    </row>
    <row r="119" spans="1:29" ht="15.75" customHeight="1" x14ac:dyDescent="0.3">
      <c r="A119" s="13"/>
      <c r="B119" s="13"/>
      <c r="C119" s="13"/>
      <c r="D119" s="13"/>
      <c r="E119" s="14"/>
      <c r="F119" s="14"/>
      <c r="G119" s="13"/>
      <c r="H119" s="13"/>
      <c r="I119" s="13"/>
      <c r="J119" s="13"/>
      <c r="K119" s="13"/>
      <c r="L119" s="13"/>
      <c r="M119" s="14"/>
      <c r="N119" s="14"/>
      <c r="O119" s="13"/>
      <c r="P119" s="13"/>
      <c r="Q119" s="13"/>
      <c r="R119" s="14"/>
      <c r="S119" s="14"/>
      <c r="T119" s="14"/>
      <c r="U119" s="14"/>
      <c r="V119" s="14"/>
      <c r="W119" s="14"/>
      <c r="X119" s="14"/>
      <c r="Y119" s="14"/>
      <c r="Z119" s="14"/>
      <c r="AA119" s="14"/>
      <c r="AB119" s="14"/>
      <c r="AC119" s="14"/>
    </row>
    <row r="120" spans="1:29" ht="15.75" customHeight="1" x14ac:dyDescent="0.3">
      <c r="A120" s="13"/>
      <c r="B120" s="13"/>
      <c r="C120" s="13"/>
      <c r="D120" s="13"/>
      <c r="E120" s="14"/>
      <c r="F120" s="14"/>
      <c r="G120" s="13"/>
      <c r="H120" s="13"/>
      <c r="I120" s="13"/>
      <c r="J120" s="13"/>
      <c r="K120" s="13"/>
      <c r="L120" s="13"/>
      <c r="M120" s="14"/>
      <c r="N120" s="14"/>
      <c r="O120" s="13"/>
      <c r="P120" s="13"/>
      <c r="Q120" s="13"/>
      <c r="R120" s="14"/>
      <c r="S120" s="14"/>
      <c r="T120" s="14"/>
      <c r="U120" s="14"/>
      <c r="V120" s="14"/>
      <c r="W120" s="14"/>
      <c r="X120" s="14"/>
      <c r="Y120" s="14"/>
      <c r="Z120" s="14"/>
      <c r="AA120" s="14"/>
      <c r="AB120" s="14"/>
      <c r="AC120" s="14"/>
    </row>
    <row r="121" spans="1:29" ht="15.75" customHeight="1" x14ac:dyDescent="0.3">
      <c r="A121" s="13"/>
      <c r="B121" s="13"/>
      <c r="C121" s="13"/>
      <c r="D121" s="13"/>
      <c r="E121" s="14"/>
      <c r="F121" s="14"/>
      <c r="G121" s="13"/>
      <c r="H121" s="13"/>
      <c r="I121" s="13"/>
      <c r="J121" s="13"/>
      <c r="K121" s="13"/>
      <c r="L121" s="13"/>
      <c r="M121" s="14"/>
      <c r="N121" s="14"/>
      <c r="O121" s="13"/>
      <c r="P121" s="13"/>
      <c r="Q121" s="13"/>
      <c r="R121" s="14"/>
      <c r="S121" s="14"/>
      <c r="T121" s="14"/>
      <c r="U121" s="14"/>
      <c r="V121" s="14"/>
      <c r="W121" s="14"/>
      <c r="X121" s="14"/>
      <c r="Y121" s="14"/>
      <c r="Z121" s="14"/>
      <c r="AA121" s="14"/>
      <c r="AB121" s="14"/>
      <c r="AC121" s="14"/>
    </row>
    <row r="122" spans="1:29" ht="15.75" customHeight="1" x14ac:dyDescent="0.3">
      <c r="A122" s="13"/>
      <c r="B122" s="13"/>
      <c r="C122" s="13"/>
      <c r="D122" s="13"/>
      <c r="E122" s="14"/>
      <c r="F122" s="14"/>
      <c r="G122" s="13"/>
      <c r="H122" s="13"/>
      <c r="I122" s="13"/>
      <c r="J122" s="13"/>
      <c r="K122" s="13"/>
      <c r="L122" s="13"/>
      <c r="M122" s="14"/>
      <c r="N122" s="14"/>
      <c r="O122" s="13"/>
      <c r="P122" s="13"/>
      <c r="Q122" s="13"/>
      <c r="R122" s="14"/>
      <c r="S122" s="14"/>
      <c r="T122" s="14"/>
      <c r="U122" s="14"/>
      <c r="V122" s="14"/>
      <c r="W122" s="14"/>
      <c r="X122" s="14"/>
      <c r="Y122" s="14"/>
      <c r="Z122" s="14"/>
      <c r="AA122" s="14"/>
      <c r="AB122" s="14"/>
      <c r="AC122" s="14"/>
    </row>
    <row r="123" spans="1:29" ht="15.75" customHeight="1" x14ac:dyDescent="0.3">
      <c r="A123" s="13"/>
      <c r="B123" s="13"/>
      <c r="C123" s="13"/>
      <c r="D123" s="13"/>
      <c r="E123" s="14"/>
      <c r="F123" s="14"/>
      <c r="G123" s="13"/>
      <c r="H123" s="13"/>
      <c r="I123" s="13"/>
      <c r="J123" s="13"/>
      <c r="K123" s="13"/>
      <c r="L123" s="13"/>
      <c r="M123" s="14"/>
      <c r="N123" s="14"/>
      <c r="O123" s="13"/>
      <c r="P123" s="13"/>
      <c r="Q123" s="13"/>
      <c r="R123" s="14"/>
      <c r="S123" s="14"/>
      <c r="T123" s="14"/>
      <c r="U123" s="14"/>
      <c r="V123" s="14"/>
      <c r="W123" s="14"/>
      <c r="X123" s="14"/>
      <c r="Y123" s="14"/>
      <c r="Z123" s="14"/>
      <c r="AA123" s="14"/>
      <c r="AB123" s="14"/>
      <c r="AC123" s="14"/>
    </row>
    <row r="124" spans="1:29" ht="15.75" customHeight="1" x14ac:dyDescent="0.3">
      <c r="A124" s="13"/>
      <c r="B124" s="13"/>
      <c r="C124" s="13"/>
      <c r="D124" s="13"/>
      <c r="E124" s="14"/>
      <c r="F124" s="14"/>
      <c r="G124" s="13"/>
      <c r="H124" s="13"/>
      <c r="I124" s="13"/>
      <c r="J124" s="13"/>
      <c r="K124" s="13"/>
      <c r="L124" s="13"/>
      <c r="M124" s="14"/>
      <c r="N124" s="14"/>
      <c r="O124" s="13"/>
      <c r="P124" s="13"/>
      <c r="Q124" s="13"/>
      <c r="R124" s="14"/>
      <c r="S124" s="14"/>
      <c r="T124" s="14"/>
      <c r="U124" s="14"/>
      <c r="V124" s="14"/>
      <c r="W124" s="14"/>
      <c r="X124" s="14"/>
      <c r="Y124" s="14"/>
      <c r="Z124" s="14"/>
      <c r="AA124" s="14"/>
      <c r="AB124" s="14"/>
      <c r="AC124" s="14"/>
    </row>
    <row r="125" spans="1:29" ht="15.75" customHeight="1" x14ac:dyDescent="0.3">
      <c r="A125" s="13"/>
      <c r="B125" s="13"/>
      <c r="C125" s="13"/>
      <c r="D125" s="13"/>
      <c r="E125" s="14"/>
      <c r="F125" s="14"/>
      <c r="G125" s="13"/>
      <c r="H125" s="13"/>
      <c r="I125" s="13"/>
      <c r="J125" s="13"/>
      <c r="K125" s="13"/>
      <c r="L125" s="13"/>
      <c r="M125" s="14"/>
      <c r="N125" s="14"/>
      <c r="O125" s="13"/>
      <c r="P125" s="13"/>
      <c r="Q125" s="13"/>
      <c r="R125" s="14"/>
      <c r="S125" s="14"/>
      <c r="T125" s="14"/>
      <c r="U125" s="14"/>
      <c r="V125" s="14"/>
      <c r="W125" s="14"/>
      <c r="X125" s="14"/>
      <c r="Y125" s="14"/>
      <c r="Z125" s="14"/>
      <c r="AA125" s="14"/>
      <c r="AB125" s="14"/>
      <c r="AC125" s="14"/>
    </row>
    <row r="126" spans="1:29" ht="15.75" customHeight="1" x14ac:dyDescent="0.3">
      <c r="A126" s="13"/>
      <c r="B126" s="13"/>
      <c r="C126" s="13"/>
      <c r="D126" s="13"/>
      <c r="E126" s="14"/>
      <c r="F126" s="14"/>
      <c r="G126" s="13"/>
      <c r="H126" s="13"/>
      <c r="I126" s="13"/>
      <c r="J126" s="13"/>
      <c r="K126" s="13"/>
      <c r="L126" s="13"/>
      <c r="M126" s="14"/>
      <c r="N126" s="14"/>
      <c r="O126" s="13"/>
      <c r="P126" s="13"/>
      <c r="Q126" s="13"/>
      <c r="R126" s="14"/>
      <c r="S126" s="14"/>
      <c r="T126" s="14"/>
      <c r="U126" s="14"/>
      <c r="V126" s="14"/>
      <c r="W126" s="14"/>
      <c r="X126" s="14"/>
      <c r="Y126" s="14"/>
      <c r="Z126" s="14"/>
      <c r="AA126" s="14"/>
      <c r="AB126" s="14"/>
      <c r="AC126" s="14"/>
    </row>
    <row r="127" spans="1:29" ht="15.75" customHeight="1" x14ac:dyDescent="0.3">
      <c r="A127" s="13"/>
      <c r="B127" s="13"/>
      <c r="C127" s="13"/>
      <c r="D127" s="13"/>
      <c r="E127" s="14"/>
      <c r="F127" s="14"/>
      <c r="G127" s="13"/>
      <c r="H127" s="13"/>
      <c r="I127" s="13"/>
      <c r="J127" s="13"/>
      <c r="K127" s="13"/>
      <c r="L127" s="13"/>
      <c r="M127" s="14"/>
      <c r="N127" s="14"/>
      <c r="O127" s="13"/>
      <c r="P127" s="13"/>
      <c r="Q127" s="13"/>
      <c r="R127" s="14"/>
      <c r="S127" s="14"/>
      <c r="T127" s="14"/>
      <c r="U127" s="14"/>
      <c r="V127" s="14"/>
      <c r="W127" s="14"/>
      <c r="X127" s="14"/>
      <c r="Y127" s="14"/>
      <c r="Z127" s="14"/>
      <c r="AA127" s="14"/>
      <c r="AB127" s="14"/>
      <c r="AC127" s="14"/>
    </row>
    <row r="128" spans="1:29" ht="15.75" customHeight="1" x14ac:dyDescent="0.3">
      <c r="A128" s="13"/>
      <c r="B128" s="13"/>
      <c r="C128" s="13"/>
      <c r="D128" s="13"/>
      <c r="E128" s="14"/>
      <c r="F128" s="14"/>
      <c r="G128" s="13"/>
      <c r="H128" s="13"/>
      <c r="I128" s="13"/>
      <c r="J128" s="13"/>
      <c r="K128" s="13"/>
      <c r="L128" s="13"/>
      <c r="M128" s="14"/>
      <c r="N128" s="14"/>
      <c r="O128" s="13"/>
      <c r="P128" s="13"/>
      <c r="Q128" s="13"/>
      <c r="R128" s="14"/>
      <c r="S128" s="14"/>
      <c r="T128" s="14"/>
      <c r="U128" s="14"/>
      <c r="V128" s="14"/>
      <c r="W128" s="14"/>
      <c r="X128" s="14"/>
      <c r="Y128" s="14"/>
      <c r="Z128" s="14"/>
      <c r="AA128" s="14"/>
      <c r="AB128" s="14"/>
      <c r="AC128" s="14"/>
    </row>
    <row r="129" spans="1:29" ht="15.75" customHeight="1" x14ac:dyDescent="0.3">
      <c r="A129" s="13"/>
      <c r="B129" s="13"/>
      <c r="C129" s="13"/>
      <c r="D129" s="13"/>
      <c r="E129" s="14"/>
      <c r="F129" s="14"/>
      <c r="G129" s="13"/>
      <c r="H129" s="13"/>
      <c r="I129" s="13"/>
      <c r="J129" s="13"/>
      <c r="K129" s="13"/>
      <c r="L129" s="13"/>
      <c r="M129" s="14"/>
      <c r="N129" s="14"/>
      <c r="O129" s="13"/>
      <c r="P129" s="13"/>
      <c r="Q129" s="13"/>
      <c r="R129" s="14"/>
      <c r="S129" s="14"/>
      <c r="T129" s="14"/>
      <c r="U129" s="14"/>
      <c r="V129" s="14"/>
      <c r="W129" s="14"/>
      <c r="X129" s="14"/>
      <c r="Y129" s="14"/>
      <c r="Z129" s="14"/>
      <c r="AA129" s="14"/>
      <c r="AB129" s="14"/>
      <c r="AC129" s="14"/>
    </row>
    <row r="130" spans="1:29" ht="15.75" customHeight="1" x14ac:dyDescent="0.3">
      <c r="A130" s="13"/>
      <c r="B130" s="13"/>
      <c r="C130" s="13"/>
      <c r="D130" s="13"/>
      <c r="E130" s="14"/>
      <c r="F130" s="14"/>
      <c r="G130" s="13"/>
      <c r="H130" s="13"/>
      <c r="I130" s="13"/>
      <c r="J130" s="13"/>
      <c r="K130" s="13"/>
      <c r="L130" s="13"/>
      <c r="M130" s="14"/>
      <c r="N130" s="14"/>
      <c r="O130" s="13"/>
      <c r="P130" s="13"/>
      <c r="Q130" s="13"/>
      <c r="R130" s="14"/>
      <c r="S130" s="14"/>
      <c r="T130" s="14"/>
      <c r="U130" s="14"/>
      <c r="V130" s="14"/>
      <c r="W130" s="14"/>
      <c r="X130" s="14"/>
      <c r="Y130" s="14"/>
      <c r="Z130" s="14"/>
      <c r="AA130" s="14"/>
      <c r="AB130" s="14"/>
      <c r="AC130" s="14"/>
    </row>
    <row r="131" spans="1:29" ht="15.75" customHeight="1" x14ac:dyDescent="0.3">
      <c r="A131" s="13"/>
      <c r="B131" s="13"/>
      <c r="C131" s="13"/>
      <c r="D131" s="13"/>
      <c r="E131" s="14"/>
      <c r="F131" s="14"/>
      <c r="G131" s="13"/>
      <c r="H131" s="13"/>
      <c r="I131" s="13"/>
      <c r="J131" s="13"/>
      <c r="K131" s="13"/>
      <c r="L131" s="13"/>
      <c r="M131" s="14"/>
      <c r="N131" s="14"/>
      <c r="O131" s="13"/>
      <c r="P131" s="13"/>
      <c r="Q131" s="13"/>
      <c r="R131" s="14"/>
      <c r="S131" s="14"/>
      <c r="T131" s="14"/>
      <c r="U131" s="14"/>
      <c r="V131" s="14"/>
      <c r="W131" s="14"/>
      <c r="X131" s="14"/>
      <c r="Y131" s="14"/>
      <c r="Z131" s="14"/>
      <c r="AA131" s="14"/>
      <c r="AB131" s="14"/>
      <c r="AC131" s="14"/>
    </row>
    <row r="132" spans="1:29" ht="15.75" customHeight="1" x14ac:dyDescent="0.3">
      <c r="A132" s="13"/>
      <c r="B132" s="13"/>
      <c r="C132" s="13"/>
      <c r="D132" s="13"/>
      <c r="E132" s="14"/>
      <c r="F132" s="14"/>
      <c r="G132" s="13"/>
      <c r="H132" s="13"/>
      <c r="I132" s="13"/>
      <c r="J132" s="13"/>
      <c r="K132" s="13"/>
      <c r="L132" s="13"/>
      <c r="M132" s="14"/>
      <c r="N132" s="14"/>
      <c r="O132" s="13"/>
      <c r="P132" s="13"/>
      <c r="Q132" s="13"/>
      <c r="R132" s="14"/>
      <c r="S132" s="14"/>
      <c r="T132" s="14"/>
      <c r="U132" s="14"/>
      <c r="V132" s="14"/>
      <c r="W132" s="14"/>
      <c r="X132" s="14"/>
      <c r="Y132" s="14"/>
      <c r="Z132" s="14"/>
      <c r="AA132" s="14"/>
      <c r="AB132" s="14"/>
      <c r="AC132" s="14"/>
    </row>
    <row r="133" spans="1:29" ht="15.75" customHeight="1" x14ac:dyDescent="0.3">
      <c r="A133" s="13"/>
      <c r="B133" s="13"/>
      <c r="C133" s="13"/>
      <c r="D133" s="13"/>
      <c r="E133" s="14"/>
      <c r="F133" s="14"/>
      <c r="G133" s="13"/>
      <c r="H133" s="13"/>
      <c r="I133" s="13"/>
      <c r="J133" s="13"/>
      <c r="K133" s="13"/>
      <c r="L133" s="13"/>
      <c r="M133" s="14"/>
      <c r="N133" s="14"/>
      <c r="O133" s="13"/>
      <c r="P133" s="13"/>
      <c r="Q133" s="13"/>
      <c r="R133" s="14"/>
      <c r="S133" s="14"/>
      <c r="T133" s="14"/>
      <c r="U133" s="14"/>
      <c r="V133" s="14"/>
      <c r="W133" s="14"/>
      <c r="X133" s="14"/>
      <c r="Y133" s="14"/>
      <c r="Z133" s="14"/>
      <c r="AA133" s="14"/>
      <c r="AB133" s="14"/>
      <c r="AC133" s="14"/>
    </row>
    <row r="134" spans="1:29" ht="15.75" customHeight="1" x14ac:dyDescent="0.3">
      <c r="A134" s="13"/>
      <c r="B134" s="13"/>
      <c r="C134" s="13"/>
      <c r="D134" s="13"/>
      <c r="E134" s="14"/>
      <c r="F134" s="14"/>
      <c r="G134" s="13"/>
      <c r="H134" s="13"/>
      <c r="I134" s="13"/>
      <c r="J134" s="13"/>
      <c r="K134" s="13"/>
      <c r="L134" s="13"/>
      <c r="M134" s="14"/>
      <c r="N134" s="14"/>
      <c r="O134" s="13"/>
      <c r="P134" s="13"/>
      <c r="Q134" s="13"/>
      <c r="R134" s="14"/>
      <c r="S134" s="14"/>
      <c r="T134" s="14"/>
      <c r="U134" s="14"/>
      <c r="V134" s="14"/>
      <c r="W134" s="14"/>
      <c r="X134" s="14"/>
      <c r="Y134" s="14"/>
      <c r="Z134" s="14"/>
      <c r="AA134" s="14"/>
      <c r="AB134" s="14"/>
      <c r="AC134" s="14"/>
    </row>
    <row r="135" spans="1:29" ht="15.75" customHeight="1" x14ac:dyDescent="0.3">
      <c r="A135" s="13"/>
      <c r="B135" s="13"/>
      <c r="C135" s="13"/>
      <c r="D135" s="13"/>
      <c r="E135" s="14"/>
      <c r="F135" s="14"/>
      <c r="G135" s="13"/>
      <c r="H135" s="13"/>
      <c r="I135" s="13"/>
      <c r="J135" s="13"/>
      <c r="K135" s="13"/>
      <c r="L135" s="13"/>
      <c r="M135" s="14"/>
      <c r="N135" s="14"/>
      <c r="O135" s="13"/>
      <c r="P135" s="13"/>
      <c r="Q135" s="13"/>
      <c r="R135" s="14"/>
      <c r="S135" s="14"/>
      <c r="T135" s="14"/>
      <c r="U135" s="14"/>
      <c r="V135" s="14"/>
      <c r="W135" s="14"/>
      <c r="X135" s="14"/>
      <c r="Y135" s="14"/>
      <c r="Z135" s="14"/>
      <c r="AA135" s="14"/>
      <c r="AB135" s="14"/>
      <c r="AC135" s="14"/>
    </row>
    <row r="136" spans="1:29" ht="15.75" customHeight="1" x14ac:dyDescent="0.3">
      <c r="A136" s="13"/>
      <c r="B136" s="13"/>
      <c r="C136" s="13"/>
      <c r="D136" s="13"/>
      <c r="E136" s="14"/>
      <c r="F136" s="14"/>
      <c r="G136" s="13"/>
      <c r="H136" s="13"/>
      <c r="I136" s="13"/>
      <c r="J136" s="13"/>
      <c r="K136" s="13"/>
      <c r="L136" s="13"/>
      <c r="M136" s="14"/>
      <c r="N136" s="14"/>
      <c r="O136" s="13"/>
      <c r="P136" s="13"/>
      <c r="Q136" s="13"/>
      <c r="R136" s="14"/>
      <c r="S136" s="14"/>
      <c r="T136" s="14"/>
      <c r="U136" s="14"/>
      <c r="V136" s="14"/>
      <c r="W136" s="14"/>
      <c r="X136" s="14"/>
      <c r="Y136" s="14"/>
      <c r="Z136" s="14"/>
      <c r="AA136" s="14"/>
      <c r="AB136" s="14"/>
      <c r="AC136" s="14"/>
    </row>
    <row r="137" spans="1:29" ht="15.75" customHeight="1" x14ac:dyDescent="0.3">
      <c r="A137" s="13"/>
      <c r="B137" s="13"/>
      <c r="C137" s="13"/>
      <c r="D137" s="13"/>
      <c r="E137" s="14"/>
      <c r="F137" s="14"/>
      <c r="G137" s="13"/>
      <c r="H137" s="13"/>
      <c r="I137" s="13"/>
      <c r="J137" s="13"/>
      <c r="K137" s="13"/>
      <c r="L137" s="13"/>
      <c r="M137" s="14"/>
      <c r="N137" s="14"/>
      <c r="O137" s="13"/>
      <c r="P137" s="13"/>
      <c r="Q137" s="13"/>
      <c r="R137" s="14"/>
      <c r="S137" s="14"/>
      <c r="T137" s="14"/>
      <c r="U137" s="14"/>
      <c r="V137" s="14"/>
      <c r="W137" s="14"/>
      <c r="X137" s="14"/>
      <c r="Y137" s="14"/>
      <c r="Z137" s="14"/>
      <c r="AA137" s="14"/>
      <c r="AB137" s="14"/>
      <c r="AC137" s="14"/>
    </row>
    <row r="138" spans="1:29" ht="15.75" customHeight="1" x14ac:dyDescent="0.3">
      <c r="A138" s="13"/>
      <c r="B138" s="13"/>
      <c r="C138" s="13"/>
      <c r="D138" s="13"/>
      <c r="E138" s="14"/>
      <c r="F138" s="14"/>
      <c r="G138" s="13"/>
      <c r="H138" s="13"/>
      <c r="I138" s="13"/>
      <c r="J138" s="13"/>
      <c r="K138" s="13"/>
      <c r="L138" s="13"/>
      <c r="M138" s="14"/>
      <c r="N138" s="14"/>
      <c r="O138" s="13"/>
      <c r="P138" s="13"/>
      <c r="Q138" s="13"/>
      <c r="R138" s="14"/>
      <c r="S138" s="14"/>
      <c r="T138" s="14"/>
      <c r="U138" s="14"/>
      <c r="V138" s="14"/>
      <c r="W138" s="14"/>
      <c r="X138" s="14"/>
      <c r="Y138" s="14"/>
      <c r="Z138" s="14"/>
      <c r="AA138" s="14"/>
      <c r="AB138" s="14"/>
      <c r="AC138" s="14"/>
    </row>
    <row r="139" spans="1:29" ht="15.75" customHeight="1" x14ac:dyDescent="0.3">
      <c r="A139" s="13"/>
      <c r="B139" s="13"/>
      <c r="C139" s="13"/>
      <c r="D139" s="13"/>
      <c r="E139" s="14"/>
      <c r="F139" s="14"/>
      <c r="G139" s="13"/>
      <c r="H139" s="13"/>
      <c r="I139" s="13"/>
      <c r="J139" s="13"/>
      <c r="K139" s="13"/>
      <c r="L139" s="13"/>
      <c r="M139" s="14"/>
      <c r="N139" s="14"/>
      <c r="O139" s="13"/>
      <c r="P139" s="13"/>
      <c r="Q139" s="13"/>
      <c r="R139" s="14"/>
      <c r="S139" s="14"/>
      <c r="T139" s="14"/>
      <c r="U139" s="14"/>
      <c r="V139" s="14"/>
      <c r="W139" s="14"/>
      <c r="X139" s="14"/>
      <c r="Y139" s="14"/>
      <c r="Z139" s="14"/>
      <c r="AA139" s="14"/>
      <c r="AB139" s="14"/>
      <c r="AC139" s="14"/>
    </row>
    <row r="140" spans="1:29" ht="15.75" customHeight="1" x14ac:dyDescent="0.3">
      <c r="A140" s="13"/>
      <c r="B140" s="13"/>
      <c r="C140" s="13"/>
      <c r="D140" s="13"/>
      <c r="E140" s="14"/>
      <c r="F140" s="14"/>
      <c r="G140" s="13"/>
      <c r="H140" s="13"/>
      <c r="I140" s="13"/>
      <c r="J140" s="13"/>
      <c r="K140" s="13"/>
      <c r="L140" s="13"/>
      <c r="M140" s="14"/>
      <c r="N140" s="14"/>
      <c r="O140" s="13"/>
      <c r="P140" s="13"/>
      <c r="Q140" s="13"/>
      <c r="R140" s="14"/>
      <c r="S140" s="14"/>
      <c r="T140" s="14"/>
      <c r="U140" s="14"/>
      <c r="V140" s="14"/>
      <c r="W140" s="14"/>
      <c r="X140" s="14"/>
      <c r="Y140" s="14"/>
      <c r="Z140" s="14"/>
      <c r="AA140" s="14"/>
      <c r="AB140" s="14"/>
      <c r="AC140" s="14"/>
    </row>
    <row r="141" spans="1:29" ht="15.75" customHeight="1" x14ac:dyDescent="0.3">
      <c r="A141" s="13"/>
      <c r="B141" s="13"/>
      <c r="C141" s="13"/>
      <c r="D141" s="13"/>
      <c r="E141" s="14"/>
      <c r="F141" s="14"/>
      <c r="G141" s="13"/>
      <c r="H141" s="13"/>
      <c r="I141" s="13"/>
      <c r="J141" s="13"/>
      <c r="K141" s="13"/>
      <c r="L141" s="13"/>
      <c r="M141" s="14"/>
      <c r="N141" s="14"/>
      <c r="O141" s="13"/>
      <c r="P141" s="13"/>
      <c r="Q141" s="13"/>
      <c r="R141" s="14"/>
      <c r="S141" s="14"/>
      <c r="T141" s="14"/>
      <c r="U141" s="14"/>
      <c r="V141" s="14"/>
      <c r="W141" s="14"/>
      <c r="X141" s="14"/>
      <c r="Y141" s="14"/>
      <c r="Z141" s="14"/>
      <c r="AA141" s="14"/>
      <c r="AB141" s="14"/>
      <c r="AC141" s="14"/>
    </row>
    <row r="142" spans="1:29" ht="15.75" customHeight="1" x14ac:dyDescent="0.3">
      <c r="A142" s="13"/>
      <c r="B142" s="13"/>
      <c r="C142" s="13"/>
      <c r="D142" s="13"/>
      <c r="E142" s="14"/>
      <c r="F142" s="14"/>
      <c r="G142" s="13"/>
      <c r="H142" s="13"/>
      <c r="I142" s="13"/>
      <c r="J142" s="13"/>
      <c r="K142" s="13"/>
      <c r="L142" s="13"/>
      <c r="M142" s="14"/>
      <c r="N142" s="14"/>
      <c r="O142" s="13"/>
      <c r="P142" s="13"/>
      <c r="Q142" s="13"/>
      <c r="R142" s="14"/>
      <c r="S142" s="14"/>
      <c r="T142" s="14"/>
      <c r="U142" s="14"/>
      <c r="V142" s="14"/>
      <c r="W142" s="14"/>
      <c r="X142" s="14"/>
      <c r="Y142" s="14"/>
      <c r="Z142" s="14"/>
      <c r="AA142" s="14"/>
      <c r="AB142" s="14"/>
      <c r="AC142" s="14"/>
    </row>
    <row r="143" spans="1:29" ht="15.75" customHeight="1" x14ac:dyDescent="0.3">
      <c r="A143" s="13"/>
      <c r="B143" s="13"/>
      <c r="C143" s="13"/>
      <c r="D143" s="13"/>
      <c r="E143" s="14"/>
      <c r="F143" s="14"/>
      <c r="G143" s="13"/>
      <c r="H143" s="13"/>
      <c r="I143" s="13"/>
      <c r="J143" s="13"/>
      <c r="K143" s="13"/>
      <c r="L143" s="13"/>
      <c r="M143" s="14"/>
      <c r="N143" s="14"/>
      <c r="O143" s="13"/>
      <c r="P143" s="13"/>
      <c r="Q143" s="13"/>
      <c r="R143" s="14"/>
      <c r="S143" s="14"/>
      <c r="T143" s="14"/>
      <c r="U143" s="14"/>
      <c r="V143" s="14"/>
      <c r="W143" s="14"/>
      <c r="X143" s="14"/>
      <c r="Y143" s="14"/>
      <c r="Z143" s="14"/>
      <c r="AA143" s="14"/>
      <c r="AB143" s="14"/>
      <c r="AC143" s="14"/>
    </row>
    <row r="144" spans="1:29" ht="15.75" customHeight="1" x14ac:dyDescent="0.3">
      <c r="A144" s="13"/>
      <c r="B144" s="13"/>
      <c r="C144" s="13"/>
      <c r="D144" s="13"/>
      <c r="E144" s="14"/>
      <c r="F144" s="14"/>
      <c r="G144" s="13"/>
      <c r="H144" s="13"/>
      <c r="I144" s="13"/>
      <c r="J144" s="13"/>
      <c r="K144" s="13"/>
      <c r="L144" s="13"/>
      <c r="M144" s="14"/>
      <c r="N144" s="14"/>
      <c r="O144" s="13"/>
      <c r="P144" s="13"/>
      <c r="Q144" s="13"/>
      <c r="R144" s="14"/>
      <c r="S144" s="14"/>
      <c r="T144" s="14"/>
      <c r="U144" s="14"/>
      <c r="V144" s="14"/>
      <c r="W144" s="14"/>
      <c r="X144" s="14"/>
      <c r="Y144" s="14"/>
      <c r="Z144" s="14"/>
      <c r="AA144" s="14"/>
      <c r="AB144" s="14"/>
      <c r="AC144" s="14"/>
    </row>
    <row r="145" spans="1:29" ht="15.75" customHeight="1" x14ac:dyDescent="0.3">
      <c r="A145" s="13"/>
      <c r="B145" s="13"/>
      <c r="C145" s="13"/>
      <c r="D145" s="13"/>
      <c r="E145" s="14"/>
      <c r="F145" s="14"/>
      <c r="G145" s="13"/>
      <c r="H145" s="13"/>
      <c r="I145" s="13"/>
      <c r="J145" s="13"/>
      <c r="K145" s="13"/>
      <c r="L145" s="13"/>
      <c r="M145" s="14"/>
      <c r="N145" s="14"/>
      <c r="O145" s="13"/>
      <c r="P145" s="13"/>
      <c r="Q145" s="13"/>
      <c r="R145" s="14"/>
      <c r="S145" s="14"/>
      <c r="T145" s="14"/>
      <c r="U145" s="14"/>
      <c r="V145" s="14"/>
      <c r="W145" s="14"/>
      <c r="X145" s="14"/>
      <c r="Y145" s="14"/>
      <c r="Z145" s="14"/>
      <c r="AA145" s="14"/>
      <c r="AB145" s="14"/>
      <c r="AC145" s="14"/>
    </row>
    <row r="146" spans="1:29" ht="15.75" customHeight="1" x14ac:dyDescent="0.3">
      <c r="A146" s="13"/>
      <c r="B146" s="13"/>
      <c r="C146" s="13"/>
      <c r="D146" s="13"/>
      <c r="E146" s="14"/>
      <c r="F146" s="14"/>
      <c r="G146" s="13"/>
      <c r="H146" s="13"/>
      <c r="I146" s="13"/>
      <c r="J146" s="13"/>
      <c r="K146" s="13"/>
      <c r="L146" s="13"/>
      <c r="M146" s="14"/>
      <c r="N146" s="14"/>
      <c r="O146" s="13"/>
      <c r="P146" s="13"/>
      <c r="Q146" s="13"/>
      <c r="R146" s="14"/>
      <c r="S146" s="14"/>
      <c r="T146" s="14"/>
      <c r="U146" s="14"/>
      <c r="V146" s="14"/>
      <c r="W146" s="14"/>
      <c r="X146" s="14"/>
      <c r="Y146" s="14"/>
      <c r="Z146" s="14"/>
      <c r="AA146" s="14"/>
      <c r="AB146" s="14"/>
      <c r="AC146" s="14"/>
    </row>
    <row r="147" spans="1:29" ht="15.75" customHeight="1" x14ac:dyDescent="0.3">
      <c r="A147" s="13"/>
      <c r="B147" s="13"/>
      <c r="C147" s="13"/>
      <c r="D147" s="13"/>
      <c r="E147" s="14"/>
      <c r="F147" s="14"/>
      <c r="G147" s="13"/>
      <c r="H147" s="13"/>
      <c r="I147" s="13"/>
      <c r="J147" s="13"/>
      <c r="K147" s="13"/>
      <c r="L147" s="13"/>
      <c r="M147" s="14"/>
      <c r="N147" s="14"/>
      <c r="O147" s="13"/>
      <c r="P147" s="13"/>
      <c r="Q147" s="13"/>
      <c r="R147" s="14"/>
      <c r="S147" s="14"/>
      <c r="T147" s="14"/>
      <c r="U147" s="14"/>
      <c r="V147" s="14"/>
      <c r="W147" s="14"/>
      <c r="X147" s="14"/>
      <c r="Y147" s="14"/>
      <c r="Z147" s="14"/>
      <c r="AA147" s="14"/>
      <c r="AB147" s="14"/>
      <c r="AC147" s="14"/>
    </row>
    <row r="148" spans="1:29" ht="15.75" customHeight="1" x14ac:dyDescent="0.3">
      <c r="A148" s="13"/>
      <c r="B148" s="13"/>
      <c r="C148" s="13"/>
      <c r="D148" s="13"/>
      <c r="E148" s="14"/>
      <c r="F148" s="14"/>
      <c r="G148" s="13"/>
      <c r="H148" s="13"/>
      <c r="I148" s="13"/>
      <c r="J148" s="13"/>
      <c r="K148" s="13"/>
      <c r="L148" s="13"/>
      <c r="M148" s="14"/>
      <c r="N148" s="14"/>
      <c r="O148" s="13"/>
      <c r="P148" s="13"/>
      <c r="Q148" s="13"/>
      <c r="R148" s="14"/>
      <c r="S148" s="14"/>
      <c r="T148" s="14"/>
      <c r="U148" s="14"/>
      <c r="V148" s="14"/>
      <c r="W148" s="14"/>
      <c r="X148" s="14"/>
      <c r="Y148" s="14"/>
      <c r="Z148" s="14"/>
      <c r="AA148" s="14"/>
      <c r="AB148" s="14"/>
      <c r="AC148" s="14"/>
    </row>
    <row r="149" spans="1:29" ht="15.75" customHeight="1" x14ac:dyDescent="0.3">
      <c r="A149" s="13"/>
      <c r="B149" s="13"/>
      <c r="C149" s="13"/>
      <c r="D149" s="13"/>
      <c r="E149" s="14"/>
      <c r="F149" s="14"/>
      <c r="G149" s="13"/>
      <c r="H149" s="13"/>
      <c r="I149" s="13"/>
      <c r="J149" s="13"/>
      <c r="K149" s="13"/>
      <c r="L149" s="13"/>
      <c r="M149" s="14"/>
      <c r="N149" s="14"/>
      <c r="O149" s="13"/>
      <c r="P149" s="13"/>
      <c r="Q149" s="13"/>
      <c r="R149" s="14"/>
      <c r="S149" s="14"/>
      <c r="T149" s="14"/>
      <c r="U149" s="14"/>
      <c r="V149" s="14"/>
      <c r="W149" s="14"/>
      <c r="X149" s="14"/>
      <c r="Y149" s="14"/>
      <c r="Z149" s="14"/>
      <c r="AA149" s="14"/>
      <c r="AB149" s="14"/>
      <c r="AC149" s="14"/>
    </row>
    <row r="150" spans="1:29" ht="15.75" customHeight="1" x14ac:dyDescent="0.3">
      <c r="A150" s="13"/>
      <c r="B150" s="13"/>
      <c r="C150" s="13"/>
      <c r="D150" s="13"/>
      <c r="E150" s="14"/>
      <c r="F150" s="14"/>
      <c r="G150" s="13"/>
      <c r="H150" s="13"/>
      <c r="I150" s="13"/>
      <c r="J150" s="13"/>
      <c r="K150" s="13"/>
      <c r="L150" s="13"/>
      <c r="M150" s="14"/>
      <c r="N150" s="14"/>
      <c r="O150" s="13"/>
      <c r="P150" s="13"/>
      <c r="Q150" s="13"/>
      <c r="R150" s="14"/>
      <c r="S150" s="14"/>
      <c r="T150" s="14"/>
      <c r="U150" s="14"/>
      <c r="V150" s="14"/>
      <c r="W150" s="14"/>
      <c r="X150" s="14"/>
      <c r="Y150" s="14"/>
      <c r="Z150" s="14"/>
      <c r="AA150" s="14"/>
      <c r="AB150" s="14"/>
      <c r="AC150" s="14"/>
    </row>
    <row r="151" spans="1:29" ht="15.75" customHeight="1" x14ac:dyDescent="0.3">
      <c r="A151" s="13"/>
      <c r="B151" s="13"/>
      <c r="C151" s="13"/>
      <c r="D151" s="13"/>
      <c r="E151" s="14"/>
      <c r="F151" s="14"/>
      <c r="G151" s="13"/>
      <c r="H151" s="13"/>
      <c r="I151" s="13"/>
      <c r="J151" s="13"/>
      <c r="K151" s="13"/>
      <c r="L151" s="13"/>
      <c r="M151" s="14"/>
      <c r="N151" s="14"/>
      <c r="O151" s="13"/>
      <c r="P151" s="13"/>
      <c r="Q151" s="13"/>
      <c r="R151" s="14"/>
      <c r="S151" s="14"/>
      <c r="T151" s="14"/>
      <c r="U151" s="14"/>
      <c r="V151" s="14"/>
      <c r="W151" s="14"/>
      <c r="X151" s="14"/>
      <c r="Y151" s="14"/>
      <c r="Z151" s="14"/>
      <c r="AA151" s="14"/>
      <c r="AB151" s="14"/>
      <c r="AC151" s="14"/>
    </row>
    <row r="152" spans="1:29" ht="15.75" customHeight="1" x14ac:dyDescent="0.3">
      <c r="A152" s="13"/>
      <c r="B152" s="13"/>
      <c r="C152" s="13"/>
      <c r="D152" s="13"/>
      <c r="E152" s="14"/>
      <c r="F152" s="14"/>
      <c r="G152" s="13"/>
      <c r="H152" s="13"/>
      <c r="I152" s="13"/>
      <c r="J152" s="13"/>
      <c r="K152" s="13"/>
      <c r="L152" s="13"/>
      <c r="M152" s="14"/>
      <c r="N152" s="14"/>
      <c r="O152" s="13"/>
      <c r="P152" s="13"/>
      <c r="Q152" s="13"/>
      <c r="R152" s="14"/>
      <c r="S152" s="14"/>
      <c r="T152" s="14"/>
      <c r="U152" s="14"/>
      <c r="V152" s="14"/>
      <c r="W152" s="14"/>
      <c r="X152" s="14"/>
      <c r="Y152" s="14"/>
      <c r="Z152" s="14"/>
      <c r="AA152" s="14"/>
      <c r="AB152" s="14"/>
      <c r="AC152" s="14"/>
    </row>
    <row r="153" spans="1:29" ht="15.75" customHeight="1" x14ac:dyDescent="0.3">
      <c r="A153" s="13"/>
      <c r="B153" s="13"/>
      <c r="C153" s="13"/>
      <c r="D153" s="13"/>
      <c r="E153" s="14"/>
      <c r="F153" s="14"/>
      <c r="G153" s="13"/>
      <c r="H153" s="13"/>
      <c r="I153" s="13"/>
      <c r="J153" s="13"/>
      <c r="K153" s="13"/>
      <c r="L153" s="13"/>
      <c r="M153" s="14"/>
      <c r="N153" s="14"/>
      <c r="O153" s="13"/>
      <c r="P153" s="13"/>
      <c r="Q153" s="13"/>
      <c r="R153" s="14"/>
      <c r="S153" s="14"/>
      <c r="T153" s="14"/>
      <c r="U153" s="14"/>
      <c r="V153" s="14"/>
      <c r="W153" s="14"/>
      <c r="X153" s="14"/>
      <c r="Y153" s="14"/>
      <c r="Z153" s="14"/>
      <c r="AA153" s="14"/>
      <c r="AB153" s="14"/>
      <c r="AC153" s="14"/>
    </row>
    <row r="154" spans="1:29" ht="15.75" customHeight="1" x14ac:dyDescent="0.3">
      <c r="A154" s="13"/>
      <c r="B154" s="13"/>
      <c r="C154" s="13"/>
      <c r="D154" s="13"/>
      <c r="E154" s="14"/>
      <c r="F154" s="14"/>
      <c r="G154" s="13"/>
      <c r="H154" s="13"/>
      <c r="I154" s="13"/>
      <c r="J154" s="13"/>
      <c r="K154" s="13"/>
      <c r="L154" s="13"/>
      <c r="M154" s="14"/>
      <c r="N154" s="14"/>
      <c r="O154" s="13"/>
      <c r="P154" s="13"/>
      <c r="Q154" s="13"/>
      <c r="R154" s="14"/>
      <c r="S154" s="14"/>
      <c r="T154" s="14"/>
      <c r="U154" s="14"/>
      <c r="V154" s="14"/>
      <c r="W154" s="14"/>
      <c r="X154" s="14"/>
      <c r="Y154" s="14"/>
      <c r="Z154" s="14"/>
      <c r="AA154" s="14"/>
      <c r="AB154" s="14"/>
      <c r="AC154" s="14"/>
    </row>
    <row r="155" spans="1:29" ht="15.75" customHeight="1" x14ac:dyDescent="0.3">
      <c r="A155" s="13"/>
      <c r="B155" s="13"/>
      <c r="C155" s="13"/>
      <c r="D155" s="13"/>
      <c r="E155" s="14"/>
      <c r="F155" s="14"/>
      <c r="G155" s="13"/>
      <c r="H155" s="13"/>
      <c r="I155" s="13"/>
      <c r="J155" s="13"/>
      <c r="K155" s="13"/>
      <c r="L155" s="13"/>
      <c r="M155" s="14"/>
      <c r="N155" s="14"/>
      <c r="O155" s="13"/>
      <c r="P155" s="13"/>
      <c r="Q155" s="13"/>
      <c r="R155" s="14"/>
      <c r="S155" s="14"/>
      <c r="T155" s="14"/>
      <c r="U155" s="14"/>
      <c r="V155" s="14"/>
      <c r="W155" s="14"/>
      <c r="X155" s="14"/>
      <c r="Y155" s="14"/>
      <c r="Z155" s="14"/>
      <c r="AA155" s="14"/>
      <c r="AB155" s="14"/>
      <c r="AC155" s="14"/>
    </row>
    <row r="156" spans="1:29" ht="15.75" customHeight="1" x14ac:dyDescent="0.3">
      <c r="A156" s="13"/>
      <c r="B156" s="13"/>
      <c r="C156" s="13"/>
      <c r="D156" s="13"/>
      <c r="E156" s="14"/>
      <c r="F156" s="14"/>
      <c r="G156" s="13"/>
      <c r="H156" s="13"/>
      <c r="I156" s="13"/>
      <c r="J156" s="13"/>
      <c r="K156" s="13"/>
      <c r="L156" s="13"/>
      <c r="M156" s="14"/>
      <c r="N156" s="14"/>
      <c r="O156" s="13"/>
      <c r="P156" s="13"/>
      <c r="Q156" s="13"/>
      <c r="R156" s="14"/>
      <c r="S156" s="14"/>
      <c r="T156" s="14"/>
      <c r="U156" s="14"/>
      <c r="V156" s="14"/>
      <c r="W156" s="14"/>
      <c r="X156" s="14"/>
      <c r="Y156" s="14"/>
      <c r="Z156" s="14"/>
      <c r="AA156" s="14"/>
      <c r="AB156" s="14"/>
      <c r="AC156" s="14"/>
    </row>
    <row r="157" spans="1:29" ht="15.75" customHeight="1" x14ac:dyDescent="0.3">
      <c r="A157" s="13"/>
      <c r="B157" s="13"/>
      <c r="C157" s="13"/>
      <c r="D157" s="13"/>
      <c r="E157" s="14"/>
      <c r="F157" s="14"/>
      <c r="G157" s="13"/>
      <c r="H157" s="13"/>
      <c r="I157" s="13"/>
      <c r="J157" s="13"/>
      <c r="K157" s="13"/>
      <c r="L157" s="13"/>
      <c r="M157" s="14"/>
      <c r="N157" s="14"/>
      <c r="O157" s="13"/>
      <c r="P157" s="13"/>
      <c r="Q157" s="13"/>
      <c r="R157" s="14"/>
      <c r="S157" s="14"/>
      <c r="T157" s="14"/>
      <c r="U157" s="14"/>
      <c r="V157" s="14"/>
      <c r="W157" s="14"/>
      <c r="X157" s="14"/>
      <c r="Y157" s="14"/>
      <c r="Z157" s="14"/>
      <c r="AA157" s="14"/>
      <c r="AB157" s="14"/>
      <c r="AC157" s="14"/>
    </row>
    <row r="158" spans="1:29" ht="15.75" customHeight="1" x14ac:dyDescent="0.3">
      <c r="A158" s="13"/>
      <c r="B158" s="13"/>
      <c r="C158" s="13"/>
      <c r="D158" s="13"/>
      <c r="E158" s="14"/>
      <c r="F158" s="14"/>
      <c r="G158" s="13"/>
      <c r="H158" s="13"/>
      <c r="I158" s="13"/>
      <c r="J158" s="13"/>
      <c r="K158" s="13"/>
      <c r="L158" s="13"/>
      <c r="M158" s="14"/>
      <c r="N158" s="14"/>
      <c r="O158" s="13"/>
      <c r="P158" s="13"/>
      <c r="Q158" s="13"/>
      <c r="R158" s="14"/>
      <c r="S158" s="14"/>
      <c r="T158" s="14"/>
      <c r="U158" s="14"/>
      <c r="V158" s="14"/>
      <c r="W158" s="14"/>
      <c r="X158" s="14"/>
      <c r="Y158" s="14"/>
      <c r="Z158" s="14"/>
      <c r="AA158" s="14"/>
      <c r="AB158" s="14"/>
      <c r="AC158" s="14"/>
    </row>
    <row r="159" spans="1:29" ht="15.75" customHeight="1" x14ac:dyDescent="0.3">
      <c r="A159" s="13"/>
      <c r="B159" s="13"/>
      <c r="C159" s="13"/>
      <c r="D159" s="13"/>
      <c r="E159" s="14"/>
      <c r="F159" s="14"/>
      <c r="G159" s="13"/>
      <c r="H159" s="13"/>
      <c r="I159" s="13"/>
      <c r="J159" s="13"/>
      <c r="K159" s="13"/>
      <c r="L159" s="13"/>
      <c r="M159" s="14"/>
      <c r="N159" s="14"/>
      <c r="O159" s="13"/>
      <c r="P159" s="13"/>
      <c r="Q159" s="13"/>
      <c r="R159" s="14"/>
      <c r="S159" s="14"/>
      <c r="T159" s="14"/>
      <c r="U159" s="14"/>
      <c r="V159" s="14"/>
      <c r="W159" s="14"/>
      <c r="X159" s="14"/>
      <c r="Y159" s="14"/>
      <c r="Z159" s="14"/>
      <c r="AA159" s="14"/>
      <c r="AB159" s="14"/>
      <c r="AC159" s="14"/>
    </row>
    <row r="160" spans="1:29" ht="15.75" customHeight="1" x14ac:dyDescent="0.3">
      <c r="A160" s="13"/>
      <c r="B160" s="13"/>
      <c r="C160" s="13"/>
      <c r="D160" s="13"/>
      <c r="E160" s="14"/>
      <c r="F160" s="14"/>
      <c r="G160" s="13"/>
      <c r="H160" s="13"/>
      <c r="I160" s="13"/>
      <c r="J160" s="13"/>
      <c r="K160" s="13"/>
      <c r="L160" s="13"/>
      <c r="M160" s="14"/>
      <c r="N160" s="14"/>
      <c r="O160" s="13"/>
      <c r="P160" s="13"/>
      <c r="Q160" s="13"/>
      <c r="R160" s="14"/>
      <c r="S160" s="14"/>
      <c r="T160" s="14"/>
      <c r="U160" s="14"/>
      <c r="V160" s="14"/>
      <c r="W160" s="14"/>
      <c r="X160" s="14"/>
      <c r="Y160" s="14"/>
      <c r="Z160" s="14"/>
      <c r="AA160" s="14"/>
      <c r="AB160" s="14"/>
      <c r="AC160" s="14"/>
    </row>
    <row r="161" spans="1:29" ht="15.75" customHeight="1" x14ac:dyDescent="0.3">
      <c r="A161" s="13"/>
      <c r="B161" s="13"/>
      <c r="C161" s="13"/>
      <c r="D161" s="13"/>
      <c r="E161" s="14"/>
      <c r="F161" s="14"/>
      <c r="G161" s="13"/>
      <c r="H161" s="13"/>
      <c r="I161" s="13"/>
      <c r="J161" s="13"/>
      <c r="K161" s="13"/>
      <c r="L161" s="13"/>
      <c r="M161" s="14"/>
      <c r="N161" s="14"/>
      <c r="O161" s="13"/>
      <c r="P161" s="13"/>
      <c r="Q161" s="13"/>
      <c r="R161" s="14"/>
      <c r="S161" s="14"/>
      <c r="T161" s="14"/>
      <c r="U161" s="14"/>
      <c r="V161" s="14"/>
      <c r="W161" s="14"/>
      <c r="X161" s="14"/>
      <c r="Y161" s="14"/>
      <c r="Z161" s="14"/>
      <c r="AA161" s="14"/>
      <c r="AB161" s="14"/>
      <c r="AC161" s="14"/>
    </row>
    <row r="162" spans="1:29" ht="15.75" customHeight="1" x14ac:dyDescent="0.3">
      <c r="A162" s="13"/>
      <c r="B162" s="13"/>
      <c r="C162" s="13"/>
      <c r="D162" s="13"/>
      <c r="E162" s="14"/>
      <c r="F162" s="14"/>
      <c r="G162" s="13"/>
      <c r="H162" s="13"/>
      <c r="I162" s="13"/>
      <c r="J162" s="13"/>
      <c r="K162" s="13"/>
      <c r="L162" s="13"/>
      <c r="M162" s="14"/>
      <c r="N162" s="14"/>
      <c r="O162" s="13"/>
      <c r="P162" s="13"/>
      <c r="Q162" s="13"/>
      <c r="R162" s="14"/>
      <c r="S162" s="14"/>
      <c r="T162" s="14"/>
      <c r="U162" s="14"/>
      <c r="V162" s="14"/>
      <c r="W162" s="14"/>
      <c r="X162" s="14"/>
      <c r="Y162" s="14"/>
      <c r="Z162" s="14"/>
      <c r="AA162" s="14"/>
      <c r="AB162" s="14"/>
      <c r="AC162" s="14"/>
    </row>
    <row r="163" spans="1:29" ht="15.75" customHeight="1" x14ac:dyDescent="0.3">
      <c r="A163" s="13"/>
      <c r="B163" s="13"/>
      <c r="C163" s="13"/>
      <c r="D163" s="13"/>
      <c r="E163" s="14"/>
      <c r="F163" s="14"/>
      <c r="G163" s="13"/>
      <c r="H163" s="13"/>
      <c r="I163" s="13"/>
      <c r="J163" s="13"/>
      <c r="K163" s="13"/>
      <c r="L163" s="13"/>
      <c r="M163" s="14"/>
      <c r="N163" s="14"/>
      <c r="O163" s="13"/>
      <c r="P163" s="13"/>
      <c r="Q163" s="13"/>
      <c r="R163" s="14"/>
      <c r="S163" s="14"/>
      <c r="T163" s="14"/>
      <c r="U163" s="14"/>
      <c r="V163" s="14"/>
      <c r="W163" s="14"/>
      <c r="X163" s="14"/>
      <c r="Y163" s="14"/>
      <c r="Z163" s="14"/>
      <c r="AA163" s="14"/>
      <c r="AB163" s="14"/>
      <c r="AC163" s="14"/>
    </row>
    <row r="164" spans="1:29" ht="15.75" customHeight="1" x14ac:dyDescent="0.3">
      <c r="A164" s="13"/>
      <c r="B164" s="13"/>
      <c r="C164" s="13"/>
      <c r="D164" s="13"/>
      <c r="E164" s="14"/>
      <c r="F164" s="14"/>
      <c r="G164" s="13"/>
      <c r="H164" s="13"/>
      <c r="I164" s="13"/>
      <c r="J164" s="13"/>
      <c r="K164" s="13"/>
      <c r="L164" s="13"/>
      <c r="M164" s="14"/>
      <c r="N164" s="14"/>
      <c r="O164" s="13"/>
      <c r="P164" s="13"/>
      <c r="Q164" s="13"/>
      <c r="R164" s="14"/>
      <c r="S164" s="14"/>
      <c r="T164" s="14"/>
      <c r="U164" s="14"/>
      <c r="V164" s="14"/>
      <c r="W164" s="14"/>
      <c r="X164" s="14"/>
      <c r="Y164" s="14"/>
      <c r="Z164" s="14"/>
      <c r="AA164" s="14"/>
      <c r="AB164" s="14"/>
      <c r="AC164" s="14"/>
    </row>
    <row r="165" spans="1:29" ht="15.75" customHeight="1" x14ac:dyDescent="0.3">
      <c r="A165" s="13"/>
      <c r="B165" s="13"/>
      <c r="C165" s="13"/>
      <c r="D165" s="13"/>
      <c r="E165" s="14"/>
      <c r="F165" s="14"/>
      <c r="G165" s="13"/>
      <c r="H165" s="13"/>
      <c r="I165" s="13"/>
      <c r="J165" s="13"/>
      <c r="K165" s="13"/>
      <c r="L165" s="13"/>
      <c r="M165" s="14"/>
      <c r="N165" s="14"/>
      <c r="O165" s="13"/>
      <c r="P165" s="13"/>
      <c r="Q165" s="13"/>
      <c r="R165" s="14"/>
      <c r="S165" s="14"/>
      <c r="T165" s="14"/>
      <c r="U165" s="14"/>
      <c r="V165" s="14"/>
      <c r="W165" s="14"/>
      <c r="X165" s="14"/>
      <c r="Y165" s="14"/>
      <c r="Z165" s="14"/>
      <c r="AA165" s="14"/>
      <c r="AB165" s="14"/>
      <c r="AC165" s="14"/>
    </row>
    <row r="166" spans="1:29" ht="15.75" customHeight="1" x14ac:dyDescent="0.3">
      <c r="A166" s="13"/>
      <c r="B166" s="13"/>
      <c r="C166" s="13"/>
      <c r="D166" s="13"/>
      <c r="E166" s="14"/>
      <c r="F166" s="14"/>
      <c r="G166" s="13"/>
      <c r="H166" s="13"/>
      <c r="I166" s="13"/>
      <c r="J166" s="13"/>
      <c r="K166" s="13"/>
      <c r="L166" s="13"/>
      <c r="M166" s="14"/>
      <c r="N166" s="14"/>
      <c r="O166" s="13"/>
      <c r="P166" s="13"/>
      <c r="Q166" s="13"/>
      <c r="R166" s="14"/>
      <c r="S166" s="14"/>
      <c r="T166" s="14"/>
      <c r="U166" s="14"/>
      <c r="V166" s="14"/>
      <c r="W166" s="14"/>
      <c r="X166" s="14"/>
      <c r="Y166" s="14"/>
      <c r="Z166" s="14"/>
      <c r="AA166" s="14"/>
      <c r="AB166" s="14"/>
      <c r="AC166" s="14"/>
    </row>
    <row r="167" spans="1:29" ht="15.75" customHeight="1" x14ac:dyDescent="0.3">
      <c r="A167" s="13"/>
      <c r="B167" s="13"/>
      <c r="C167" s="13"/>
      <c r="D167" s="13"/>
      <c r="E167" s="14"/>
      <c r="F167" s="14"/>
      <c r="G167" s="13"/>
      <c r="H167" s="13"/>
      <c r="I167" s="13"/>
      <c r="J167" s="13"/>
      <c r="K167" s="13"/>
      <c r="L167" s="13"/>
      <c r="M167" s="14"/>
      <c r="N167" s="14"/>
      <c r="O167" s="13"/>
      <c r="P167" s="13"/>
      <c r="Q167" s="13"/>
      <c r="R167" s="14"/>
      <c r="S167" s="14"/>
      <c r="T167" s="14"/>
      <c r="U167" s="14"/>
      <c r="V167" s="14"/>
      <c r="W167" s="14"/>
      <c r="X167" s="14"/>
      <c r="Y167" s="14"/>
      <c r="Z167" s="14"/>
      <c r="AA167" s="14"/>
      <c r="AB167" s="14"/>
      <c r="AC167" s="14"/>
    </row>
    <row r="168" spans="1:29" ht="15.75" customHeight="1" x14ac:dyDescent="0.3">
      <c r="A168" s="13"/>
      <c r="B168" s="13"/>
      <c r="C168" s="13"/>
      <c r="D168" s="13"/>
      <c r="E168" s="14"/>
      <c r="F168" s="14"/>
      <c r="G168" s="13"/>
      <c r="H168" s="13"/>
      <c r="I168" s="13"/>
      <c r="J168" s="13"/>
      <c r="K168" s="13"/>
      <c r="L168" s="13"/>
      <c r="M168" s="14"/>
      <c r="N168" s="14"/>
      <c r="O168" s="13"/>
      <c r="P168" s="13"/>
      <c r="Q168" s="13"/>
      <c r="R168" s="14"/>
      <c r="S168" s="14"/>
      <c r="T168" s="14"/>
      <c r="U168" s="14"/>
      <c r="V168" s="14"/>
      <c r="W168" s="14"/>
      <c r="X168" s="14"/>
      <c r="Y168" s="14"/>
      <c r="Z168" s="14"/>
      <c r="AA168" s="14"/>
      <c r="AB168" s="14"/>
      <c r="AC168" s="14"/>
    </row>
    <row r="169" spans="1:29" ht="15.75" customHeight="1" x14ac:dyDescent="0.3">
      <c r="A169" s="13"/>
      <c r="B169" s="13"/>
      <c r="C169" s="13"/>
      <c r="D169" s="13"/>
      <c r="E169" s="14"/>
      <c r="F169" s="14"/>
      <c r="G169" s="13"/>
      <c r="H169" s="13"/>
      <c r="I169" s="13"/>
      <c r="J169" s="13"/>
      <c r="K169" s="13"/>
      <c r="L169" s="13"/>
      <c r="M169" s="14"/>
      <c r="N169" s="14"/>
      <c r="O169" s="13"/>
      <c r="P169" s="13"/>
      <c r="Q169" s="13"/>
      <c r="R169" s="14"/>
      <c r="S169" s="14"/>
      <c r="T169" s="14"/>
      <c r="U169" s="14"/>
      <c r="V169" s="14"/>
      <c r="W169" s="14"/>
      <c r="X169" s="14"/>
      <c r="Y169" s="14"/>
      <c r="Z169" s="14"/>
      <c r="AA169" s="14"/>
      <c r="AB169" s="14"/>
      <c r="AC169" s="14"/>
    </row>
    <row r="170" spans="1:29" ht="15.75" customHeight="1" x14ac:dyDescent="0.3">
      <c r="A170" s="13"/>
      <c r="B170" s="13"/>
      <c r="C170" s="13"/>
      <c r="D170" s="13"/>
      <c r="E170" s="14"/>
      <c r="F170" s="14"/>
      <c r="G170" s="13"/>
      <c r="H170" s="13"/>
      <c r="I170" s="13"/>
      <c r="J170" s="13"/>
      <c r="K170" s="13"/>
      <c r="L170" s="13"/>
      <c r="M170" s="14"/>
      <c r="N170" s="14"/>
      <c r="O170" s="13"/>
      <c r="P170" s="13"/>
      <c r="Q170" s="13"/>
      <c r="R170" s="14"/>
      <c r="S170" s="14"/>
      <c r="T170" s="14"/>
      <c r="U170" s="14"/>
      <c r="V170" s="14"/>
      <c r="W170" s="14"/>
      <c r="X170" s="14"/>
      <c r="Y170" s="14"/>
      <c r="Z170" s="14"/>
      <c r="AA170" s="14"/>
      <c r="AB170" s="14"/>
      <c r="AC170" s="14"/>
    </row>
    <row r="171" spans="1:29" ht="15.75" customHeight="1" x14ac:dyDescent="0.3">
      <c r="A171" s="13"/>
      <c r="B171" s="13"/>
      <c r="C171" s="13"/>
      <c r="D171" s="13"/>
      <c r="E171" s="14"/>
      <c r="F171" s="14"/>
      <c r="G171" s="13"/>
      <c r="H171" s="13"/>
      <c r="I171" s="13"/>
      <c r="J171" s="13"/>
      <c r="K171" s="13"/>
      <c r="L171" s="13"/>
      <c r="M171" s="14"/>
      <c r="N171" s="14"/>
      <c r="O171" s="13"/>
      <c r="P171" s="13"/>
      <c r="Q171" s="13"/>
      <c r="R171" s="14"/>
      <c r="S171" s="14"/>
      <c r="T171" s="14"/>
      <c r="U171" s="14"/>
      <c r="V171" s="14"/>
      <c r="W171" s="14"/>
      <c r="X171" s="14"/>
      <c r="Y171" s="14"/>
      <c r="Z171" s="14"/>
      <c r="AA171" s="14"/>
      <c r="AB171" s="14"/>
      <c r="AC171" s="14"/>
    </row>
    <row r="172" spans="1:29" ht="15.75" customHeight="1" x14ac:dyDescent="0.3">
      <c r="A172" s="13"/>
      <c r="B172" s="13"/>
      <c r="C172" s="13"/>
      <c r="D172" s="13"/>
      <c r="E172" s="14"/>
      <c r="F172" s="14"/>
      <c r="G172" s="13"/>
      <c r="H172" s="13"/>
      <c r="I172" s="13"/>
      <c r="J172" s="13"/>
      <c r="K172" s="13"/>
      <c r="L172" s="13"/>
      <c r="M172" s="14"/>
      <c r="N172" s="14"/>
      <c r="O172" s="13"/>
      <c r="P172" s="13"/>
      <c r="Q172" s="13"/>
      <c r="R172" s="14"/>
      <c r="S172" s="14"/>
      <c r="T172" s="14"/>
      <c r="U172" s="14"/>
      <c r="V172" s="14"/>
      <c r="W172" s="14"/>
      <c r="X172" s="14"/>
      <c r="Y172" s="14"/>
      <c r="Z172" s="14"/>
      <c r="AA172" s="14"/>
      <c r="AB172" s="14"/>
      <c r="AC172" s="14"/>
    </row>
    <row r="173" spans="1:29" ht="15.75" customHeight="1" x14ac:dyDescent="0.3">
      <c r="A173" s="13"/>
      <c r="B173" s="13"/>
      <c r="C173" s="13"/>
      <c r="D173" s="13"/>
      <c r="E173" s="14"/>
      <c r="F173" s="14"/>
      <c r="G173" s="13"/>
      <c r="H173" s="13"/>
      <c r="I173" s="13"/>
      <c r="J173" s="13"/>
      <c r="K173" s="13"/>
      <c r="L173" s="13"/>
      <c r="M173" s="14"/>
      <c r="N173" s="14"/>
      <c r="O173" s="13"/>
      <c r="P173" s="13"/>
      <c r="Q173" s="13"/>
      <c r="R173" s="14"/>
      <c r="S173" s="14"/>
      <c r="T173" s="14"/>
      <c r="U173" s="14"/>
      <c r="V173" s="14"/>
      <c r="W173" s="14"/>
      <c r="X173" s="14"/>
      <c r="Y173" s="14"/>
      <c r="Z173" s="14"/>
      <c r="AA173" s="14"/>
      <c r="AB173" s="14"/>
      <c r="AC173" s="14"/>
    </row>
    <row r="174" spans="1:29" ht="15.75" customHeight="1" x14ac:dyDescent="0.3">
      <c r="A174" s="13"/>
      <c r="B174" s="13"/>
      <c r="C174" s="13"/>
      <c r="D174" s="13"/>
      <c r="E174" s="14"/>
      <c r="F174" s="14"/>
      <c r="G174" s="13"/>
      <c r="H174" s="13"/>
      <c r="I174" s="13"/>
      <c r="J174" s="13"/>
      <c r="K174" s="13"/>
      <c r="L174" s="13"/>
      <c r="M174" s="14"/>
      <c r="N174" s="14"/>
      <c r="O174" s="13"/>
      <c r="P174" s="13"/>
      <c r="Q174" s="13"/>
      <c r="R174" s="14"/>
      <c r="S174" s="14"/>
      <c r="T174" s="14"/>
      <c r="U174" s="14"/>
      <c r="V174" s="14"/>
      <c r="W174" s="14"/>
      <c r="X174" s="14"/>
      <c r="Y174" s="14"/>
      <c r="Z174" s="14"/>
      <c r="AA174" s="14"/>
      <c r="AB174" s="14"/>
      <c r="AC174" s="14"/>
    </row>
    <row r="175" spans="1:29" ht="15.75" customHeight="1" x14ac:dyDescent="0.3">
      <c r="A175" s="13"/>
      <c r="B175" s="13"/>
      <c r="C175" s="13"/>
      <c r="D175" s="13"/>
      <c r="E175" s="14"/>
      <c r="F175" s="14"/>
      <c r="G175" s="13"/>
      <c r="H175" s="13"/>
      <c r="I175" s="13"/>
      <c r="J175" s="13"/>
      <c r="K175" s="13"/>
      <c r="L175" s="13"/>
      <c r="M175" s="14"/>
      <c r="N175" s="14"/>
      <c r="O175" s="13"/>
      <c r="P175" s="13"/>
      <c r="Q175" s="13"/>
      <c r="R175" s="14"/>
      <c r="S175" s="14"/>
      <c r="T175" s="14"/>
      <c r="U175" s="14"/>
      <c r="V175" s="14"/>
      <c r="W175" s="14"/>
      <c r="X175" s="14"/>
      <c r="Y175" s="14"/>
      <c r="Z175" s="14"/>
      <c r="AA175" s="14"/>
      <c r="AB175" s="14"/>
      <c r="AC175" s="14"/>
    </row>
    <row r="176" spans="1:29" ht="15.75" customHeight="1" x14ac:dyDescent="0.3">
      <c r="A176" s="13"/>
      <c r="B176" s="13"/>
      <c r="C176" s="13"/>
      <c r="D176" s="13"/>
      <c r="E176" s="14"/>
      <c r="F176" s="14"/>
      <c r="G176" s="13"/>
      <c r="H176" s="13"/>
      <c r="I176" s="13"/>
      <c r="J176" s="13"/>
      <c r="K176" s="13"/>
      <c r="L176" s="13"/>
      <c r="M176" s="14"/>
      <c r="N176" s="14"/>
      <c r="O176" s="13"/>
      <c r="P176" s="13"/>
      <c r="Q176" s="13"/>
      <c r="R176" s="14"/>
      <c r="S176" s="14"/>
      <c r="T176" s="14"/>
      <c r="U176" s="14"/>
      <c r="V176" s="14"/>
      <c r="W176" s="14"/>
      <c r="X176" s="14"/>
      <c r="Y176" s="14"/>
      <c r="Z176" s="14"/>
      <c r="AA176" s="14"/>
      <c r="AB176" s="14"/>
      <c r="AC176" s="14"/>
    </row>
    <row r="177" spans="1:29" ht="15.75" customHeight="1" x14ac:dyDescent="0.3">
      <c r="A177" s="13"/>
      <c r="B177" s="13"/>
      <c r="C177" s="13"/>
      <c r="D177" s="13"/>
      <c r="E177" s="14"/>
      <c r="F177" s="14"/>
      <c r="G177" s="13"/>
      <c r="H177" s="13"/>
      <c r="I177" s="13"/>
      <c r="J177" s="13"/>
      <c r="K177" s="13"/>
      <c r="L177" s="13"/>
      <c r="M177" s="14"/>
      <c r="N177" s="14"/>
      <c r="O177" s="13"/>
      <c r="P177" s="13"/>
      <c r="Q177" s="13"/>
      <c r="R177" s="14"/>
      <c r="S177" s="14"/>
      <c r="T177" s="14"/>
      <c r="U177" s="14"/>
      <c r="V177" s="14"/>
      <c r="W177" s="14"/>
      <c r="X177" s="14"/>
      <c r="Y177" s="14"/>
      <c r="Z177" s="14"/>
      <c r="AA177" s="14"/>
      <c r="AB177" s="14"/>
      <c r="AC177" s="14"/>
    </row>
    <row r="178" spans="1:29" ht="15.75" customHeight="1" x14ac:dyDescent="0.3">
      <c r="A178" s="13"/>
      <c r="B178" s="13"/>
      <c r="C178" s="13"/>
      <c r="D178" s="13"/>
      <c r="E178" s="14"/>
      <c r="F178" s="14"/>
      <c r="G178" s="13"/>
      <c r="H178" s="13"/>
      <c r="I178" s="13"/>
      <c r="J178" s="13"/>
      <c r="K178" s="13"/>
      <c r="L178" s="13"/>
      <c r="M178" s="14"/>
      <c r="N178" s="14"/>
      <c r="O178" s="13"/>
      <c r="P178" s="13"/>
      <c r="Q178" s="13"/>
      <c r="R178" s="14"/>
      <c r="S178" s="14"/>
      <c r="T178" s="14"/>
      <c r="U178" s="14"/>
      <c r="V178" s="14"/>
      <c r="W178" s="14"/>
      <c r="X178" s="14"/>
      <c r="Y178" s="14"/>
      <c r="Z178" s="14"/>
      <c r="AA178" s="14"/>
      <c r="AB178" s="14"/>
      <c r="AC178" s="14"/>
    </row>
    <row r="179" spans="1:29" ht="15.75" customHeight="1" x14ac:dyDescent="0.3">
      <c r="A179" s="13"/>
      <c r="B179" s="13"/>
      <c r="C179" s="13"/>
      <c r="D179" s="13"/>
      <c r="E179" s="14"/>
      <c r="F179" s="14"/>
      <c r="G179" s="13"/>
      <c r="H179" s="13"/>
      <c r="I179" s="13"/>
      <c r="J179" s="13"/>
      <c r="K179" s="13"/>
      <c r="L179" s="13"/>
      <c r="M179" s="14"/>
      <c r="N179" s="14"/>
      <c r="O179" s="13"/>
      <c r="P179" s="13"/>
      <c r="Q179" s="13"/>
      <c r="R179" s="14"/>
      <c r="S179" s="14"/>
      <c r="T179" s="14"/>
      <c r="U179" s="14"/>
      <c r="V179" s="14"/>
      <c r="W179" s="14"/>
      <c r="X179" s="14"/>
      <c r="Y179" s="14"/>
      <c r="Z179" s="14"/>
      <c r="AA179" s="14"/>
      <c r="AB179" s="14"/>
      <c r="AC179" s="14"/>
    </row>
    <row r="180" spans="1:29" ht="15.75" customHeight="1" x14ac:dyDescent="0.3">
      <c r="A180" s="13"/>
      <c r="B180" s="13"/>
      <c r="C180" s="13"/>
      <c r="D180" s="13"/>
      <c r="E180" s="14"/>
      <c r="F180" s="14"/>
      <c r="G180" s="13"/>
      <c r="H180" s="13"/>
      <c r="I180" s="13"/>
      <c r="J180" s="13"/>
      <c r="K180" s="13"/>
      <c r="L180" s="13"/>
      <c r="M180" s="14"/>
      <c r="N180" s="14"/>
      <c r="O180" s="13"/>
      <c r="P180" s="13"/>
      <c r="Q180" s="13"/>
      <c r="R180" s="14"/>
      <c r="S180" s="14"/>
      <c r="T180" s="14"/>
      <c r="U180" s="14"/>
      <c r="V180" s="14"/>
      <c r="W180" s="14"/>
      <c r="X180" s="14"/>
      <c r="Y180" s="14"/>
      <c r="Z180" s="14"/>
      <c r="AA180" s="14"/>
      <c r="AB180" s="14"/>
      <c r="AC180" s="14"/>
    </row>
    <row r="181" spans="1:29" ht="15.75" customHeight="1" x14ac:dyDescent="0.3">
      <c r="A181" s="13"/>
      <c r="B181" s="13"/>
      <c r="C181" s="13"/>
      <c r="D181" s="13"/>
      <c r="E181" s="14"/>
      <c r="F181" s="14"/>
      <c r="G181" s="13"/>
      <c r="H181" s="13"/>
      <c r="I181" s="13"/>
      <c r="J181" s="13"/>
      <c r="K181" s="13"/>
      <c r="L181" s="13"/>
      <c r="M181" s="14"/>
      <c r="N181" s="14"/>
      <c r="O181" s="13"/>
      <c r="P181" s="13"/>
      <c r="Q181" s="13"/>
      <c r="R181" s="14"/>
      <c r="S181" s="14"/>
      <c r="T181" s="14"/>
      <c r="U181" s="14"/>
      <c r="V181" s="14"/>
      <c r="W181" s="14"/>
      <c r="X181" s="14"/>
      <c r="Y181" s="14"/>
      <c r="Z181" s="14"/>
      <c r="AA181" s="14"/>
      <c r="AB181" s="14"/>
      <c r="AC181" s="14"/>
    </row>
    <row r="182" spans="1:29" ht="15.75" customHeight="1" x14ac:dyDescent="0.3">
      <c r="A182" s="13"/>
      <c r="B182" s="13"/>
      <c r="C182" s="13"/>
      <c r="D182" s="13"/>
      <c r="E182" s="14"/>
      <c r="F182" s="14"/>
      <c r="G182" s="13"/>
      <c r="H182" s="13"/>
      <c r="I182" s="13"/>
      <c r="J182" s="13"/>
      <c r="K182" s="13"/>
      <c r="L182" s="13"/>
      <c r="M182" s="14"/>
      <c r="N182" s="14"/>
      <c r="O182" s="13"/>
      <c r="P182" s="13"/>
      <c r="Q182" s="13"/>
      <c r="R182" s="14"/>
      <c r="S182" s="14"/>
      <c r="T182" s="14"/>
      <c r="U182" s="14"/>
      <c r="V182" s="14"/>
      <c r="W182" s="14"/>
      <c r="X182" s="14"/>
      <c r="Y182" s="14"/>
      <c r="Z182" s="14"/>
      <c r="AA182" s="14"/>
      <c r="AB182" s="14"/>
      <c r="AC182" s="14"/>
    </row>
    <row r="183" spans="1:29" ht="15.75" customHeight="1" x14ac:dyDescent="0.3">
      <c r="A183" s="13"/>
      <c r="B183" s="13"/>
      <c r="C183" s="13"/>
      <c r="D183" s="13"/>
      <c r="E183" s="14"/>
      <c r="F183" s="14"/>
      <c r="G183" s="13"/>
      <c r="H183" s="13"/>
      <c r="I183" s="13"/>
      <c r="J183" s="13"/>
      <c r="K183" s="13"/>
      <c r="L183" s="13"/>
      <c r="M183" s="14"/>
      <c r="N183" s="14"/>
      <c r="O183" s="13"/>
      <c r="P183" s="13"/>
      <c r="Q183" s="13"/>
      <c r="R183" s="14"/>
      <c r="S183" s="14"/>
      <c r="T183" s="14"/>
      <c r="U183" s="14"/>
      <c r="V183" s="14"/>
      <c r="W183" s="14"/>
      <c r="X183" s="14"/>
      <c r="Y183" s="14"/>
      <c r="Z183" s="14"/>
      <c r="AA183" s="14"/>
      <c r="AB183" s="14"/>
      <c r="AC183" s="14"/>
    </row>
    <row r="184" spans="1:29" ht="15.75" customHeight="1" x14ac:dyDescent="0.3">
      <c r="A184" s="13"/>
      <c r="B184" s="13"/>
      <c r="C184" s="13"/>
      <c r="D184" s="13"/>
      <c r="E184" s="14"/>
      <c r="F184" s="14"/>
      <c r="G184" s="13"/>
      <c r="H184" s="13"/>
      <c r="I184" s="13"/>
      <c r="J184" s="13"/>
      <c r="K184" s="13"/>
      <c r="L184" s="13"/>
      <c r="M184" s="14"/>
      <c r="N184" s="14"/>
      <c r="O184" s="13"/>
      <c r="P184" s="13"/>
      <c r="Q184" s="13"/>
      <c r="R184" s="14"/>
      <c r="S184" s="14"/>
      <c r="T184" s="14"/>
      <c r="U184" s="14"/>
      <c r="V184" s="14"/>
      <c r="W184" s="14"/>
      <c r="X184" s="14"/>
      <c r="Y184" s="14"/>
      <c r="Z184" s="14"/>
      <c r="AA184" s="14"/>
      <c r="AB184" s="14"/>
      <c r="AC184" s="14"/>
    </row>
    <row r="185" spans="1:29" ht="15.75" customHeight="1" x14ac:dyDescent="0.3">
      <c r="A185" s="13"/>
      <c r="B185" s="13"/>
      <c r="C185" s="13"/>
      <c r="D185" s="13"/>
      <c r="E185" s="14"/>
      <c r="F185" s="14"/>
      <c r="G185" s="13"/>
      <c r="H185" s="13"/>
      <c r="I185" s="13"/>
      <c r="J185" s="13"/>
      <c r="K185" s="13"/>
      <c r="L185" s="13"/>
      <c r="M185" s="14"/>
      <c r="N185" s="14"/>
      <c r="O185" s="13"/>
      <c r="P185" s="13"/>
      <c r="Q185" s="13"/>
      <c r="R185" s="14"/>
      <c r="S185" s="14"/>
      <c r="T185" s="14"/>
      <c r="U185" s="14"/>
      <c r="V185" s="14"/>
      <c r="W185" s="14"/>
      <c r="X185" s="14"/>
      <c r="Y185" s="14"/>
      <c r="Z185" s="14"/>
      <c r="AA185" s="14"/>
      <c r="AB185" s="14"/>
      <c r="AC185" s="14"/>
    </row>
    <row r="186" spans="1:29" ht="15.75" customHeight="1" x14ac:dyDescent="0.3">
      <c r="A186" s="13"/>
      <c r="B186" s="13"/>
      <c r="C186" s="13"/>
      <c r="D186" s="13"/>
      <c r="E186" s="14"/>
      <c r="F186" s="14"/>
      <c r="G186" s="13"/>
      <c r="H186" s="13"/>
      <c r="I186" s="13"/>
      <c r="J186" s="13"/>
      <c r="K186" s="13"/>
      <c r="L186" s="13"/>
      <c r="M186" s="14"/>
      <c r="N186" s="14"/>
      <c r="O186" s="13"/>
      <c r="P186" s="13"/>
      <c r="Q186" s="13"/>
      <c r="R186" s="14"/>
      <c r="S186" s="14"/>
      <c r="T186" s="14"/>
      <c r="U186" s="14"/>
      <c r="V186" s="14"/>
      <c r="W186" s="14"/>
      <c r="X186" s="14"/>
      <c r="Y186" s="14"/>
      <c r="Z186" s="14"/>
      <c r="AA186" s="14"/>
      <c r="AB186" s="14"/>
      <c r="AC186" s="14"/>
    </row>
    <row r="187" spans="1:29" ht="15.75" customHeight="1" x14ac:dyDescent="0.3">
      <c r="A187" s="13"/>
      <c r="B187" s="13"/>
      <c r="C187" s="13"/>
      <c r="D187" s="13"/>
      <c r="E187" s="14"/>
      <c r="F187" s="14"/>
      <c r="G187" s="13"/>
      <c r="H187" s="13"/>
      <c r="I187" s="13"/>
      <c r="J187" s="13"/>
      <c r="K187" s="13"/>
      <c r="L187" s="13"/>
      <c r="M187" s="14"/>
      <c r="N187" s="14"/>
      <c r="O187" s="13"/>
      <c r="P187" s="13"/>
      <c r="Q187" s="13"/>
      <c r="R187" s="14"/>
      <c r="S187" s="14"/>
      <c r="T187" s="14"/>
      <c r="U187" s="14"/>
      <c r="V187" s="14"/>
      <c r="W187" s="14"/>
      <c r="X187" s="14"/>
      <c r="Y187" s="14"/>
      <c r="Z187" s="14"/>
      <c r="AA187" s="14"/>
      <c r="AB187" s="14"/>
      <c r="AC187" s="14"/>
    </row>
    <row r="188" spans="1:29" ht="15.75" customHeight="1" x14ac:dyDescent="0.3">
      <c r="A188" s="13"/>
      <c r="B188" s="13"/>
      <c r="C188" s="13"/>
      <c r="D188" s="13"/>
      <c r="E188" s="14"/>
      <c r="F188" s="14"/>
      <c r="G188" s="13"/>
      <c r="H188" s="13"/>
      <c r="I188" s="13"/>
      <c r="J188" s="13"/>
      <c r="K188" s="13"/>
      <c r="L188" s="13"/>
      <c r="M188" s="14"/>
      <c r="N188" s="14"/>
      <c r="O188" s="13"/>
      <c r="P188" s="13"/>
      <c r="Q188" s="13"/>
      <c r="R188" s="14"/>
      <c r="S188" s="14"/>
      <c r="T188" s="14"/>
      <c r="U188" s="14"/>
      <c r="V188" s="14"/>
      <c r="W188" s="14"/>
      <c r="X188" s="14"/>
      <c r="Y188" s="14"/>
      <c r="Z188" s="14"/>
      <c r="AA188" s="14"/>
      <c r="AB188" s="14"/>
      <c r="AC188" s="14"/>
    </row>
    <row r="189" spans="1:29" ht="15.75" customHeight="1" x14ac:dyDescent="0.3">
      <c r="A189" s="13"/>
      <c r="B189" s="13"/>
      <c r="C189" s="13"/>
      <c r="D189" s="13"/>
      <c r="E189" s="14"/>
      <c r="F189" s="14"/>
      <c r="G189" s="13"/>
      <c r="H189" s="13"/>
      <c r="I189" s="13"/>
      <c r="J189" s="13"/>
      <c r="K189" s="13"/>
      <c r="L189" s="13"/>
      <c r="M189" s="14"/>
      <c r="N189" s="14"/>
      <c r="O189" s="13"/>
      <c r="P189" s="13"/>
      <c r="Q189" s="13"/>
      <c r="R189" s="14"/>
      <c r="S189" s="14"/>
      <c r="T189" s="14"/>
      <c r="U189" s="14"/>
      <c r="V189" s="14"/>
      <c r="W189" s="14"/>
      <c r="X189" s="14"/>
      <c r="Y189" s="14"/>
      <c r="Z189" s="14"/>
      <c r="AA189" s="14"/>
      <c r="AB189" s="14"/>
      <c r="AC189" s="14"/>
    </row>
    <row r="190" spans="1:29" ht="15.75" customHeight="1" x14ac:dyDescent="0.3">
      <c r="A190" s="13"/>
      <c r="B190" s="13"/>
      <c r="C190" s="13"/>
      <c r="D190" s="13"/>
      <c r="E190" s="14"/>
      <c r="F190" s="14"/>
      <c r="G190" s="13"/>
      <c r="H190" s="13"/>
      <c r="I190" s="13"/>
      <c r="J190" s="13"/>
      <c r="K190" s="13"/>
      <c r="L190" s="13"/>
      <c r="M190" s="14"/>
      <c r="N190" s="14"/>
      <c r="O190" s="13"/>
      <c r="P190" s="13"/>
      <c r="Q190" s="13"/>
      <c r="R190" s="14"/>
      <c r="S190" s="14"/>
      <c r="T190" s="14"/>
      <c r="U190" s="14"/>
      <c r="V190" s="14"/>
      <c r="W190" s="14"/>
      <c r="X190" s="14"/>
      <c r="Y190" s="14"/>
      <c r="Z190" s="14"/>
      <c r="AA190" s="14"/>
      <c r="AB190" s="14"/>
      <c r="AC190" s="14"/>
    </row>
    <row r="191" spans="1:29" ht="15.75" customHeight="1" x14ac:dyDescent="0.3">
      <c r="A191" s="13"/>
      <c r="B191" s="13"/>
      <c r="C191" s="13"/>
      <c r="D191" s="13"/>
      <c r="E191" s="14"/>
      <c r="F191" s="14"/>
      <c r="G191" s="13"/>
      <c r="H191" s="13"/>
      <c r="I191" s="13"/>
      <c r="J191" s="13"/>
      <c r="K191" s="13"/>
      <c r="L191" s="13"/>
      <c r="M191" s="14"/>
      <c r="N191" s="14"/>
      <c r="O191" s="13"/>
      <c r="P191" s="13"/>
      <c r="Q191" s="13"/>
      <c r="R191" s="14"/>
      <c r="S191" s="14"/>
      <c r="T191" s="14"/>
      <c r="U191" s="14"/>
      <c r="V191" s="14"/>
      <c r="W191" s="14"/>
      <c r="X191" s="14"/>
      <c r="Y191" s="14"/>
      <c r="Z191" s="14"/>
      <c r="AA191" s="14"/>
      <c r="AB191" s="14"/>
      <c r="AC191" s="14"/>
    </row>
    <row r="192" spans="1:29" ht="15.75" customHeight="1" x14ac:dyDescent="0.3">
      <c r="A192" s="13"/>
      <c r="B192" s="13"/>
      <c r="C192" s="13"/>
      <c r="D192" s="13"/>
      <c r="E192" s="14"/>
      <c r="F192" s="14"/>
      <c r="G192" s="13"/>
      <c r="H192" s="13"/>
      <c r="I192" s="13"/>
      <c r="J192" s="13"/>
      <c r="K192" s="13"/>
      <c r="L192" s="13"/>
      <c r="M192" s="14"/>
      <c r="N192" s="14"/>
      <c r="O192" s="13"/>
      <c r="P192" s="13"/>
      <c r="Q192" s="13"/>
      <c r="R192" s="14"/>
      <c r="S192" s="14"/>
      <c r="T192" s="14"/>
      <c r="U192" s="14"/>
      <c r="V192" s="14"/>
      <c r="W192" s="14"/>
      <c r="X192" s="14"/>
      <c r="Y192" s="14"/>
      <c r="Z192" s="14"/>
      <c r="AA192" s="14"/>
      <c r="AB192" s="14"/>
      <c r="AC192" s="14"/>
    </row>
    <row r="193" spans="1:29" ht="15.75" customHeight="1" x14ac:dyDescent="0.3">
      <c r="A193" s="13"/>
      <c r="B193" s="13"/>
      <c r="C193" s="13"/>
      <c r="D193" s="13"/>
      <c r="E193" s="14"/>
      <c r="F193" s="14"/>
      <c r="G193" s="13"/>
      <c r="H193" s="13"/>
      <c r="I193" s="13"/>
      <c r="J193" s="13"/>
      <c r="K193" s="13"/>
      <c r="L193" s="13"/>
      <c r="M193" s="14"/>
      <c r="N193" s="14"/>
      <c r="O193" s="13"/>
      <c r="P193" s="13"/>
      <c r="Q193" s="13"/>
      <c r="R193" s="14"/>
      <c r="S193" s="14"/>
      <c r="T193" s="14"/>
      <c r="U193" s="14"/>
      <c r="V193" s="14"/>
      <c r="W193" s="14"/>
      <c r="X193" s="14"/>
      <c r="Y193" s="14"/>
      <c r="Z193" s="14"/>
      <c r="AA193" s="14"/>
      <c r="AB193" s="14"/>
      <c r="AC193" s="14"/>
    </row>
    <row r="194" spans="1:29" ht="15.75" customHeight="1" x14ac:dyDescent="0.3">
      <c r="A194" s="13"/>
      <c r="B194" s="13"/>
      <c r="C194" s="13"/>
      <c r="D194" s="13"/>
      <c r="E194" s="14"/>
      <c r="F194" s="14"/>
      <c r="G194" s="13"/>
      <c r="H194" s="13"/>
      <c r="I194" s="13"/>
      <c r="J194" s="13"/>
      <c r="K194" s="13"/>
      <c r="L194" s="13"/>
      <c r="M194" s="14"/>
      <c r="N194" s="14"/>
      <c r="O194" s="13"/>
      <c r="P194" s="13"/>
      <c r="Q194" s="13"/>
      <c r="R194" s="14"/>
      <c r="S194" s="14"/>
      <c r="T194" s="14"/>
      <c r="U194" s="14"/>
      <c r="V194" s="14"/>
      <c r="W194" s="14"/>
      <c r="X194" s="14"/>
      <c r="Y194" s="14"/>
      <c r="Z194" s="14"/>
      <c r="AA194" s="14"/>
      <c r="AB194" s="14"/>
      <c r="AC194" s="14"/>
    </row>
    <row r="195" spans="1:29" ht="15.75" customHeight="1" x14ac:dyDescent="0.3">
      <c r="A195" s="13"/>
      <c r="B195" s="13"/>
      <c r="C195" s="13"/>
      <c r="D195" s="13"/>
      <c r="E195" s="14"/>
      <c r="F195" s="14"/>
      <c r="G195" s="13"/>
      <c r="H195" s="13"/>
      <c r="I195" s="13"/>
      <c r="J195" s="13"/>
      <c r="K195" s="13"/>
      <c r="L195" s="13"/>
      <c r="M195" s="14"/>
      <c r="N195" s="14"/>
      <c r="O195" s="13"/>
      <c r="P195" s="13"/>
      <c r="Q195" s="13"/>
      <c r="R195" s="14"/>
      <c r="S195" s="14"/>
      <c r="T195" s="14"/>
      <c r="U195" s="14"/>
      <c r="V195" s="14"/>
      <c r="W195" s="14"/>
      <c r="X195" s="14"/>
      <c r="Y195" s="14"/>
      <c r="Z195" s="14"/>
      <c r="AA195" s="14"/>
      <c r="AB195" s="14"/>
      <c r="AC195" s="14"/>
    </row>
    <row r="196" spans="1:29" ht="15.75" customHeight="1" x14ac:dyDescent="0.3">
      <c r="A196" s="13"/>
      <c r="B196" s="13"/>
      <c r="C196" s="13"/>
      <c r="D196" s="13"/>
      <c r="E196" s="14"/>
      <c r="F196" s="14"/>
      <c r="G196" s="13"/>
      <c r="H196" s="13"/>
      <c r="I196" s="13"/>
      <c r="J196" s="13"/>
      <c r="K196" s="13"/>
      <c r="L196" s="13"/>
      <c r="M196" s="14"/>
      <c r="N196" s="14"/>
      <c r="O196" s="13"/>
      <c r="P196" s="13"/>
      <c r="Q196" s="13"/>
      <c r="R196" s="14"/>
      <c r="S196" s="14"/>
      <c r="T196" s="14"/>
      <c r="U196" s="14"/>
      <c r="V196" s="14"/>
      <c r="W196" s="14"/>
      <c r="X196" s="14"/>
      <c r="Y196" s="14"/>
      <c r="Z196" s="14"/>
      <c r="AA196" s="14"/>
      <c r="AB196" s="14"/>
      <c r="AC196" s="14"/>
    </row>
    <row r="197" spans="1:29" ht="15.75" customHeight="1" x14ac:dyDescent="0.3">
      <c r="A197" s="13"/>
      <c r="B197" s="13"/>
      <c r="C197" s="13"/>
      <c r="D197" s="13"/>
      <c r="E197" s="14"/>
      <c r="F197" s="14"/>
      <c r="G197" s="13"/>
      <c r="H197" s="13"/>
      <c r="I197" s="13"/>
      <c r="J197" s="13"/>
      <c r="K197" s="13"/>
      <c r="L197" s="13"/>
      <c r="M197" s="14"/>
      <c r="N197" s="14"/>
      <c r="O197" s="13"/>
      <c r="P197" s="13"/>
      <c r="Q197" s="13"/>
      <c r="R197" s="14"/>
      <c r="S197" s="14"/>
      <c r="T197" s="14"/>
      <c r="U197" s="14"/>
      <c r="V197" s="14"/>
      <c r="W197" s="14"/>
      <c r="X197" s="14"/>
      <c r="Y197" s="14"/>
      <c r="Z197" s="14"/>
      <c r="AA197" s="14"/>
      <c r="AB197" s="14"/>
      <c r="AC197" s="14"/>
    </row>
    <row r="198" spans="1:29" ht="15.75" customHeight="1" x14ac:dyDescent="0.3">
      <c r="A198" s="13"/>
      <c r="B198" s="13"/>
      <c r="C198" s="13"/>
      <c r="D198" s="13"/>
      <c r="E198" s="14"/>
      <c r="F198" s="14"/>
      <c r="G198" s="13"/>
      <c r="H198" s="13"/>
      <c r="I198" s="13"/>
      <c r="J198" s="13"/>
      <c r="K198" s="13"/>
      <c r="L198" s="13"/>
      <c r="M198" s="14"/>
      <c r="N198" s="14"/>
      <c r="O198" s="13"/>
      <c r="P198" s="13"/>
      <c r="Q198" s="13"/>
      <c r="R198" s="14"/>
      <c r="S198" s="14"/>
      <c r="T198" s="14"/>
      <c r="U198" s="14"/>
      <c r="V198" s="14"/>
      <c r="W198" s="14"/>
      <c r="X198" s="14"/>
      <c r="Y198" s="14"/>
      <c r="Z198" s="14"/>
      <c r="AA198" s="14"/>
      <c r="AB198" s="14"/>
      <c r="AC198" s="14"/>
    </row>
    <row r="199" spans="1:29" ht="15.75" customHeight="1" x14ac:dyDescent="0.3">
      <c r="A199" s="13"/>
      <c r="B199" s="13"/>
      <c r="C199" s="13"/>
      <c r="D199" s="13"/>
      <c r="E199" s="14"/>
      <c r="F199" s="14"/>
      <c r="G199" s="13"/>
      <c r="H199" s="13"/>
      <c r="I199" s="13"/>
      <c r="J199" s="13"/>
      <c r="K199" s="13"/>
      <c r="L199" s="13"/>
      <c r="M199" s="14"/>
      <c r="N199" s="14"/>
      <c r="O199" s="13"/>
      <c r="P199" s="13"/>
      <c r="Q199" s="13"/>
      <c r="R199" s="14"/>
      <c r="S199" s="14"/>
      <c r="T199" s="14"/>
      <c r="U199" s="14"/>
      <c r="V199" s="14"/>
      <c r="W199" s="14"/>
      <c r="X199" s="14"/>
      <c r="Y199" s="14"/>
      <c r="Z199" s="14"/>
      <c r="AA199" s="14"/>
      <c r="AB199" s="14"/>
      <c r="AC199" s="14"/>
    </row>
    <row r="200" spans="1:29" ht="15.75" customHeight="1" x14ac:dyDescent="0.3">
      <c r="A200" s="13"/>
      <c r="B200" s="13"/>
      <c r="C200" s="13"/>
      <c r="D200" s="13"/>
      <c r="E200" s="14"/>
      <c r="F200" s="14"/>
      <c r="G200" s="13"/>
      <c r="H200" s="13"/>
      <c r="I200" s="13"/>
      <c r="J200" s="13"/>
      <c r="K200" s="13"/>
      <c r="L200" s="13"/>
      <c r="M200" s="14"/>
      <c r="N200" s="14"/>
      <c r="O200" s="13"/>
      <c r="P200" s="13"/>
      <c r="Q200" s="13"/>
      <c r="R200" s="14"/>
      <c r="S200" s="14"/>
      <c r="T200" s="14"/>
      <c r="U200" s="14"/>
      <c r="V200" s="14"/>
      <c r="W200" s="14"/>
      <c r="X200" s="14"/>
      <c r="Y200" s="14"/>
      <c r="Z200" s="14"/>
      <c r="AA200" s="14"/>
      <c r="AB200" s="14"/>
      <c r="AC200" s="14"/>
    </row>
    <row r="201" spans="1:29" ht="15.75" customHeight="1" x14ac:dyDescent="0.3">
      <c r="A201" s="13"/>
      <c r="B201" s="13"/>
      <c r="C201" s="13"/>
      <c r="D201" s="13"/>
      <c r="E201" s="14"/>
      <c r="F201" s="14"/>
      <c r="G201" s="13"/>
      <c r="H201" s="13"/>
      <c r="I201" s="13"/>
      <c r="J201" s="13"/>
      <c r="K201" s="13"/>
      <c r="L201" s="13"/>
      <c r="M201" s="14"/>
      <c r="N201" s="14"/>
      <c r="O201" s="13"/>
      <c r="P201" s="13"/>
      <c r="Q201" s="13"/>
      <c r="R201" s="14"/>
      <c r="S201" s="14"/>
      <c r="T201" s="14"/>
      <c r="U201" s="14"/>
      <c r="V201" s="14"/>
      <c r="W201" s="14"/>
      <c r="X201" s="14"/>
      <c r="Y201" s="14"/>
      <c r="Z201" s="14"/>
      <c r="AA201" s="14"/>
      <c r="AB201" s="14"/>
      <c r="AC201" s="14"/>
    </row>
    <row r="202" spans="1:29" ht="15.75" customHeight="1" x14ac:dyDescent="0.3">
      <c r="A202" s="13"/>
      <c r="B202" s="13"/>
      <c r="C202" s="13"/>
      <c r="D202" s="13"/>
      <c r="E202" s="14"/>
      <c r="F202" s="14"/>
      <c r="G202" s="13"/>
      <c r="H202" s="13"/>
      <c r="I202" s="13"/>
      <c r="J202" s="13"/>
      <c r="K202" s="13"/>
      <c r="L202" s="13"/>
      <c r="M202" s="14"/>
      <c r="N202" s="14"/>
      <c r="O202" s="13"/>
      <c r="P202" s="13"/>
      <c r="Q202" s="13"/>
      <c r="R202" s="14"/>
      <c r="S202" s="14"/>
      <c r="T202" s="14"/>
      <c r="U202" s="14"/>
      <c r="V202" s="14"/>
      <c r="W202" s="14"/>
      <c r="X202" s="14"/>
      <c r="Y202" s="14"/>
      <c r="Z202" s="14"/>
      <c r="AA202" s="14"/>
      <c r="AB202" s="14"/>
      <c r="AC202" s="14"/>
    </row>
    <row r="203" spans="1:29" ht="15.75" customHeight="1" x14ac:dyDescent="0.3">
      <c r="A203" s="13"/>
      <c r="B203" s="13"/>
      <c r="C203" s="13"/>
      <c r="D203" s="13"/>
      <c r="E203" s="14"/>
      <c r="F203" s="14"/>
      <c r="G203" s="13"/>
      <c r="H203" s="13"/>
      <c r="I203" s="13"/>
      <c r="J203" s="13"/>
      <c r="K203" s="13"/>
      <c r="L203" s="13"/>
      <c r="M203" s="14"/>
      <c r="N203" s="14"/>
      <c r="O203" s="13"/>
      <c r="P203" s="13"/>
      <c r="Q203" s="13"/>
      <c r="R203" s="14"/>
      <c r="S203" s="14"/>
      <c r="T203" s="14"/>
      <c r="U203" s="14"/>
      <c r="V203" s="14"/>
      <c r="W203" s="14"/>
      <c r="X203" s="14"/>
      <c r="Y203" s="14"/>
      <c r="Z203" s="14"/>
      <c r="AA203" s="14"/>
      <c r="AB203" s="14"/>
      <c r="AC203" s="14"/>
    </row>
    <row r="204" spans="1:29" ht="15.75" customHeight="1" x14ac:dyDescent="0.3">
      <c r="A204" s="13"/>
      <c r="B204" s="13"/>
      <c r="C204" s="13"/>
      <c r="D204" s="13"/>
      <c r="E204" s="14"/>
      <c r="F204" s="14"/>
      <c r="G204" s="13"/>
      <c r="H204" s="13"/>
      <c r="I204" s="13"/>
      <c r="J204" s="13"/>
      <c r="K204" s="13"/>
      <c r="L204" s="13"/>
      <c r="M204" s="14"/>
      <c r="N204" s="14"/>
      <c r="O204" s="13"/>
      <c r="P204" s="13"/>
      <c r="Q204" s="13"/>
      <c r="R204" s="14"/>
      <c r="S204" s="14"/>
      <c r="T204" s="14"/>
      <c r="U204" s="14"/>
      <c r="V204" s="14"/>
      <c r="W204" s="14"/>
      <c r="X204" s="14"/>
      <c r="Y204" s="14"/>
      <c r="Z204" s="14"/>
      <c r="AA204" s="14"/>
      <c r="AB204" s="14"/>
      <c r="AC204" s="14"/>
    </row>
    <row r="205" spans="1:29" ht="15.75" customHeight="1" x14ac:dyDescent="0.3">
      <c r="A205" s="13"/>
      <c r="B205" s="13"/>
      <c r="C205" s="13"/>
      <c r="D205" s="13"/>
      <c r="E205" s="14"/>
      <c r="F205" s="14"/>
      <c r="G205" s="13"/>
      <c r="H205" s="13"/>
      <c r="I205" s="13"/>
      <c r="J205" s="13"/>
      <c r="K205" s="13"/>
      <c r="L205" s="13"/>
      <c r="M205" s="14"/>
      <c r="N205" s="14"/>
      <c r="O205" s="13"/>
      <c r="P205" s="13"/>
      <c r="Q205" s="13"/>
      <c r="R205" s="14"/>
      <c r="S205" s="14"/>
      <c r="T205" s="14"/>
      <c r="U205" s="14"/>
      <c r="V205" s="14"/>
      <c r="W205" s="14"/>
      <c r="X205" s="14"/>
      <c r="Y205" s="14"/>
      <c r="Z205" s="14"/>
      <c r="AA205" s="14"/>
      <c r="AB205" s="14"/>
      <c r="AC205" s="14"/>
    </row>
    <row r="206" spans="1:29" ht="15.75" customHeight="1" x14ac:dyDescent="0.3">
      <c r="A206" s="13"/>
      <c r="B206" s="13"/>
      <c r="C206" s="13"/>
      <c r="D206" s="13"/>
      <c r="E206" s="14"/>
      <c r="F206" s="14"/>
      <c r="G206" s="13"/>
      <c r="H206" s="13"/>
      <c r="I206" s="13"/>
      <c r="J206" s="13"/>
      <c r="K206" s="13"/>
      <c r="L206" s="13"/>
      <c r="M206" s="14"/>
      <c r="N206" s="14"/>
      <c r="O206" s="13"/>
      <c r="P206" s="13"/>
      <c r="Q206" s="13"/>
      <c r="R206" s="14"/>
      <c r="S206" s="14"/>
      <c r="T206" s="14"/>
      <c r="U206" s="14"/>
      <c r="V206" s="14"/>
      <c r="W206" s="14"/>
      <c r="X206" s="14"/>
      <c r="Y206" s="14"/>
      <c r="Z206" s="14"/>
      <c r="AA206" s="14"/>
      <c r="AB206" s="14"/>
      <c r="AC206" s="14"/>
    </row>
    <row r="207" spans="1:29" ht="15.75" customHeight="1" x14ac:dyDescent="0.3">
      <c r="A207" s="13"/>
      <c r="B207" s="13"/>
      <c r="C207" s="13"/>
      <c r="D207" s="13"/>
      <c r="E207" s="14"/>
      <c r="F207" s="14"/>
      <c r="G207" s="13"/>
      <c r="H207" s="13"/>
      <c r="I207" s="13"/>
      <c r="J207" s="13"/>
      <c r="K207" s="13"/>
      <c r="L207" s="13"/>
      <c r="M207" s="14"/>
      <c r="N207" s="14"/>
      <c r="O207" s="13"/>
      <c r="P207" s="13"/>
      <c r="Q207" s="13"/>
      <c r="R207" s="14"/>
      <c r="S207" s="14"/>
      <c r="T207" s="14"/>
      <c r="U207" s="14"/>
      <c r="V207" s="14"/>
      <c r="W207" s="14"/>
      <c r="X207" s="14"/>
      <c r="Y207" s="14"/>
      <c r="Z207" s="14"/>
      <c r="AA207" s="14"/>
      <c r="AB207" s="14"/>
      <c r="AC207" s="14"/>
    </row>
    <row r="208" spans="1:29" ht="15.75" customHeight="1" x14ac:dyDescent="0.3">
      <c r="A208" s="13"/>
      <c r="B208" s="13"/>
      <c r="C208" s="13"/>
      <c r="D208" s="13"/>
      <c r="E208" s="14"/>
      <c r="F208" s="14"/>
      <c r="G208" s="13"/>
      <c r="H208" s="13"/>
      <c r="I208" s="13"/>
      <c r="J208" s="13"/>
      <c r="K208" s="13"/>
      <c r="L208" s="13"/>
      <c r="M208" s="14"/>
      <c r="N208" s="14"/>
      <c r="O208" s="13"/>
      <c r="P208" s="13"/>
      <c r="Q208" s="13"/>
      <c r="R208" s="14"/>
      <c r="S208" s="14"/>
      <c r="T208" s="14"/>
      <c r="U208" s="14"/>
      <c r="V208" s="14"/>
      <c r="W208" s="14"/>
      <c r="X208" s="14"/>
      <c r="Y208" s="14"/>
      <c r="Z208" s="14"/>
      <c r="AA208" s="14"/>
      <c r="AB208" s="14"/>
      <c r="AC208" s="14"/>
    </row>
    <row r="209" spans="1:29" ht="15.75" customHeight="1" x14ac:dyDescent="0.3">
      <c r="A209" s="13"/>
      <c r="B209" s="13"/>
      <c r="C209" s="13"/>
      <c r="D209" s="13"/>
      <c r="E209" s="14"/>
      <c r="F209" s="14"/>
      <c r="G209" s="13"/>
      <c r="H209" s="13"/>
      <c r="I209" s="13"/>
      <c r="J209" s="13"/>
      <c r="K209" s="13"/>
      <c r="L209" s="13"/>
      <c r="M209" s="14"/>
      <c r="N209" s="14"/>
      <c r="O209" s="13"/>
      <c r="P209" s="13"/>
      <c r="Q209" s="13"/>
      <c r="R209" s="14"/>
      <c r="S209" s="14"/>
      <c r="T209" s="14"/>
      <c r="U209" s="14"/>
      <c r="V209" s="14"/>
      <c r="W209" s="14"/>
      <c r="X209" s="14"/>
      <c r="Y209" s="14"/>
      <c r="Z209" s="14"/>
      <c r="AA209" s="14"/>
      <c r="AB209" s="14"/>
      <c r="AC209" s="14"/>
    </row>
    <row r="210" spans="1:29" ht="15.75" customHeight="1" x14ac:dyDescent="0.3">
      <c r="A210" s="13"/>
      <c r="B210" s="13"/>
      <c r="C210" s="13"/>
      <c r="D210" s="13"/>
      <c r="E210" s="14"/>
      <c r="F210" s="14"/>
      <c r="G210" s="13"/>
      <c r="H210" s="13"/>
      <c r="I210" s="13"/>
      <c r="J210" s="13"/>
      <c r="K210" s="13"/>
      <c r="L210" s="13"/>
      <c r="M210" s="14"/>
      <c r="N210" s="14"/>
      <c r="O210" s="13"/>
      <c r="P210" s="13"/>
      <c r="Q210" s="13"/>
      <c r="R210" s="14"/>
      <c r="S210" s="14"/>
      <c r="T210" s="14"/>
      <c r="U210" s="14"/>
      <c r="V210" s="14"/>
      <c r="W210" s="14"/>
      <c r="X210" s="14"/>
      <c r="Y210" s="14"/>
      <c r="Z210" s="14"/>
      <c r="AA210" s="14"/>
      <c r="AB210" s="14"/>
      <c r="AC210" s="14"/>
    </row>
    <row r="211" spans="1:29" ht="15.75" customHeight="1" x14ac:dyDescent="0.3">
      <c r="A211" s="13"/>
      <c r="B211" s="13"/>
      <c r="C211" s="13"/>
      <c r="D211" s="13"/>
      <c r="E211" s="14"/>
      <c r="F211" s="14"/>
      <c r="G211" s="13"/>
      <c r="H211" s="13"/>
      <c r="I211" s="13"/>
      <c r="J211" s="13"/>
      <c r="K211" s="13"/>
      <c r="L211" s="13"/>
      <c r="M211" s="14"/>
      <c r="N211" s="14"/>
      <c r="O211" s="13"/>
      <c r="P211" s="13"/>
      <c r="Q211" s="13"/>
      <c r="R211" s="14"/>
      <c r="S211" s="14"/>
      <c r="T211" s="14"/>
      <c r="U211" s="14"/>
      <c r="V211" s="14"/>
      <c r="W211" s="14"/>
      <c r="X211" s="14"/>
      <c r="Y211" s="14"/>
      <c r="Z211" s="14"/>
      <c r="AA211" s="14"/>
      <c r="AB211" s="14"/>
      <c r="AC211" s="14"/>
    </row>
    <row r="212" spans="1:29" ht="15.75" customHeight="1" x14ac:dyDescent="0.3">
      <c r="A212" s="13"/>
      <c r="B212" s="13"/>
      <c r="C212" s="13"/>
      <c r="D212" s="13"/>
      <c r="E212" s="14"/>
      <c r="F212" s="14"/>
      <c r="G212" s="13"/>
      <c r="H212" s="13"/>
      <c r="I212" s="13"/>
      <c r="J212" s="13"/>
      <c r="K212" s="13"/>
      <c r="L212" s="13"/>
      <c r="M212" s="14"/>
      <c r="N212" s="14"/>
      <c r="O212" s="13"/>
      <c r="P212" s="13"/>
      <c r="Q212" s="13"/>
      <c r="R212" s="14"/>
      <c r="S212" s="14"/>
      <c r="T212" s="14"/>
      <c r="U212" s="14"/>
      <c r="V212" s="14"/>
      <c r="W212" s="14"/>
      <c r="X212" s="14"/>
      <c r="Y212" s="14"/>
      <c r="Z212" s="14"/>
      <c r="AA212" s="14"/>
      <c r="AB212" s="14"/>
      <c r="AC212" s="14"/>
    </row>
    <row r="213" spans="1:29" ht="15.75" customHeight="1" x14ac:dyDescent="0.3">
      <c r="A213" s="13"/>
      <c r="B213" s="13"/>
      <c r="C213" s="13"/>
      <c r="D213" s="13"/>
      <c r="E213" s="14"/>
      <c r="F213" s="14"/>
      <c r="G213" s="13"/>
      <c r="H213" s="13"/>
      <c r="I213" s="13"/>
      <c r="J213" s="13"/>
      <c r="K213" s="13"/>
      <c r="L213" s="13"/>
      <c r="M213" s="14"/>
      <c r="N213" s="14"/>
      <c r="O213" s="13"/>
      <c r="P213" s="13"/>
      <c r="Q213" s="13"/>
      <c r="R213" s="14"/>
      <c r="S213" s="14"/>
      <c r="T213" s="14"/>
      <c r="U213" s="14"/>
      <c r="V213" s="14"/>
      <c r="W213" s="14"/>
      <c r="X213" s="14"/>
      <c r="Y213" s="14"/>
      <c r="Z213" s="14"/>
      <c r="AA213" s="14"/>
      <c r="AB213" s="14"/>
      <c r="AC213" s="14"/>
    </row>
    <row r="214" spans="1:29" ht="15.75" customHeight="1" x14ac:dyDescent="0.3">
      <c r="A214" s="13"/>
      <c r="B214" s="13"/>
      <c r="C214" s="13"/>
      <c r="D214" s="13"/>
      <c r="E214" s="14"/>
      <c r="F214" s="14"/>
      <c r="G214" s="13"/>
      <c r="H214" s="13"/>
      <c r="I214" s="13"/>
      <c r="J214" s="13"/>
      <c r="K214" s="13"/>
      <c r="L214" s="13"/>
      <c r="M214" s="14"/>
      <c r="N214" s="14"/>
      <c r="O214" s="13"/>
      <c r="P214" s="13"/>
      <c r="Q214" s="13"/>
      <c r="R214" s="14"/>
      <c r="S214" s="14"/>
      <c r="T214" s="14"/>
      <c r="U214" s="14"/>
      <c r="V214" s="14"/>
      <c r="W214" s="14"/>
      <c r="X214" s="14"/>
      <c r="Y214" s="14"/>
      <c r="Z214" s="14"/>
      <c r="AA214" s="14"/>
      <c r="AB214" s="14"/>
      <c r="AC214" s="14"/>
    </row>
    <row r="215" spans="1:29" ht="15.75" customHeight="1" x14ac:dyDescent="0.3">
      <c r="A215" s="13"/>
      <c r="B215" s="13"/>
      <c r="C215" s="13"/>
      <c r="D215" s="13"/>
      <c r="E215" s="14"/>
      <c r="F215" s="14"/>
      <c r="G215" s="13"/>
      <c r="H215" s="13"/>
      <c r="I215" s="13"/>
      <c r="J215" s="13"/>
      <c r="K215" s="13"/>
      <c r="L215" s="13"/>
      <c r="M215" s="14"/>
      <c r="N215" s="14"/>
      <c r="O215" s="13"/>
      <c r="P215" s="13"/>
      <c r="Q215" s="13"/>
      <c r="R215" s="14"/>
      <c r="S215" s="14"/>
      <c r="T215" s="14"/>
      <c r="U215" s="14"/>
      <c r="V215" s="14"/>
      <c r="W215" s="14"/>
      <c r="X215" s="14"/>
      <c r="Y215" s="14"/>
      <c r="Z215" s="14"/>
      <c r="AA215" s="14"/>
      <c r="AB215" s="14"/>
      <c r="AC215" s="14"/>
    </row>
    <row r="216" spans="1:29" ht="15.75" customHeight="1" x14ac:dyDescent="0.3">
      <c r="A216" s="13"/>
      <c r="B216" s="13"/>
      <c r="C216" s="13"/>
      <c r="D216" s="13"/>
      <c r="E216" s="14"/>
      <c r="F216" s="14"/>
      <c r="G216" s="13"/>
      <c r="H216" s="13"/>
      <c r="I216" s="13"/>
      <c r="J216" s="13"/>
      <c r="K216" s="13"/>
      <c r="L216" s="13"/>
      <c r="M216" s="14"/>
      <c r="N216" s="14"/>
      <c r="O216" s="13"/>
      <c r="P216" s="13"/>
      <c r="Q216" s="13"/>
      <c r="R216" s="14"/>
      <c r="S216" s="14"/>
      <c r="T216" s="14"/>
      <c r="U216" s="14"/>
      <c r="V216" s="14"/>
      <c r="W216" s="14"/>
      <c r="X216" s="14"/>
      <c r="Y216" s="14"/>
      <c r="Z216" s="14"/>
      <c r="AA216" s="14"/>
      <c r="AB216" s="14"/>
      <c r="AC216" s="14"/>
    </row>
    <row r="217" spans="1:29" ht="15.75" customHeight="1" x14ac:dyDescent="0.3">
      <c r="A217" s="13"/>
      <c r="B217" s="13"/>
      <c r="C217" s="13"/>
      <c r="D217" s="13"/>
      <c r="E217" s="14"/>
      <c r="F217" s="14"/>
      <c r="G217" s="13"/>
      <c r="H217" s="13"/>
      <c r="I217" s="13"/>
      <c r="J217" s="13"/>
      <c r="K217" s="13"/>
      <c r="L217" s="13"/>
      <c r="M217" s="14"/>
      <c r="N217" s="14"/>
      <c r="O217" s="13"/>
      <c r="P217" s="13"/>
      <c r="Q217" s="13"/>
      <c r="R217" s="14"/>
      <c r="S217" s="14"/>
      <c r="T217" s="14"/>
      <c r="U217" s="14"/>
      <c r="V217" s="14"/>
      <c r="W217" s="14"/>
      <c r="X217" s="14"/>
      <c r="Y217" s="14"/>
      <c r="Z217" s="14"/>
      <c r="AA217" s="14"/>
      <c r="AB217" s="14"/>
      <c r="AC217" s="14"/>
    </row>
    <row r="218" spans="1:29" ht="15.75" customHeight="1" x14ac:dyDescent="0.3">
      <c r="A218" s="13"/>
      <c r="B218" s="13"/>
      <c r="C218" s="13"/>
      <c r="D218" s="13"/>
      <c r="E218" s="14"/>
      <c r="F218" s="14"/>
      <c r="G218" s="13"/>
      <c r="H218" s="13"/>
      <c r="I218" s="13"/>
      <c r="J218" s="13"/>
      <c r="K218" s="13"/>
      <c r="L218" s="13"/>
      <c r="M218" s="14"/>
      <c r="N218" s="14"/>
      <c r="O218" s="13"/>
      <c r="P218" s="13"/>
      <c r="Q218" s="13"/>
      <c r="R218" s="14"/>
      <c r="S218" s="14"/>
      <c r="T218" s="14"/>
      <c r="U218" s="14"/>
      <c r="V218" s="14"/>
      <c r="W218" s="14"/>
      <c r="X218" s="14"/>
      <c r="Y218" s="14"/>
      <c r="Z218" s="14"/>
      <c r="AA218" s="14"/>
      <c r="AB218" s="14"/>
      <c r="AC218" s="14"/>
    </row>
    <row r="219" spans="1:29" ht="15.75" customHeight="1" x14ac:dyDescent="0.3">
      <c r="A219" s="13"/>
      <c r="B219" s="13"/>
      <c r="C219" s="13"/>
      <c r="D219" s="13"/>
      <c r="E219" s="14"/>
      <c r="F219" s="14"/>
      <c r="G219" s="13"/>
      <c r="H219" s="13"/>
      <c r="I219" s="13"/>
      <c r="J219" s="13"/>
      <c r="K219" s="13"/>
      <c r="L219" s="13"/>
      <c r="M219" s="14"/>
      <c r="N219" s="14"/>
      <c r="O219" s="13"/>
      <c r="P219" s="13"/>
      <c r="Q219" s="13"/>
      <c r="R219" s="14"/>
      <c r="S219" s="14"/>
      <c r="T219" s="14"/>
      <c r="U219" s="14"/>
      <c r="V219" s="14"/>
      <c r="W219" s="14"/>
      <c r="X219" s="14"/>
      <c r="Y219" s="14"/>
      <c r="Z219" s="14"/>
      <c r="AA219" s="14"/>
      <c r="AB219" s="14"/>
      <c r="AC219" s="14"/>
    </row>
    <row r="220" spans="1:29" ht="15.75" customHeight="1" x14ac:dyDescent="0.3">
      <c r="A220" s="13"/>
      <c r="B220" s="13"/>
      <c r="C220" s="13"/>
      <c r="D220" s="13"/>
      <c r="E220" s="14"/>
      <c r="F220" s="14"/>
      <c r="G220" s="13"/>
      <c r="H220" s="13"/>
      <c r="I220" s="13"/>
      <c r="J220" s="13"/>
      <c r="K220" s="13"/>
      <c r="L220" s="13"/>
      <c r="M220" s="14"/>
      <c r="N220" s="14"/>
      <c r="O220" s="13"/>
      <c r="P220" s="13"/>
      <c r="Q220" s="13"/>
      <c r="R220" s="14"/>
      <c r="S220" s="14"/>
      <c r="T220" s="14"/>
      <c r="U220" s="14"/>
      <c r="V220" s="14"/>
      <c r="W220" s="14"/>
      <c r="X220" s="14"/>
      <c r="Y220" s="14"/>
      <c r="Z220" s="14"/>
      <c r="AA220" s="14"/>
      <c r="AB220" s="14"/>
      <c r="AC220" s="14"/>
    </row>
    <row r="221" spans="1:29" ht="15.75" customHeight="1" x14ac:dyDescent="0.3">
      <c r="A221" s="13"/>
      <c r="B221" s="13"/>
      <c r="C221" s="13"/>
      <c r="D221" s="13"/>
      <c r="E221" s="14"/>
      <c r="F221" s="14"/>
      <c r="G221" s="13"/>
      <c r="H221" s="13"/>
      <c r="I221" s="13"/>
      <c r="J221" s="13"/>
      <c r="K221" s="13"/>
      <c r="L221" s="13"/>
      <c r="M221" s="14"/>
      <c r="N221" s="14"/>
      <c r="O221" s="13"/>
      <c r="P221" s="13"/>
      <c r="Q221" s="13"/>
      <c r="R221" s="14"/>
      <c r="S221" s="14"/>
      <c r="T221" s="14"/>
      <c r="U221" s="14"/>
      <c r="V221" s="14"/>
      <c r="W221" s="14"/>
      <c r="X221" s="14"/>
      <c r="Y221" s="14"/>
      <c r="Z221" s="14"/>
      <c r="AA221" s="14"/>
      <c r="AB221" s="14"/>
      <c r="AC221" s="14"/>
    </row>
    <row r="222" spans="1:29" ht="15.75" customHeight="1" x14ac:dyDescent="0.3">
      <c r="A222" s="13"/>
      <c r="B222" s="13"/>
      <c r="C222" s="13"/>
      <c r="D222" s="13"/>
      <c r="E222" s="14"/>
      <c r="F222" s="14"/>
      <c r="G222" s="13"/>
      <c r="H222" s="13"/>
      <c r="I222" s="13"/>
      <c r="J222" s="13"/>
      <c r="K222" s="13"/>
      <c r="L222" s="13"/>
      <c r="M222" s="14"/>
      <c r="N222" s="14"/>
      <c r="O222" s="13"/>
      <c r="P222" s="13"/>
      <c r="Q222" s="13"/>
      <c r="R222" s="14"/>
      <c r="S222" s="14"/>
      <c r="T222" s="14"/>
      <c r="U222" s="14"/>
      <c r="V222" s="14"/>
      <c r="W222" s="14"/>
      <c r="X222" s="14"/>
      <c r="Y222" s="14"/>
      <c r="Z222" s="14"/>
      <c r="AA222" s="14"/>
      <c r="AB222" s="14"/>
      <c r="AC222" s="14"/>
    </row>
    <row r="223" spans="1:29" ht="15.75" customHeight="1" x14ac:dyDescent="0.3">
      <c r="A223" s="13"/>
      <c r="B223" s="13"/>
      <c r="C223" s="13"/>
      <c r="D223" s="13"/>
      <c r="E223" s="14"/>
      <c r="F223" s="14"/>
      <c r="G223" s="13"/>
      <c r="H223" s="13"/>
      <c r="I223" s="13"/>
      <c r="J223" s="13"/>
      <c r="K223" s="13"/>
      <c r="L223" s="13"/>
      <c r="M223" s="14"/>
      <c r="N223" s="14"/>
      <c r="O223" s="13"/>
      <c r="P223" s="13"/>
      <c r="Q223" s="13"/>
      <c r="R223" s="14"/>
      <c r="S223" s="14"/>
      <c r="T223" s="14"/>
      <c r="U223" s="14"/>
      <c r="V223" s="14"/>
      <c r="W223" s="14"/>
      <c r="X223" s="14"/>
      <c r="Y223" s="14"/>
      <c r="Z223" s="14"/>
      <c r="AA223" s="14"/>
      <c r="AB223" s="14"/>
      <c r="AC223" s="14"/>
    </row>
    <row r="224" spans="1:29" ht="15.75" customHeight="1" x14ac:dyDescent="0.3">
      <c r="A224" s="13"/>
      <c r="B224" s="13"/>
      <c r="C224" s="13"/>
      <c r="D224" s="13"/>
      <c r="E224" s="14"/>
      <c r="F224" s="14"/>
      <c r="G224" s="13"/>
      <c r="H224" s="13"/>
      <c r="I224" s="13"/>
      <c r="J224" s="13"/>
      <c r="K224" s="13"/>
      <c r="L224" s="13"/>
      <c r="M224" s="14"/>
      <c r="N224" s="14"/>
      <c r="O224" s="13"/>
      <c r="P224" s="13"/>
      <c r="Q224" s="13"/>
      <c r="R224" s="14"/>
      <c r="S224" s="14"/>
      <c r="T224" s="14"/>
      <c r="U224" s="14"/>
      <c r="V224" s="14"/>
      <c r="W224" s="14"/>
      <c r="X224" s="14"/>
      <c r="Y224" s="14"/>
      <c r="Z224" s="14"/>
      <c r="AA224" s="14"/>
      <c r="AB224" s="14"/>
      <c r="AC224" s="14"/>
    </row>
    <row r="225" spans="1:29" ht="15.75" customHeight="1" x14ac:dyDescent="0.3">
      <c r="A225" s="13"/>
      <c r="B225" s="13"/>
      <c r="C225" s="13"/>
      <c r="D225" s="13"/>
      <c r="E225" s="14"/>
      <c r="F225" s="14"/>
      <c r="G225" s="13"/>
      <c r="H225" s="13"/>
      <c r="I225" s="13"/>
      <c r="J225" s="13"/>
      <c r="K225" s="13"/>
      <c r="L225" s="13"/>
      <c r="M225" s="14"/>
      <c r="N225" s="14"/>
      <c r="O225" s="13"/>
      <c r="P225" s="13"/>
      <c r="Q225" s="13"/>
      <c r="R225" s="14"/>
      <c r="S225" s="14"/>
      <c r="T225" s="14"/>
      <c r="U225" s="14"/>
      <c r="V225" s="14"/>
      <c r="W225" s="14"/>
      <c r="X225" s="14"/>
      <c r="Y225" s="14"/>
      <c r="Z225" s="14"/>
      <c r="AA225" s="14"/>
      <c r="AB225" s="14"/>
      <c r="AC225" s="14"/>
    </row>
    <row r="226" spans="1:29" ht="15.75" customHeight="1" x14ac:dyDescent="0.3">
      <c r="A226" s="13"/>
      <c r="B226" s="13"/>
      <c r="C226" s="13"/>
      <c r="D226" s="13"/>
      <c r="E226" s="14"/>
      <c r="F226" s="14"/>
      <c r="G226" s="13"/>
      <c r="H226" s="13"/>
      <c r="I226" s="13"/>
      <c r="J226" s="13"/>
      <c r="K226" s="13"/>
      <c r="L226" s="13"/>
      <c r="M226" s="14"/>
      <c r="N226" s="14"/>
      <c r="O226" s="13"/>
      <c r="P226" s="13"/>
      <c r="Q226" s="13"/>
      <c r="R226" s="14"/>
      <c r="S226" s="14"/>
      <c r="T226" s="14"/>
      <c r="U226" s="14"/>
      <c r="V226" s="14"/>
      <c r="W226" s="14"/>
      <c r="X226" s="14"/>
      <c r="Y226" s="14"/>
      <c r="Z226" s="14"/>
      <c r="AA226" s="14"/>
      <c r="AB226" s="14"/>
      <c r="AC226" s="14"/>
    </row>
    <row r="227" spans="1:29" ht="15.75" customHeight="1" x14ac:dyDescent="0.3">
      <c r="A227" s="13"/>
      <c r="B227" s="13"/>
      <c r="C227" s="13"/>
      <c r="D227" s="13"/>
      <c r="E227" s="14"/>
      <c r="F227" s="14"/>
      <c r="G227" s="13"/>
      <c r="H227" s="13"/>
      <c r="I227" s="13"/>
      <c r="J227" s="13"/>
      <c r="K227" s="13"/>
      <c r="L227" s="13"/>
      <c r="M227" s="14"/>
      <c r="N227" s="14"/>
      <c r="O227" s="13"/>
      <c r="P227" s="13"/>
      <c r="Q227" s="13"/>
      <c r="R227" s="14"/>
      <c r="S227" s="14"/>
      <c r="T227" s="14"/>
      <c r="U227" s="14"/>
      <c r="V227" s="14"/>
      <c r="W227" s="14"/>
      <c r="X227" s="14"/>
      <c r="Y227" s="14"/>
      <c r="Z227" s="14"/>
      <c r="AA227" s="14"/>
      <c r="AB227" s="14"/>
      <c r="AC227" s="14"/>
    </row>
    <row r="228" spans="1:29" ht="15.75" customHeight="1" x14ac:dyDescent="0.3">
      <c r="A228" s="13"/>
      <c r="B228" s="13"/>
      <c r="C228" s="13"/>
      <c r="D228" s="13"/>
      <c r="E228" s="14"/>
      <c r="F228" s="14"/>
      <c r="G228" s="13"/>
      <c r="H228" s="13"/>
      <c r="I228" s="13"/>
      <c r="J228" s="13"/>
      <c r="K228" s="13"/>
      <c r="L228" s="13"/>
      <c r="M228" s="14"/>
      <c r="N228" s="14"/>
      <c r="O228" s="13"/>
      <c r="P228" s="13"/>
      <c r="Q228" s="13"/>
      <c r="R228" s="14"/>
      <c r="S228" s="14"/>
      <c r="T228" s="14"/>
      <c r="U228" s="14"/>
      <c r="V228" s="14"/>
      <c r="W228" s="14"/>
      <c r="X228" s="14"/>
      <c r="Y228" s="14"/>
      <c r="Z228" s="14"/>
      <c r="AA228" s="14"/>
      <c r="AB228" s="14"/>
      <c r="AC228" s="14"/>
    </row>
    <row r="229" spans="1:29" ht="15.75" customHeight="1" x14ac:dyDescent="0.3">
      <c r="A229" s="13"/>
      <c r="B229" s="13"/>
      <c r="C229" s="13"/>
      <c r="D229" s="13"/>
      <c r="E229" s="14"/>
      <c r="F229" s="14"/>
      <c r="G229" s="13"/>
      <c r="H229" s="13"/>
      <c r="I229" s="13"/>
      <c r="J229" s="13"/>
      <c r="K229" s="13"/>
      <c r="L229" s="13"/>
      <c r="M229" s="14"/>
      <c r="N229" s="14"/>
      <c r="O229" s="13"/>
      <c r="P229" s="13"/>
      <c r="Q229" s="13"/>
      <c r="R229" s="14"/>
      <c r="S229" s="14"/>
      <c r="T229" s="14"/>
      <c r="U229" s="14"/>
      <c r="V229" s="14"/>
      <c r="W229" s="14"/>
      <c r="X229" s="14"/>
      <c r="Y229" s="14"/>
      <c r="Z229" s="14"/>
      <c r="AA229" s="14"/>
      <c r="AB229" s="14"/>
      <c r="AC229" s="14"/>
    </row>
    <row r="230" spans="1:29" ht="15.75" customHeight="1" x14ac:dyDescent="0.3">
      <c r="A230" s="13"/>
      <c r="B230" s="13"/>
      <c r="C230" s="13"/>
      <c r="D230" s="13"/>
      <c r="E230" s="14"/>
      <c r="F230" s="14"/>
      <c r="G230" s="13"/>
      <c r="H230" s="13"/>
      <c r="I230" s="13"/>
      <c r="J230" s="13"/>
      <c r="K230" s="13"/>
      <c r="L230" s="13"/>
      <c r="M230" s="14"/>
      <c r="N230" s="14"/>
      <c r="O230" s="13"/>
      <c r="P230" s="13"/>
      <c r="Q230" s="13"/>
      <c r="R230" s="14"/>
      <c r="S230" s="14"/>
      <c r="T230" s="14"/>
      <c r="U230" s="14"/>
      <c r="V230" s="14"/>
      <c r="W230" s="14"/>
      <c r="X230" s="14"/>
      <c r="Y230" s="14"/>
      <c r="Z230" s="14"/>
      <c r="AA230" s="14"/>
      <c r="AB230" s="14"/>
      <c r="AC230" s="14"/>
    </row>
    <row r="231" spans="1:29" ht="15.75" customHeight="1" x14ac:dyDescent="0.3">
      <c r="A231" s="13"/>
      <c r="B231" s="13"/>
      <c r="C231" s="13"/>
      <c r="D231" s="13"/>
      <c r="E231" s="14"/>
      <c r="F231" s="14"/>
      <c r="G231" s="13"/>
      <c r="H231" s="13"/>
      <c r="I231" s="13"/>
      <c r="J231" s="13"/>
      <c r="K231" s="13"/>
      <c r="L231" s="13"/>
      <c r="M231" s="14"/>
      <c r="N231" s="14"/>
      <c r="O231" s="13"/>
      <c r="P231" s="13"/>
      <c r="Q231" s="13"/>
      <c r="R231" s="14"/>
      <c r="S231" s="14"/>
      <c r="T231" s="14"/>
      <c r="U231" s="14"/>
      <c r="V231" s="14"/>
      <c r="W231" s="14"/>
      <c r="X231" s="14"/>
      <c r="Y231" s="14"/>
      <c r="Z231" s="14"/>
      <c r="AA231" s="14"/>
      <c r="AB231" s="14"/>
      <c r="AC231" s="14"/>
    </row>
    <row r="232" spans="1:29" ht="15.75" customHeight="1" x14ac:dyDescent="0.3">
      <c r="A232" s="13"/>
      <c r="B232" s="13"/>
      <c r="C232" s="13"/>
      <c r="D232" s="13"/>
      <c r="E232" s="14"/>
      <c r="F232" s="14"/>
      <c r="G232" s="13"/>
      <c r="H232" s="13"/>
      <c r="I232" s="13"/>
      <c r="J232" s="13"/>
      <c r="K232" s="13"/>
      <c r="L232" s="13"/>
      <c r="M232" s="14"/>
      <c r="N232" s="14"/>
      <c r="O232" s="13"/>
      <c r="P232" s="13"/>
      <c r="Q232" s="13"/>
      <c r="R232" s="14"/>
      <c r="S232" s="14"/>
      <c r="T232" s="14"/>
      <c r="U232" s="14"/>
      <c r="V232" s="14"/>
      <c r="W232" s="14"/>
      <c r="X232" s="14"/>
      <c r="Y232" s="14"/>
      <c r="Z232" s="14"/>
      <c r="AA232" s="14"/>
      <c r="AB232" s="14"/>
      <c r="AC232" s="14"/>
    </row>
    <row r="233" spans="1:29" ht="15.75" customHeight="1" x14ac:dyDescent="0.3">
      <c r="A233" s="13"/>
      <c r="B233" s="13"/>
      <c r="C233" s="13"/>
      <c r="D233" s="13"/>
      <c r="E233" s="14"/>
      <c r="F233" s="14"/>
      <c r="G233" s="13"/>
      <c r="H233" s="13"/>
      <c r="I233" s="13"/>
      <c r="J233" s="13"/>
      <c r="K233" s="13"/>
      <c r="L233" s="13"/>
      <c r="M233" s="14"/>
      <c r="N233" s="14"/>
      <c r="O233" s="13"/>
      <c r="P233" s="13"/>
      <c r="Q233" s="13"/>
      <c r="R233" s="14"/>
      <c r="S233" s="14"/>
      <c r="T233" s="14"/>
      <c r="U233" s="14"/>
      <c r="V233" s="14"/>
      <c r="W233" s="14"/>
      <c r="X233" s="14"/>
      <c r="Y233" s="14"/>
      <c r="Z233" s="14"/>
      <c r="AA233" s="14"/>
      <c r="AB233" s="14"/>
      <c r="AC233" s="14"/>
    </row>
    <row r="234" spans="1:29" ht="15.75" customHeight="1" x14ac:dyDescent="0.3">
      <c r="A234" s="13"/>
      <c r="B234" s="13"/>
      <c r="C234" s="13"/>
      <c r="D234" s="13"/>
      <c r="E234" s="14"/>
      <c r="F234" s="14"/>
      <c r="G234" s="13"/>
      <c r="H234" s="13"/>
      <c r="I234" s="13"/>
      <c r="J234" s="13"/>
      <c r="K234" s="13"/>
      <c r="L234" s="13"/>
      <c r="M234" s="14"/>
      <c r="N234" s="14"/>
      <c r="O234" s="13"/>
      <c r="P234" s="13"/>
      <c r="Q234" s="13"/>
      <c r="R234" s="14"/>
      <c r="S234" s="14"/>
      <c r="T234" s="14"/>
      <c r="U234" s="14"/>
      <c r="V234" s="14"/>
      <c r="W234" s="14"/>
      <c r="X234" s="14"/>
      <c r="Y234" s="14"/>
      <c r="Z234" s="14"/>
      <c r="AA234" s="14"/>
      <c r="AB234" s="14"/>
      <c r="AC234" s="14"/>
    </row>
    <row r="235" spans="1:29" ht="15.75" customHeight="1" x14ac:dyDescent="0.3">
      <c r="A235" s="13"/>
      <c r="B235" s="13"/>
      <c r="C235" s="13"/>
      <c r="D235" s="13"/>
      <c r="E235" s="14"/>
      <c r="F235" s="14"/>
      <c r="G235" s="13"/>
      <c r="H235" s="13"/>
      <c r="I235" s="13"/>
      <c r="J235" s="13"/>
      <c r="K235" s="13"/>
      <c r="L235" s="13"/>
      <c r="M235" s="14"/>
      <c r="N235" s="14"/>
      <c r="O235" s="13"/>
      <c r="P235" s="13"/>
      <c r="Q235" s="13"/>
      <c r="R235" s="14"/>
      <c r="S235" s="14"/>
      <c r="T235" s="14"/>
      <c r="U235" s="14"/>
      <c r="V235" s="14"/>
      <c r="W235" s="14"/>
      <c r="X235" s="14"/>
      <c r="Y235" s="14"/>
      <c r="Z235" s="14"/>
      <c r="AA235" s="14"/>
      <c r="AB235" s="14"/>
      <c r="AC235" s="14"/>
    </row>
    <row r="236" spans="1:29" ht="15.75" customHeight="1" x14ac:dyDescent="0.3">
      <c r="A236" s="13"/>
      <c r="B236" s="13"/>
      <c r="C236" s="13"/>
      <c r="D236" s="13"/>
      <c r="E236" s="14"/>
      <c r="F236" s="14"/>
      <c r="G236" s="13"/>
      <c r="H236" s="13"/>
      <c r="I236" s="13"/>
      <c r="J236" s="13"/>
      <c r="K236" s="13"/>
      <c r="L236" s="13"/>
      <c r="M236" s="14"/>
      <c r="N236" s="14"/>
      <c r="O236" s="13"/>
      <c r="P236" s="13"/>
      <c r="Q236" s="13"/>
      <c r="R236" s="14"/>
      <c r="S236" s="14"/>
      <c r="T236" s="14"/>
      <c r="U236" s="14"/>
      <c r="V236" s="14"/>
      <c r="W236" s="14"/>
      <c r="X236" s="14"/>
      <c r="Y236" s="14"/>
      <c r="Z236" s="14"/>
      <c r="AA236" s="14"/>
      <c r="AB236" s="14"/>
      <c r="AC236" s="14"/>
    </row>
    <row r="237" spans="1:29" ht="15.75" customHeight="1" x14ac:dyDescent="0.3">
      <c r="A237" s="13"/>
      <c r="B237" s="13"/>
      <c r="C237" s="13"/>
      <c r="D237" s="13"/>
      <c r="E237" s="14"/>
      <c r="F237" s="14"/>
      <c r="G237" s="13"/>
      <c r="H237" s="13"/>
      <c r="I237" s="13"/>
      <c r="J237" s="13"/>
      <c r="K237" s="13"/>
      <c r="L237" s="13"/>
      <c r="M237" s="14"/>
      <c r="N237" s="14"/>
      <c r="O237" s="13"/>
      <c r="P237" s="13"/>
      <c r="Q237" s="13"/>
      <c r="R237" s="14"/>
      <c r="S237" s="14"/>
      <c r="T237" s="14"/>
      <c r="U237" s="14"/>
      <c r="V237" s="14"/>
      <c r="W237" s="14"/>
      <c r="X237" s="14"/>
      <c r="Y237" s="14"/>
      <c r="Z237" s="14"/>
      <c r="AA237" s="14"/>
      <c r="AB237" s="14"/>
      <c r="AC237" s="14"/>
    </row>
    <row r="238" spans="1:29" ht="15.75" customHeight="1" x14ac:dyDescent="0.3">
      <c r="A238" s="13"/>
      <c r="B238" s="13"/>
      <c r="C238" s="13"/>
      <c r="D238" s="13"/>
      <c r="E238" s="14"/>
      <c r="F238" s="14"/>
      <c r="G238" s="13"/>
      <c r="H238" s="13"/>
      <c r="I238" s="13"/>
      <c r="J238" s="13"/>
      <c r="K238" s="13"/>
      <c r="L238" s="13"/>
      <c r="M238" s="14"/>
      <c r="N238" s="14"/>
      <c r="O238" s="13"/>
      <c r="P238" s="13"/>
      <c r="Q238" s="13"/>
      <c r="R238" s="14"/>
      <c r="S238" s="14"/>
      <c r="T238" s="14"/>
      <c r="U238" s="14"/>
      <c r="V238" s="14"/>
      <c r="W238" s="14"/>
      <c r="X238" s="14"/>
      <c r="Y238" s="14"/>
      <c r="Z238" s="14"/>
      <c r="AA238" s="14"/>
      <c r="AB238" s="14"/>
      <c r="AC238" s="14"/>
    </row>
    <row r="239" spans="1:29" ht="15.75" customHeight="1" x14ac:dyDescent="0.3">
      <c r="A239" s="13"/>
      <c r="B239" s="13"/>
      <c r="C239" s="13"/>
      <c r="D239" s="13"/>
      <c r="E239" s="14"/>
      <c r="F239" s="14"/>
      <c r="G239" s="13"/>
      <c r="H239" s="13"/>
      <c r="I239" s="13"/>
      <c r="J239" s="13"/>
      <c r="K239" s="13"/>
      <c r="L239" s="13"/>
      <c r="M239" s="14"/>
      <c r="N239" s="14"/>
      <c r="O239" s="13"/>
      <c r="P239" s="13"/>
      <c r="Q239" s="13"/>
      <c r="R239" s="14"/>
      <c r="S239" s="14"/>
      <c r="T239" s="14"/>
      <c r="U239" s="14"/>
      <c r="V239" s="14"/>
      <c r="W239" s="14"/>
      <c r="X239" s="14"/>
      <c r="Y239" s="14"/>
      <c r="Z239" s="14"/>
      <c r="AA239" s="14"/>
      <c r="AB239" s="14"/>
      <c r="AC239" s="14"/>
    </row>
    <row r="240" spans="1:29" ht="15.75" customHeight="1" x14ac:dyDescent="0.3">
      <c r="A240" s="13"/>
      <c r="B240" s="13"/>
      <c r="C240" s="13"/>
      <c r="D240" s="13"/>
      <c r="E240" s="14"/>
      <c r="F240" s="14"/>
      <c r="G240" s="13"/>
      <c r="H240" s="13"/>
      <c r="I240" s="13"/>
      <c r="J240" s="13"/>
      <c r="K240" s="13"/>
      <c r="L240" s="13"/>
      <c r="M240" s="14"/>
      <c r="N240" s="14"/>
      <c r="O240" s="13"/>
      <c r="P240" s="13"/>
      <c r="Q240" s="13"/>
      <c r="R240" s="14"/>
      <c r="S240" s="14"/>
      <c r="T240" s="14"/>
      <c r="U240" s="14"/>
      <c r="V240" s="14"/>
      <c r="W240" s="14"/>
      <c r="X240" s="14"/>
      <c r="Y240" s="14"/>
      <c r="Z240" s="14"/>
      <c r="AA240" s="14"/>
      <c r="AB240" s="14"/>
      <c r="AC240" s="14"/>
    </row>
    <row r="241" spans="1:29" ht="15.75" customHeight="1" x14ac:dyDescent="0.3">
      <c r="A241" s="13"/>
      <c r="B241" s="13"/>
      <c r="C241" s="13"/>
      <c r="D241" s="13"/>
      <c r="E241" s="14"/>
      <c r="F241" s="14"/>
      <c r="G241" s="13"/>
      <c r="H241" s="13"/>
      <c r="I241" s="13"/>
      <c r="J241" s="13"/>
      <c r="K241" s="13"/>
      <c r="L241" s="13"/>
      <c r="M241" s="14"/>
      <c r="N241" s="14"/>
      <c r="O241" s="13"/>
      <c r="P241" s="13"/>
      <c r="Q241" s="13"/>
      <c r="R241" s="14"/>
      <c r="S241" s="14"/>
      <c r="T241" s="14"/>
      <c r="U241" s="14"/>
      <c r="V241" s="14"/>
      <c r="W241" s="14"/>
      <c r="X241" s="14"/>
      <c r="Y241" s="14"/>
      <c r="Z241" s="14"/>
      <c r="AA241" s="14"/>
      <c r="AB241" s="14"/>
      <c r="AC241" s="14"/>
    </row>
    <row r="242" spans="1:29" ht="15.75" customHeight="1" x14ac:dyDescent="0.3">
      <c r="A242" s="13"/>
      <c r="B242" s="13"/>
      <c r="C242" s="13"/>
      <c r="D242" s="13"/>
      <c r="E242" s="14"/>
      <c r="F242" s="14"/>
      <c r="G242" s="13"/>
      <c r="H242" s="13"/>
      <c r="I242" s="13"/>
      <c r="J242" s="13"/>
      <c r="K242" s="13"/>
      <c r="L242" s="13"/>
      <c r="M242" s="14"/>
      <c r="N242" s="14"/>
      <c r="O242" s="13"/>
      <c r="P242" s="13"/>
      <c r="Q242" s="13"/>
      <c r="R242" s="14"/>
      <c r="S242" s="14"/>
      <c r="T242" s="14"/>
      <c r="U242" s="14"/>
      <c r="V242" s="14"/>
      <c r="W242" s="14"/>
      <c r="X242" s="14"/>
      <c r="Y242" s="14"/>
      <c r="Z242" s="14"/>
      <c r="AA242" s="14"/>
      <c r="AB242" s="14"/>
      <c r="AC242" s="14"/>
    </row>
    <row r="243" spans="1:29" ht="15.75" customHeight="1" x14ac:dyDescent="0.3">
      <c r="A243" s="13"/>
      <c r="B243" s="13"/>
      <c r="C243" s="13"/>
      <c r="D243" s="13"/>
      <c r="E243" s="14"/>
      <c r="F243" s="14"/>
      <c r="G243" s="13"/>
      <c r="H243" s="13"/>
      <c r="I243" s="13"/>
      <c r="J243" s="13"/>
      <c r="K243" s="13"/>
      <c r="L243" s="13"/>
      <c r="M243" s="14"/>
      <c r="N243" s="14"/>
      <c r="O243" s="13"/>
      <c r="P243" s="13"/>
      <c r="Q243" s="13"/>
      <c r="R243" s="14"/>
      <c r="S243" s="14"/>
      <c r="T243" s="14"/>
      <c r="U243" s="14"/>
      <c r="V243" s="14"/>
      <c r="W243" s="14"/>
      <c r="X243" s="14"/>
      <c r="Y243" s="14"/>
      <c r="Z243" s="14"/>
      <c r="AA243" s="14"/>
      <c r="AB243" s="14"/>
      <c r="AC243" s="14"/>
    </row>
    <row r="244" spans="1:29" ht="15.75" customHeight="1" x14ac:dyDescent="0.3">
      <c r="A244" s="13"/>
      <c r="B244" s="13"/>
      <c r="C244" s="13"/>
      <c r="D244" s="13"/>
      <c r="E244" s="14"/>
      <c r="F244" s="14"/>
      <c r="G244" s="13"/>
      <c r="H244" s="13"/>
      <c r="I244" s="13"/>
      <c r="J244" s="13"/>
      <c r="K244" s="13"/>
      <c r="L244" s="13"/>
      <c r="M244" s="14"/>
      <c r="N244" s="14"/>
      <c r="O244" s="13"/>
      <c r="P244" s="13"/>
      <c r="Q244" s="13"/>
      <c r="R244" s="14"/>
      <c r="S244" s="14"/>
      <c r="T244" s="14"/>
      <c r="U244" s="14"/>
      <c r="V244" s="14"/>
      <c r="W244" s="14"/>
      <c r="X244" s="14"/>
      <c r="Y244" s="14"/>
      <c r="Z244" s="14"/>
      <c r="AA244" s="14"/>
      <c r="AB244" s="14"/>
      <c r="AC244" s="14"/>
    </row>
    <row r="245" spans="1:29" ht="15.75" customHeight="1" x14ac:dyDescent="0.3">
      <c r="A245" s="13"/>
      <c r="B245" s="13"/>
      <c r="C245" s="13"/>
      <c r="D245" s="13"/>
      <c r="E245" s="14"/>
      <c r="F245" s="14"/>
      <c r="G245" s="13"/>
      <c r="H245" s="13"/>
      <c r="I245" s="13"/>
      <c r="J245" s="13"/>
      <c r="K245" s="13"/>
      <c r="L245" s="13"/>
      <c r="M245" s="14"/>
      <c r="N245" s="14"/>
      <c r="O245" s="13"/>
      <c r="P245" s="13"/>
      <c r="Q245" s="13"/>
      <c r="R245" s="14"/>
      <c r="S245" s="14"/>
      <c r="T245" s="14"/>
      <c r="U245" s="14"/>
      <c r="V245" s="14"/>
      <c r="W245" s="14"/>
      <c r="X245" s="14"/>
      <c r="Y245" s="14"/>
      <c r="Z245" s="14"/>
      <c r="AA245" s="14"/>
      <c r="AB245" s="14"/>
      <c r="AC245" s="14"/>
    </row>
    <row r="246" spans="1:29" ht="15.75" customHeight="1" x14ac:dyDescent="0.3">
      <c r="A246" s="13"/>
      <c r="B246" s="13"/>
      <c r="C246" s="13"/>
      <c r="D246" s="13"/>
      <c r="E246" s="14"/>
      <c r="F246" s="14"/>
      <c r="G246" s="13"/>
      <c r="H246" s="13"/>
      <c r="I246" s="13"/>
      <c r="J246" s="13"/>
      <c r="K246" s="13"/>
      <c r="L246" s="13"/>
      <c r="M246" s="14"/>
      <c r="N246" s="14"/>
      <c r="O246" s="13"/>
      <c r="P246" s="13"/>
      <c r="Q246" s="13"/>
      <c r="R246" s="14"/>
      <c r="S246" s="14"/>
      <c r="T246" s="14"/>
      <c r="U246" s="14"/>
      <c r="V246" s="14"/>
      <c r="W246" s="14"/>
      <c r="X246" s="14"/>
      <c r="Y246" s="14"/>
      <c r="Z246" s="14"/>
      <c r="AA246" s="14"/>
      <c r="AB246" s="14"/>
      <c r="AC246" s="14"/>
    </row>
    <row r="247" spans="1:29" ht="15.75" customHeight="1" x14ac:dyDescent="0.3">
      <c r="A247" s="13"/>
      <c r="B247" s="13"/>
      <c r="C247" s="13"/>
      <c r="D247" s="13"/>
      <c r="E247" s="14"/>
      <c r="F247" s="14"/>
      <c r="G247" s="13"/>
      <c r="H247" s="13"/>
      <c r="I247" s="13"/>
      <c r="J247" s="13"/>
      <c r="K247" s="13"/>
      <c r="L247" s="13"/>
      <c r="M247" s="14"/>
      <c r="N247" s="14"/>
      <c r="O247" s="13"/>
      <c r="P247" s="13"/>
      <c r="Q247" s="13"/>
      <c r="R247" s="14"/>
      <c r="S247" s="14"/>
      <c r="T247" s="14"/>
      <c r="U247" s="14"/>
      <c r="V247" s="14"/>
      <c r="W247" s="14"/>
      <c r="X247" s="14"/>
      <c r="Y247" s="14"/>
      <c r="Z247" s="14"/>
      <c r="AA247" s="14"/>
      <c r="AB247" s="14"/>
      <c r="AC247" s="14"/>
    </row>
    <row r="248" spans="1:29" ht="15.75" customHeight="1" x14ac:dyDescent="0.3">
      <c r="A248" s="13"/>
      <c r="B248" s="13"/>
      <c r="C248" s="13"/>
      <c r="D248" s="13"/>
      <c r="E248" s="14"/>
      <c r="F248" s="14"/>
      <c r="G248" s="13"/>
      <c r="H248" s="13"/>
      <c r="I248" s="13"/>
      <c r="J248" s="13"/>
      <c r="K248" s="13"/>
      <c r="L248" s="13"/>
      <c r="M248" s="14"/>
      <c r="N248" s="14"/>
      <c r="O248" s="13"/>
      <c r="P248" s="13"/>
      <c r="Q248" s="13"/>
      <c r="R248" s="14"/>
      <c r="S248" s="14"/>
      <c r="T248" s="14"/>
      <c r="U248" s="14"/>
      <c r="V248" s="14"/>
      <c r="W248" s="14"/>
      <c r="X248" s="14"/>
      <c r="Y248" s="14"/>
      <c r="Z248" s="14"/>
      <c r="AA248" s="14"/>
      <c r="AB248" s="14"/>
      <c r="AC248" s="14"/>
    </row>
    <row r="249" spans="1:29" ht="15.75" customHeight="1" x14ac:dyDescent="0.3">
      <c r="A249" s="13"/>
      <c r="B249" s="13"/>
      <c r="C249" s="13"/>
      <c r="D249" s="13"/>
      <c r="E249" s="14"/>
      <c r="F249" s="14"/>
      <c r="G249" s="13"/>
      <c r="H249" s="13"/>
      <c r="I249" s="13"/>
      <c r="J249" s="13"/>
      <c r="K249" s="13"/>
      <c r="L249" s="13"/>
      <c r="M249" s="14"/>
      <c r="N249" s="14"/>
      <c r="O249" s="13"/>
      <c r="P249" s="13"/>
      <c r="Q249" s="13"/>
      <c r="R249" s="14"/>
      <c r="S249" s="14"/>
      <c r="T249" s="14"/>
      <c r="U249" s="14"/>
      <c r="V249" s="14"/>
      <c r="W249" s="14"/>
      <c r="X249" s="14"/>
      <c r="Y249" s="14"/>
      <c r="Z249" s="14"/>
      <c r="AA249" s="14"/>
      <c r="AB249" s="14"/>
      <c r="AC249" s="14"/>
    </row>
    <row r="250" spans="1:29" ht="15.75" customHeight="1" x14ac:dyDescent="0.3">
      <c r="A250" s="13"/>
      <c r="B250" s="13"/>
      <c r="C250" s="13"/>
      <c r="D250" s="13"/>
      <c r="E250" s="14"/>
      <c r="F250" s="14"/>
      <c r="G250" s="13"/>
      <c r="H250" s="13"/>
      <c r="I250" s="13"/>
      <c r="J250" s="13"/>
      <c r="K250" s="13"/>
      <c r="L250" s="13"/>
      <c r="M250" s="14"/>
      <c r="N250" s="14"/>
      <c r="O250" s="13"/>
      <c r="P250" s="13"/>
      <c r="Q250" s="13"/>
      <c r="R250" s="14"/>
      <c r="S250" s="14"/>
      <c r="T250" s="14"/>
      <c r="U250" s="14"/>
      <c r="V250" s="14"/>
      <c r="W250" s="14"/>
      <c r="X250" s="14"/>
      <c r="Y250" s="14"/>
      <c r="Z250" s="14"/>
      <c r="AA250" s="14"/>
      <c r="AB250" s="14"/>
      <c r="AC250" s="14"/>
    </row>
    <row r="251" spans="1:29" ht="15.75" customHeight="1" x14ac:dyDescent="0.3">
      <c r="A251" s="13"/>
      <c r="B251" s="13"/>
      <c r="C251" s="13"/>
      <c r="D251" s="13"/>
      <c r="E251" s="14"/>
      <c r="F251" s="14"/>
      <c r="G251" s="13"/>
      <c r="H251" s="13"/>
      <c r="I251" s="13"/>
      <c r="J251" s="13"/>
      <c r="K251" s="13"/>
      <c r="L251" s="13"/>
      <c r="M251" s="14"/>
      <c r="N251" s="14"/>
      <c r="O251" s="13"/>
      <c r="P251" s="13"/>
      <c r="Q251" s="13"/>
      <c r="R251" s="14"/>
      <c r="S251" s="14"/>
      <c r="T251" s="14"/>
      <c r="U251" s="14"/>
      <c r="V251" s="14"/>
      <c r="W251" s="14"/>
      <c r="X251" s="14"/>
      <c r="Y251" s="14"/>
      <c r="Z251" s="14"/>
      <c r="AA251" s="14"/>
      <c r="AB251" s="14"/>
      <c r="AC251" s="14"/>
    </row>
    <row r="252" spans="1:29" ht="15.75" customHeight="1" x14ac:dyDescent="0.3">
      <c r="A252" s="13"/>
      <c r="B252" s="13"/>
      <c r="C252" s="13"/>
      <c r="D252" s="13"/>
      <c r="E252" s="14"/>
      <c r="F252" s="14"/>
      <c r="G252" s="13"/>
      <c r="H252" s="13"/>
      <c r="I252" s="13"/>
      <c r="J252" s="13"/>
      <c r="K252" s="13"/>
      <c r="L252" s="13"/>
      <c r="M252" s="14"/>
      <c r="N252" s="14"/>
      <c r="O252" s="13"/>
      <c r="P252" s="13"/>
      <c r="Q252" s="13"/>
      <c r="R252" s="14"/>
      <c r="S252" s="14"/>
      <c r="T252" s="14"/>
      <c r="U252" s="14"/>
      <c r="V252" s="14"/>
      <c r="W252" s="14"/>
      <c r="X252" s="14"/>
      <c r="Y252" s="14"/>
      <c r="Z252" s="14"/>
      <c r="AA252" s="14"/>
      <c r="AB252" s="14"/>
      <c r="AC252" s="14"/>
    </row>
    <row r="253" spans="1:29" ht="15.75" customHeight="1" x14ac:dyDescent="0.3">
      <c r="A253" s="13"/>
      <c r="B253" s="13"/>
      <c r="C253" s="13"/>
      <c r="D253" s="13"/>
      <c r="E253" s="14"/>
      <c r="F253" s="14"/>
      <c r="G253" s="13"/>
      <c r="H253" s="13"/>
      <c r="I253" s="13"/>
      <c r="J253" s="13"/>
      <c r="K253" s="13"/>
      <c r="L253" s="13"/>
      <c r="M253" s="14"/>
      <c r="N253" s="14"/>
      <c r="O253" s="13"/>
      <c r="P253" s="13"/>
      <c r="Q253" s="13"/>
      <c r="R253" s="14"/>
      <c r="S253" s="14"/>
      <c r="T253" s="14"/>
      <c r="U253" s="14"/>
      <c r="V253" s="14"/>
      <c r="W253" s="14"/>
      <c r="X253" s="14"/>
      <c r="Y253" s="14"/>
      <c r="Z253" s="14"/>
      <c r="AA253" s="14"/>
      <c r="AB253" s="14"/>
      <c r="AC253" s="14"/>
    </row>
    <row r="254" spans="1:29" ht="15.75" customHeight="1" x14ac:dyDescent="0.3">
      <c r="A254" s="13"/>
      <c r="B254" s="13"/>
      <c r="C254" s="13"/>
      <c r="D254" s="13"/>
      <c r="E254" s="14"/>
      <c r="F254" s="14"/>
      <c r="G254" s="13"/>
      <c r="H254" s="13"/>
      <c r="I254" s="13"/>
      <c r="J254" s="13"/>
      <c r="K254" s="13"/>
      <c r="L254" s="13"/>
      <c r="M254" s="14"/>
      <c r="N254" s="14"/>
      <c r="O254" s="13"/>
      <c r="P254" s="13"/>
      <c r="Q254" s="13"/>
      <c r="R254" s="14"/>
      <c r="S254" s="14"/>
      <c r="T254" s="14"/>
      <c r="U254" s="14"/>
      <c r="V254" s="14"/>
      <c r="W254" s="14"/>
      <c r="X254" s="14"/>
      <c r="Y254" s="14"/>
      <c r="Z254" s="14"/>
      <c r="AA254" s="14"/>
      <c r="AB254" s="14"/>
      <c r="AC254" s="14"/>
    </row>
    <row r="255" spans="1:29" ht="15.75" customHeight="1" x14ac:dyDescent="0.3">
      <c r="A255" s="13"/>
      <c r="B255" s="13"/>
      <c r="C255" s="13"/>
      <c r="D255" s="13"/>
      <c r="E255" s="14"/>
      <c r="F255" s="14"/>
      <c r="G255" s="13"/>
      <c r="H255" s="13"/>
      <c r="I255" s="13"/>
      <c r="J255" s="13"/>
      <c r="K255" s="13"/>
      <c r="L255" s="13"/>
      <c r="M255" s="14"/>
      <c r="N255" s="14"/>
      <c r="O255" s="13"/>
      <c r="P255" s="13"/>
      <c r="Q255" s="13"/>
      <c r="R255" s="14"/>
      <c r="S255" s="14"/>
      <c r="T255" s="14"/>
      <c r="U255" s="14"/>
      <c r="V255" s="14"/>
      <c r="W255" s="14"/>
      <c r="X255" s="14"/>
      <c r="Y255" s="14"/>
      <c r="Z255" s="14"/>
      <c r="AA255" s="14"/>
      <c r="AB255" s="14"/>
      <c r="AC255" s="14"/>
    </row>
    <row r="256" spans="1:29" ht="15.75" customHeight="1" x14ac:dyDescent="0.3">
      <c r="A256" s="13"/>
      <c r="B256" s="13"/>
      <c r="C256" s="13"/>
      <c r="D256" s="13"/>
      <c r="E256" s="14"/>
      <c r="F256" s="14"/>
      <c r="G256" s="13"/>
      <c r="H256" s="13"/>
      <c r="I256" s="13"/>
      <c r="J256" s="13"/>
      <c r="K256" s="13"/>
      <c r="L256" s="13"/>
      <c r="M256" s="14"/>
      <c r="N256" s="14"/>
      <c r="O256" s="13"/>
      <c r="P256" s="13"/>
      <c r="Q256" s="13"/>
      <c r="R256" s="14"/>
      <c r="S256" s="14"/>
      <c r="T256" s="14"/>
      <c r="U256" s="14"/>
      <c r="V256" s="14"/>
      <c r="W256" s="14"/>
      <c r="X256" s="14"/>
      <c r="Y256" s="14"/>
      <c r="Z256" s="14"/>
      <c r="AA256" s="14"/>
      <c r="AB256" s="14"/>
      <c r="AC256" s="14"/>
    </row>
    <row r="257" spans="1:29" ht="15.75" customHeight="1" x14ac:dyDescent="0.3">
      <c r="A257" s="13"/>
      <c r="B257" s="13"/>
      <c r="C257" s="13"/>
      <c r="D257" s="13"/>
      <c r="E257" s="14"/>
      <c r="F257" s="14"/>
      <c r="G257" s="13"/>
      <c r="H257" s="13"/>
      <c r="I257" s="13"/>
      <c r="J257" s="13"/>
      <c r="K257" s="13"/>
      <c r="L257" s="13"/>
      <c r="M257" s="14"/>
      <c r="N257" s="14"/>
      <c r="O257" s="13"/>
      <c r="P257" s="13"/>
      <c r="Q257" s="13"/>
      <c r="R257" s="14"/>
      <c r="S257" s="14"/>
      <c r="T257" s="14"/>
      <c r="U257" s="14"/>
      <c r="V257" s="14"/>
      <c r="W257" s="14"/>
      <c r="X257" s="14"/>
      <c r="Y257" s="14"/>
      <c r="Z257" s="14"/>
      <c r="AA257" s="14"/>
      <c r="AB257" s="14"/>
      <c r="AC257" s="14"/>
    </row>
    <row r="258" spans="1:29" ht="15.75" customHeight="1" x14ac:dyDescent="0.3">
      <c r="A258" s="13"/>
      <c r="B258" s="13"/>
      <c r="C258" s="13"/>
      <c r="D258" s="13"/>
      <c r="E258" s="14"/>
      <c r="F258" s="14"/>
      <c r="G258" s="13"/>
      <c r="H258" s="13"/>
      <c r="I258" s="13"/>
      <c r="J258" s="13"/>
      <c r="K258" s="13"/>
      <c r="L258" s="13"/>
      <c r="M258" s="14"/>
      <c r="N258" s="14"/>
      <c r="O258" s="13"/>
      <c r="P258" s="13"/>
      <c r="Q258" s="13"/>
      <c r="R258" s="14"/>
      <c r="S258" s="14"/>
      <c r="T258" s="14"/>
      <c r="U258" s="14"/>
      <c r="V258" s="14"/>
      <c r="W258" s="14"/>
      <c r="X258" s="14"/>
      <c r="Y258" s="14"/>
      <c r="Z258" s="14"/>
      <c r="AA258" s="14"/>
      <c r="AB258" s="14"/>
      <c r="AC258" s="14"/>
    </row>
    <row r="259" spans="1:29" ht="15.75" customHeight="1" x14ac:dyDescent="0.3">
      <c r="A259" s="13"/>
      <c r="B259" s="13"/>
      <c r="C259" s="13"/>
      <c r="D259" s="13"/>
      <c r="E259" s="14"/>
      <c r="F259" s="14"/>
      <c r="G259" s="13"/>
      <c r="H259" s="13"/>
      <c r="I259" s="13"/>
      <c r="J259" s="13"/>
      <c r="K259" s="13"/>
      <c r="L259" s="13"/>
      <c r="M259" s="14"/>
      <c r="N259" s="14"/>
      <c r="O259" s="13"/>
      <c r="P259" s="13"/>
      <c r="Q259" s="13"/>
      <c r="R259" s="14"/>
      <c r="S259" s="14"/>
      <c r="T259" s="14"/>
      <c r="U259" s="14"/>
      <c r="V259" s="14"/>
      <c r="W259" s="14"/>
      <c r="X259" s="14"/>
      <c r="Y259" s="14"/>
      <c r="Z259" s="14"/>
      <c r="AA259" s="14"/>
      <c r="AB259" s="14"/>
      <c r="AC259" s="14"/>
    </row>
    <row r="260" spans="1:29" ht="15.75" customHeight="1" x14ac:dyDescent="0.3">
      <c r="A260" s="13"/>
      <c r="B260" s="13"/>
      <c r="C260" s="13"/>
      <c r="D260" s="13"/>
      <c r="E260" s="14"/>
      <c r="F260" s="14"/>
      <c r="G260" s="13"/>
      <c r="H260" s="13"/>
      <c r="I260" s="13"/>
      <c r="J260" s="13"/>
      <c r="K260" s="13"/>
      <c r="L260" s="13"/>
      <c r="M260" s="14"/>
      <c r="N260" s="14"/>
      <c r="O260" s="13"/>
      <c r="P260" s="13"/>
      <c r="Q260" s="13"/>
      <c r="R260" s="14"/>
      <c r="S260" s="14"/>
      <c r="T260" s="14"/>
      <c r="U260" s="14"/>
      <c r="V260" s="14"/>
      <c r="W260" s="14"/>
      <c r="X260" s="14"/>
      <c r="Y260" s="14"/>
      <c r="Z260" s="14"/>
      <c r="AA260" s="14"/>
      <c r="AB260" s="14"/>
      <c r="AC260" s="14"/>
    </row>
    <row r="261" spans="1:29" ht="15.75" customHeight="1" x14ac:dyDescent="0.3">
      <c r="A261" s="13"/>
      <c r="B261" s="13"/>
      <c r="C261" s="13"/>
      <c r="D261" s="13"/>
      <c r="E261" s="14"/>
      <c r="F261" s="14"/>
      <c r="G261" s="13"/>
      <c r="H261" s="13"/>
      <c r="I261" s="13"/>
      <c r="J261" s="13"/>
      <c r="K261" s="13"/>
      <c r="L261" s="13"/>
      <c r="M261" s="14"/>
      <c r="N261" s="14"/>
      <c r="O261" s="13"/>
      <c r="P261" s="13"/>
      <c r="Q261" s="13"/>
      <c r="R261" s="14"/>
      <c r="S261" s="14"/>
      <c r="T261" s="14"/>
      <c r="U261" s="14"/>
      <c r="V261" s="14"/>
      <c r="W261" s="14"/>
      <c r="X261" s="14"/>
      <c r="Y261" s="14"/>
      <c r="Z261" s="14"/>
      <c r="AA261" s="14"/>
      <c r="AB261" s="14"/>
      <c r="AC261" s="14"/>
    </row>
    <row r="262" spans="1:29" ht="15.75" customHeight="1" x14ac:dyDescent="0.3">
      <c r="A262" s="13"/>
      <c r="B262" s="13"/>
      <c r="C262" s="13"/>
      <c r="D262" s="13"/>
      <c r="E262" s="14"/>
      <c r="F262" s="14"/>
      <c r="G262" s="13"/>
      <c r="H262" s="13"/>
      <c r="I262" s="13"/>
      <c r="J262" s="13"/>
      <c r="K262" s="13"/>
      <c r="L262" s="13"/>
      <c r="M262" s="14"/>
      <c r="N262" s="14"/>
      <c r="O262" s="13"/>
      <c r="P262" s="13"/>
      <c r="Q262" s="13"/>
      <c r="R262" s="14"/>
      <c r="S262" s="14"/>
      <c r="T262" s="14"/>
      <c r="U262" s="14"/>
      <c r="V262" s="14"/>
      <c r="W262" s="14"/>
      <c r="X262" s="14"/>
      <c r="Y262" s="14"/>
      <c r="Z262" s="14"/>
      <c r="AA262" s="14"/>
      <c r="AB262" s="14"/>
      <c r="AC262" s="14"/>
    </row>
    <row r="263" spans="1:29" ht="15.75" customHeight="1" x14ac:dyDescent="0.3">
      <c r="A263" s="13"/>
      <c r="B263" s="13"/>
      <c r="C263" s="13"/>
      <c r="D263" s="13"/>
      <c r="E263" s="14"/>
      <c r="F263" s="14"/>
      <c r="G263" s="13"/>
      <c r="H263" s="13"/>
      <c r="I263" s="13"/>
      <c r="J263" s="13"/>
      <c r="K263" s="13"/>
      <c r="L263" s="13"/>
      <c r="M263" s="14"/>
      <c r="N263" s="14"/>
      <c r="O263" s="13"/>
      <c r="P263" s="13"/>
      <c r="Q263" s="13"/>
      <c r="R263" s="14"/>
      <c r="S263" s="14"/>
      <c r="T263" s="14"/>
      <c r="U263" s="14"/>
      <c r="V263" s="14"/>
      <c r="W263" s="14"/>
      <c r="X263" s="14"/>
      <c r="Y263" s="14"/>
      <c r="Z263" s="14"/>
      <c r="AA263" s="14"/>
      <c r="AB263" s="14"/>
      <c r="AC263" s="14"/>
    </row>
    <row r="264" spans="1:29" ht="15.75" customHeight="1" x14ac:dyDescent="0.3">
      <c r="A264" s="13"/>
      <c r="B264" s="13"/>
      <c r="C264" s="13"/>
      <c r="D264" s="13"/>
      <c r="E264" s="14"/>
      <c r="F264" s="14"/>
      <c r="G264" s="13"/>
      <c r="H264" s="13"/>
      <c r="I264" s="13"/>
      <c r="J264" s="13"/>
      <c r="K264" s="13"/>
      <c r="L264" s="13"/>
      <c r="M264" s="14"/>
      <c r="N264" s="14"/>
      <c r="O264" s="13"/>
      <c r="P264" s="13"/>
      <c r="Q264" s="13"/>
      <c r="R264" s="14"/>
      <c r="S264" s="14"/>
      <c r="T264" s="14"/>
      <c r="U264" s="14"/>
      <c r="V264" s="14"/>
      <c r="W264" s="14"/>
      <c r="X264" s="14"/>
      <c r="Y264" s="14"/>
      <c r="Z264" s="14"/>
      <c r="AA264" s="14"/>
      <c r="AB264" s="14"/>
      <c r="AC264" s="14"/>
    </row>
    <row r="265" spans="1:29" ht="15.75" customHeight="1" x14ac:dyDescent="0.3">
      <c r="A265" s="13"/>
      <c r="B265" s="13"/>
      <c r="C265" s="13"/>
      <c r="D265" s="13"/>
      <c r="E265" s="14"/>
      <c r="F265" s="14"/>
      <c r="G265" s="13"/>
      <c r="H265" s="13"/>
      <c r="I265" s="13"/>
      <c r="J265" s="13"/>
      <c r="K265" s="13"/>
      <c r="L265" s="13"/>
      <c r="M265" s="14"/>
      <c r="N265" s="14"/>
      <c r="O265" s="13"/>
      <c r="P265" s="13"/>
      <c r="Q265" s="13"/>
      <c r="R265" s="14"/>
      <c r="S265" s="14"/>
      <c r="T265" s="14"/>
      <c r="U265" s="14"/>
      <c r="V265" s="14"/>
      <c r="W265" s="14"/>
      <c r="X265" s="14"/>
      <c r="Y265" s="14"/>
      <c r="Z265" s="14"/>
      <c r="AA265" s="14"/>
      <c r="AB265" s="14"/>
      <c r="AC265" s="14"/>
    </row>
    <row r="266" spans="1:29" ht="15.75" customHeight="1" x14ac:dyDescent="0.3">
      <c r="A266" s="13"/>
      <c r="B266" s="13"/>
      <c r="C266" s="13"/>
      <c r="D266" s="13"/>
      <c r="E266" s="14"/>
      <c r="F266" s="14"/>
      <c r="G266" s="13"/>
      <c r="H266" s="13"/>
      <c r="I266" s="13"/>
      <c r="J266" s="13"/>
      <c r="K266" s="13"/>
      <c r="L266" s="13"/>
      <c r="M266" s="14"/>
      <c r="N266" s="14"/>
      <c r="O266" s="13"/>
      <c r="P266" s="13"/>
      <c r="Q266" s="13"/>
      <c r="R266" s="14"/>
      <c r="S266" s="14"/>
      <c r="T266" s="14"/>
      <c r="U266" s="14"/>
      <c r="V266" s="14"/>
      <c r="W266" s="14"/>
      <c r="X266" s="14"/>
      <c r="Y266" s="14"/>
      <c r="Z266" s="14"/>
      <c r="AA266" s="14"/>
      <c r="AB266" s="14"/>
      <c r="AC266" s="14"/>
    </row>
    <row r="267" spans="1:29" ht="15.75" customHeight="1" x14ac:dyDescent="0.3">
      <c r="A267" s="13"/>
      <c r="B267" s="13"/>
      <c r="C267" s="13"/>
      <c r="D267" s="13"/>
      <c r="E267" s="14"/>
      <c r="F267" s="14"/>
      <c r="G267" s="13"/>
      <c r="H267" s="13"/>
      <c r="I267" s="13"/>
      <c r="J267" s="13"/>
      <c r="K267" s="13"/>
      <c r="L267" s="13"/>
      <c r="M267" s="14"/>
      <c r="N267" s="14"/>
      <c r="O267" s="13"/>
      <c r="P267" s="13"/>
      <c r="Q267" s="13"/>
      <c r="R267" s="14"/>
      <c r="S267" s="14"/>
      <c r="T267" s="14"/>
      <c r="U267" s="14"/>
      <c r="V267" s="14"/>
      <c r="W267" s="14"/>
      <c r="X267" s="14"/>
      <c r="Y267" s="14"/>
      <c r="Z267" s="14"/>
      <c r="AA267" s="14"/>
      <c r="AB267" s="14"/>
      <c r="AC267" s="14"/>
    </row>
    <row r="268" spans="1:29" ht="15.75" customHeight="1" x14ac:dyDescent="0.3">
      <c r="A268" s="13"/>
      <c r="B268" s="13"/>
      <c r="C268" s="13"/>
      <c r="D268" s="13"/>
      <c r="E268" s="14"/>
      <c r="F268" s="14"/>
      <c r="G268" s="13"/>
      <c r="H268" s="13"/>
      <c r="I268" s="13"/>
      <c r="J268" s="13"/>
      <c r="K268" s="13"/>
      <c r="L268" s="13"/>
      <c r="M268" s="14"/>
      <c r="N268" s="14"/>
      <c r="O268" s="13"/>
      <c r="P268" s="13"/>
      <c r="Q268" s="13"/>
      <c r="R268" s="14"/>
      <c r="S268" s="14"/>
      <c r="T268" s="14"/>
      <c r="U268" s="14"/>
      <c r="V268" s="14"/>
      <c r="W268" s="14"/>
      <c r="X268" s="14"/>
      <c r="Y268" s="14"/>
      <c r="Z268" s="14"/>
      <c r="AA268" s="14"/>
      <c r="AB268" s="14"/>
      <c r="AC268" s="14"/>
    </row>
    <row r="269" spans="1:29" ht="15.75" customHeight="1" x14ac:dyDescent="0.3">
      <c r="A269" s="13"/>
      <c r="B269" s="13"/>
      <c r="C269" s="13"/>
      <c r="D269" s="13"/>
      <c r="E269" s="14"/>
      <c r="F269" s="14"/>
      <c r="G269" s="13"/>
      <c r="H269" s="13"/>
      <c r="I269" s="13"/>
      <c r="J269" s="13"/>
      <c r="K269" s="13"/>
      <c r="L269" s="13"/>
      <c r="M269" s="14"/>
      <c r="N269" s="14"/>
      <c r="O269" s="13"/>
      <c r="P269" s="13"/>
      <c r="Q269" s="13"/>
      <c r="R269" s="14"/>
      <c r="S269" s="14"/>
      <c r="T269" s="14"/>
      <c r="U269" s="14"/>
      <c r="V269" s="14"/>
      <c r="W269" s="14"/>
      <c r="X269" s="14"/>
      <c r="Y269" s="14"/>
      <c r="Z269" s="14"/>
      <c r="AA269" s="14"/>
      <c r="AB269" s="14"/>
      <c r="AC269" s="14"/>
    </row>
    <row r="270" spans="1:29" ht="15.75" customHeight="1" x14ac:dyDescent="0.3">
      <c r="A270" s="13"/>
      <c r="B270" s="13"/>
      <c r="C270" s="13"/>
      <c r="D270" s="13"/>
      <c r="E270" s="14"/>
      <c r="F270" s="14"/>
      <c r="G270" s="13"/>
      <c r="H270" s="13"/>
      <c r="I270" s="13"/>
      <c r="J270" s="13"/>
      <c r="K270" s="13"/>
      <c r="L270" s="13"/>
      <c r="M270" s="14"/>
      <c r="N270" s="14"/>
      <c r="O270" s="13"/>
      <c r="P270" s="13"/>
      <c r="Q270" s="13"/>
      <c r="R270" s="14"/>
      <c r="S270" s="14"/>
      <c r="T270" s="14"/>
      <c r="U270" s="14"/>
      <c r="V270" s="14"/>
      <c r="W270" s="14"/>
      <c r="X270" s="14"/>
      <c r="Y270" s="14"/>
      <c r="Z270" s="14"/>
      <c r="AA270" s="14"/>
      <c r="AB270" s="14"/>
      <c r="AC270" s="14"/>
    </row>
    <row r="271" spans="1:29" ht="15.75" customHeight="1" x14ac:dyDescent="0.3">
      <c r="A271" s="13"/>
      <c r="B271" s="13"/>
      <c r="C271" s="13"/>
      <c r="D271" s="13"/>
      <c r="E271" s="14"/>
      <c r="F271" s="14"/>
      <c r="G271" s="13"/>
      <c r="H271" s="13"/>
      <c r="I271" s="13"/>
      <c r="J271" s="13"/>
      <c r="K271" s="13"/>
      <c r="L271" s="13"/>
      <c r="M271" s="14"/>
      <c r="N271" s="14"/>
      <c r="O271" s="13"/>
      <c r="P271" s="13"/>
      <c r="Q271" s="13"/>
      <c r="R271" s="14"/>
      <c r="S271" s="14"/>
      <c r="T271" s="14"/>
      <c r="U271" s="14"/>
      <c r="V271" s="14"/>
      <c r="W271" s="14"/>
      <c r="X271" s="14"/>
      <c r="Y271" s="14"/>
      <c r="Z271" s="14"/>
      <c r="AA271" s="14"/>
      <c r="AB271" s="14"/>
      <c r="AC271" s="14"/>
    </row>
    <row r="272" spans="1:29" ht="15.75" customHeight="1" x14ac:dyDescent="0.3">
      <c r="A272" s="13"/>
      <c r="B272" s="13"/>
      <c r="C272" s="13"/>
      <c r="D272" s="13"/>
      <c r="E272" s="14"/>
      <c r="F272" s="14"/>
      <c r="G272" s="13"/>
      <c r="H272" s="13"/>
      <c r="I272" s="13"/>
      <c r="J272" s="13"/>
      <c r="K272" s="13"/>
      <c r="L272" s="13"/>
      <c r="M272" s="14"/>
      <c r="N272" s="14"/>
      <c r="O272" s="13"/>
      <c r="P272" s="13"/>
      <c r="Q272" s="13"/>
      <c r="R272" s="14"/>
      <c r="S272" s="14"/>
      <c r="T272" s="14"/>
      <c r="U272" s="14"/>
      <c r="V272" s="14"/>
      <c r="W272" s="14"/>
      <c r="X272" s="14"/>
      <c r="Y272" s="14"/>
      <c r="Z272" s="14"/>
      <c r="AA272" s="14"/>
      <c r="AB272" s="14"/>
      <c r="AC272" s="14"/>
    </row>
    <row r="273" spans="1:29" ht="15.75" customHeight="1" x14ac:dyDescent="0.3">
      <c r="A273" s="13"/>
      <c r="B273" s="13"/>
      <c r="C273" s="13"/>
      <c r="D273" s="13"/>
      <c r="E273" s="14"/>
      <c r="F273" s="14"/>
      <c r="G273" s="13"/>
      <c r="H273" s="13"/>
      <c r="I273" s="13"/>
      <c r="J273" s="13"/>
      <c r="K273" s="13"/>
      <c r="L273" s="13"/>
      <c r="M273" s="14"/>
      <c r="N273" s="14"/>
      <c r="O273" s="13"/>
      <c r="P273" s="13"/>
      <c r="Q273" s="13"/>
      <c r="R273" s="14"/>
      <c r="S273" s="14"/>
      <c r="T273" s="14"/>
      <c r="U273" s="14"/>
      <c r="V273" s="14"/>
      <c r="W273" s="14"/>
      <c r="X273" s="14"/>
      <c r="Y273" s="14"/>
      <c r="Z273" s="14"/>
      <c r="AA273" s="14"/>
      <c r="AB273" s="14"/>
      <c r="AC273" s="14"/>
    </row>
    <row r="274" spans="1:29" ht="15.75" customHeight="1" x14ac:dyDescent="0.3">
      <c r="A274" s="13"/>
      <c r="B274" s="13"/>
      <c r="C274" s="13"/>
      <c r="D274" s="13"/>
      <c r="E274" s="14"/>
      <c r="F274" s="14"/>
      <c r="G274" s="13"/>
      <c r="H274" s="13"/>
      <c r="I274" s="13"/>
      <c r="J274" s="13"/>
      <c r="K274" s="13"/>
      <c r="L274" s="13"/>
      <c r="M274" s="14"/>
      <c r="N274" s="14"/>
      <c r="O274" s="13"/>
      <c r="P274" s="13"/>
      <c r="Q274" s="13"/>
      <c r="R274" s="14"/>
      <c r="S274" s="14"/>
      <c r="T274" s="14"/>
      <c r="U274" s="14"/>
      <c r="V274" s="14"/>
      <c r="W274" s="14"/>
      <c r="X274" s="14"/>
      <c r="Y274" s="14"/>
      <c r="Z274" s="14"/>
      <c r="AA274" s="14"/>
      <c r="AB274" s="14"/>
      <c r="AC274" s="14"/>
    </row>
    <row r="275" spans="1:29" ht="15.75" customHeight="1" x14ac:dyDescent="0.3">
      <c r="A275" s="13"/>
      <c r="B275" s="13"/>
      <c r="C275" s="13"/>
      <c r="D275" s="13"/>
      <c r="E275" s="14"/>
      <c r="F275" s="14"/>
      <c r="G275" s="13"/>
      <c r="H275" s="13"/>
      <c r="I275" s="13"/>
      <c r="J275" s="13"/>
      <c r="K275" s="13"/>
      <c r="L275" s="13"/>
      <c r="M275" s="14"/>
      <c r="N275" s="14"/>
      <c r="O275" s="13"/>
      <c r="P275" s="13"/>
      <c r="Q275" s="13"/>
      <c r="R275" s="14"/>
      <c r="S275" s="14"/>
      <c r="T275" s="14"/>
      <c r="U275" s="14"/>
      <c r="V275" s="14"/>
      <c r="W275" s="14"/>
      <c r="X275" s="14"/>
      <c r="Y275" s="14"/>
      <c r="Z275" s="14"/>
      <c r="AA275" s="14"/>
      <c r="AB275" s="14"/>
      <c r="AC275" s="14"/>
    </row>
    <row r="276" spans="1:29" ht="15.75" customHeight="1" x14ac:dyDescent="0.3">
      <c r="A276" s="13"/>
      <c r="B276" s="13"/>
      <c r="C276" s="13"/>
      <c r="D276" s="13"/>
      <c r="E276" s="14"/>
      <c r="F276" s="14"/>
      <c r="G276" s="13"/>
      <c r="H276" s="13"/>
      <c r="I276" s="13"/>
      <c r="J276" s="13"/>
      <c r="K276" s="13"/>
      <c r="L276" s="13"/>
      <c r="M276" s="14"/>
      <c r="N276" s="14"/>
      <c r="O276" s="13"/>
      <c r="P276" s="13"/>
      <c r="Q276" s="13"/>
      <c r="R276" s="14"/>
      <c r="S276" s="14"/>
      <c r="T276" s="14"/>
      <c r="U276" s="14"/>
      <c r="V276" s="14"/>
      <c r="W276" s="14"/>
      <c r="X276" s="14"/>
      <c r="Y276" s="14"/>
      <c r="Z276" s="14"/>
      <c r="AA276" s="14"/>
      <c r="AB276" s="14"/>
      <c r="AC276" s="14"/>
    </row>
    <row r="277" spans="1:29" ht="15.75" customHeight="1" x14ac:dyDescent="0.3">
      <c r="A277" s="13"/>
      <c r="B277" s="13"/>
      <c r="C277" s="13"/>
      <c r="D277" s="13"/>
      <c r="E277" s="14"/>
      <c r="F277" s="14"/>
      <c r="G277" s="13"/>
      <c r="H277" s="13"/>
      <c r="I277" s="13"/>
      <c r="J277" s="13"/>
      <c r="K277" s="13"/>
      <c r="L277" s="13"/>
      <c r="M277" s="14"/>
      <c r="N277" s="14"/>
      <c r="O277" s="13"/>
      <c r="P277" s="13"/>
      <c r="Q277" s="13"/>
      <c r="R277" s="14"/>
      <c r="S277" s="14"/>
      <c r="T277" s="14"/>
      <c r="U277" s="14"/>
      <c r="V277" s="14"/>
      <c r="W277" s="14"/>
      <c r="X277" s="14"/>
      <c r="Y277" s="14"/>
      <c r="Z277" s="14"/>
      <c r="AA277" s="14"/>
      <c r="AB277" s="14"/>
      <c r="AC277" s="14"/>
    </row>
    <row r="278" spans="1:29" ht="15.75" customHeight="1" x14ac:dyDescent="0.3">
      <c r="A278" s="13"/>
      <c r="B278" s="13"/>
      <c r="C278" s="13"/>
      <c r="D278" s="13"/>
      <c r="E278" s="14"/>
      <c r="F278" s="14"/>
      <c r="G278" s="13"/>
      <c r="H278" s="13"/>
      <c r="I278" s="13"/>
      <c r="J278" s="13"/>
      <c r="K278" s="13"/>
      <c r="L278" s="13"/>
      <c r="M278" s="14"/>
      <c r="N278" s="14"/>
      <c r="O278" s="13"/>
      <c r="P278" s="13"/>
      <c r="Q278" s="13"/>
      <c r="R278" s="14"/>
      <c r="S278" s="14"/>
      <c r="T278" s="14"/>
      <c r="U278" s="14"/>
      <c r="V278" s="14"/>
      <c r="W278" s="14"/>
      <c r="X278" s="14"/>
      <c r="Y278" s="14"/>
      <c r="Z278" s="14"/>
      <c r="AA278" s="14"/>
      <c r="AB278" s="14"/>
      <c r="AC278" s="14"/>
    </row>
    <row r="279" spans="1:29" ht="15.75" customHeight="1" x14ac:dyDescent="0.3">
      <c r="A279" s="13"/>
      <c r="B279" s="13"/>
      <c r="C279" s="13"/>
      <c r="D279" s="13"/>
      <c r="E279" s="14"/>
      <c r="F279" s="14"/>
      <c r="G279" s="13"/>
      <c r="H279" s="13"/>
      <c r="I279" s="13"/>
      <c r="J279" s="13"/>
      <c r="K279" s="13"/>
      <c r="L279" s="13"/>
      <c r="M279" s="14"/>
      <c r="N279" s="14"/>
      <c r="O279" s="13"/>
      <c r="P279" s="13"/>
      <c r="Q279" s="13"/>
      <c r="R279" s="14"/>
      <c r="S279" s="14"/>
      <c r="T279" s="14"/>
      <c r="U279" s="14"/>
      <c r="V279" s="14"/>
      <c r="W279" s="14"/>
      <c r="X279" s="14"/>
      <c r="Y279" s="14"/>
      <c r="Z279" s="14"/>
      <c r="AA279" s="14"/>
      <c r="AB279" s="14"/>
      <c r="AC279" s="14"/>
    </row>
    <row r="280" spans="1:29" ht="15.75" customHeight="1" x14ac:dyDescent="0.3">
      <c r="A280" s="13"/>
      <c r="B280" s="13"/>
      <c r="C280" s="13"/>
      <c r="D280" s="13"/>
      <c r="E280" s="14"/>
      <c r="F280" s="14"/>
      <c r="G280" s="13"/>
      <c r="H280" s="13"/>
      <c r="I280" s="13"/>
      <c r="J280" s="13"/>
      <c r="K280" s="13"/>
      <c r="L280" s="13"/>
      <c r="M280" s="14"/>
      <c r="N280" s="14"/>
      <c r="O280" s="13"/>
      <c r="P280" s="13"/>
      <c r="Q280" s="13"/>
      <c r="R280" s="14"/>
      <c r="S280" s="14"/>
      <c r="T280" s="14"/>
      <c r="U280" s="14"/>
      <c r="V280" s="14"/>
      <c r="W280" s="14"/>
      <c r="X280" s="14"/>
      <c r="Y280" s="14"/>
      <c r="Z280" s="14"/>
      <c r="AA280" s="14"/>
      <c r="AB280" s="14"/>
      <c r="AC280" s="14"/>
    </row>
    <row r="281" spans="1:29" ht="15.75" customHeight="1" x14ac:dyDescent="0.3">
      <c r="A281" s="13"/>
      <c r="B281" s="13"/>
      <c r="C281" s="13"/>
      <c r="D281" s="13"/>
      <c r="E281" s="14"/>
      <c r="F281" s="14"/>
      <c r="G281" s="13"/>
      <c r="H281" s="13"/>
      <c r="I281" s="13"/>
      <c r="J281" s="13"/>
      <c r="K281" s="13"/>
      <c r="L281" s="13"/>
      <c r="M281" s="14"/>
      <c r="N281" s="14"/>
      <c r="O281" s="13"/>
      <c r="P281" s="13"/>
      <c r="Q281" s="13"/>
      <c r="R281" s="14"/>
      <c r="S281" s="14"/>
      <c r="T281" s="14"/>
      <c r="U281" s="14"/>
      <c r="V281" s="14"/>
      <c r="W281" s="14"/>
      <c r="X281" s="14"/>
      <c r="Y281" s="14"/>
      <c r="Z281" s="14"/>
      <c r="AA281" s="14"/>
      <c r="AB281" s="14"/>
      <c r="AC281" s="14"/>
    </row>
    <row r="282" spans="1:29" ht="15.75" customHeight="1" x14ac:dyDescent="0.3">
      <c r="A282" s="13"/>
      <c r="B282" s="13"/>
      <c r="C282" s="13"/>
      <c r="D282" s="13"/>
      <c r="E282" s="14"/>
      <c r="F282" s="14"/>
      <c r="G282" s="13"/>
      <c r="H282" s="13"/>
      <c r="I282" s="13"/>
      <c r="J282" s="13"/>
      <c r="K282" s="13"/>
      <c r="L282" s="13"/>
      <c r="M282" s="14"/>
      <c r="N282" s="14"/>
      <c r="O282" s="13"/>
      <c r="P282" s="13"/>
      <c r="Q282" s="13"/>
      <c r="R282" s="14"/>
      <c r="S282" s="14"/>
      <c r="T282" s="14"/>
      <c r="U282" s="14"/>
      <c r="V282" s="14"/>
      <c r="W282" s="14"/>
      <c r="X282" s="14"/>
      <c r="Y282" s="14"/>
      <c r="Z282" s="14"/>
      <c r="AA282" s="14"/>
      <c r="AB282" s="14"/>
      <c r="AC282" s="14"/>
    </row>
    <row r="283" spans="1:29" ht="15.75" customHeight="1" x14ac:dyDescent="0.3">
      <c r="A283" s="13"/>
      <c r="B283" s="13"/>
      <c r="C283" s="13"/>
      <c r="D283" s="13"/>
      <c r="E283" s="14"/>
      <c r="F283" s="14"/>
      <c r="G283" s="13"/>
      <c r="H283" s="13"/>
      <c r="I283" s="13"/>
      <c r="J283" s="13"/>
      <c r="K283" s="13"/>
      <c r="L283" s="13"/>
      <c r="M283" s="14"/>
      <c r="N283" s="14"/>
      <c r="O283" s="13"/>
      <c r="P283" s="13"/>
      <c r="Q283" s="13"/>
      <c r="R283" s="14"/>
      <c r="S283" s="14"/>
      <c r="T283" s="14"/>
      <c r="U283" s="14"/>
      <c r="V283" s="14"/>
      <c r="W283" s="14"/>
      <c r="X283" s="14"/>
      <c r="Y283" s="14"/>
      <c r="Z283" s="14"/>
      <c r="AA283" s="14"/>
      <c r="AB283" s="14"/>
      <c r="AC283" s="14"/>
    </row>
    <row r="284" spans="1:29" ht="15.75" customHeight="1" x14ac:dyDescent="0.3">
      <c r="A284" s="13"/>
      <c r="B284" s="13"/>
      <c r="C284" s="13"/>
      <c r="D284" s="13"/>
      <c r="E284" s="14"/>
      <c r="F284" s="14"/>
      <c r="G284" s="13"/>
      <c r="H284" s="13"/>
      <c r="I284" s="13"/>
      <c r="J284" s="13"/>
      <c r="K284" s="13"/>
      <c r="L284" s="13"/>
      <c r="M284" s="14"/>
      <c r="N284" s="14"/>
      <c r="O284" s="13"/>
      <c r="P284" s="13"/>
      <c r="Q284" s="13"/>
      <c r="R284" s="14"/>
      <c r="S284" s="14"/>
      <c r="T284" s="14"/>
      <c r="U284" s="14"/>
      <c r="V284" s="14"/>
      <c r="W284" s="14"/>
      <c r="X284" s="14"/>
      <c r="Y284" s="14"/>
      <c r="Z284" s="14"/>
      <c r="AA284" s="14"/>
      <c r="AB284" s="14"/>
      <c r="AC284" s="14"/>
    </row>
    <row r="285" spans="1:29" ht="15.75" customHeight="1" x14ac:dyDescent="0.3">
      <c r="A285" s="13"/>
      <c r="B285" s="13"/>
      <c r="C285" s="13"/>
      <c r="D285" s="13"/>
      <c r="E285" s="14"/>
      <c r="F285" s="14"/>
      <c r="G285" s="13"/>
      <c r="H285" s="13"/>
      <c r="I285" s="13"/>
      <c r="J285" s="13"/>
      <c r="K285" s="13"/>
      <c r="L285" s="13"/>
      <c r="M285" s="14"/>
      <c r="N285" s="14"/>
      <c r="O285" s="13"/>
      <c r="P285" s="13"/>
      <c r="Q285" s="13"/>
      <c r="R285" s="14"/>
      <c r="S285" s="14"/>
      <c r="T285" s="14"/>
      <c r="U285" s="14"/>
      <c r="V285" s="14"/>
      <c r="W285" s="14"/>
      <c r="X285" s="14"/>
      <c r="Y285" s="14"/>
      <c r="Z285" s="14"/>
      <c r="AA285" s="14"/>
      <c r="AB285" s="14"/>
      <c r="AC285" s="14"/>
    </row>
    <row r="286" spans="1:29" ht="15.75" customHeight="1" x14ac:dyDescent="0.3">
      <c r="A286" s="13"/>
      <c r="B286" s="13"/>
      <c r="C286" s="13"/>
      <c r="D286" s="13"/>
      <c r="E286" s="14"/>
      <c r="F286" s="14"/>
      <c r="G286" s="13"/>
      <c r="H286" s="13"/>
      <c r="I286" s="13"/>
      <c r="J286" s="13"/>
      <c r="K286" s="13"/>
      <c r="L286" s="13"/>
      <c r="M286" s="14"/>
      <c r="N286" s="14"/>
      <c r="O286" s="13"/>
      <c r="P286" s="13"/>
      <c r="Q286" s="13"/>
      <c r="R286" s="14"/>
      <c r="S286" s="14"/>
      <c r="T286" s="14"/>
      <c r="U286" s="14"/>
      <c r="V286" s="14"/>
      <c r="W286" s="14"/>
      <c r="X286" s="14"/>
      <c r="Y286" s="14"/>
      <c r="Z286" s="14"/>
      <c r="AA286" s="14"/>
      <c r="AB286" s="14"/>
      <c r="AC286" s="14"/>
    </row>
    <row r="287" spans="1:29" ht="15.75" customHeight="1" x14ac:dyDescent="0.3">
      <c r="A287" s="13"/>
      <c r="B287" s="13"/>
      <c r="C287" s="13"/>
      <c r="D287" s="13"/>
      <c r="E287" s="14"/>
      <c r="F287" s="14"/>
      <c r="G287" s="13"/>
      <c r="H287" s="13"/>
      <c r="I287" s="13"/>
      <c r="J287" s="13"/>
      <c r="K287" s="13"/>
      <c r="L287" s="13"/>
      <c r="M287" s="14"/>
      <c r="N287" s="14"/>
      <c r="O287" s="13"/>
      <c r="P287" s="13"/>
      <c r="Q287" s="13"/>
      <c r="R287" s="14"/>
      <c r="S287" s="14"/>
      <c r="T287" s="14"/>
      <c r="U287" s="14"/>
      <c r="V287" s="14"/>
      <c r="W287" s="14"/>
      <c r="X287" s="14"/>
      <c r="Y287" s="14"/>
      <c r="Z287" s="14"/>
      <c r="AA287" s="14"/>
      <c r="AB287" s="14"/>
      <c r="AC287" s="14"/>
    </row>
    <row r="288" spans="1:29" ht="15.75" customHeight="1" x14ac:dyDescent="0.3">
      <c r="A288" s="13"/>
      <c r="B288" s="13"/>
      <c r="C288" s="13"/>
      <c r="D288" s="13"/>
      <c r="E288" s="14"/>
      <c r="F288" s="14"/>
      <c r="G288" s="13"/>
      <c r="H288" s="13"/>
      <c r="I288" s="13"/>
      <c r="J288" s="13"/>
      <c r="K288" s="13"/>
      <c r="L288" s="13"/>
      <c r="M288" s="14"/>
      <c r="N288" s="14"/>
      <c r="O288" s="13"/>
      <c r="P288" s="13"/>
      <c r="Q288" s="13"/>
      <c r="R288" s="14"/>
      <c r="S288" s="14"/>
      <c r="T288" s="14"/>
      <c r="U288" s="14"/>
      <c r="V288" s="14"/>
      <c r="W288" s="14"/>
      <c r="X288" s="14"/>
      <c r="Y288" s="14"/>
      <c r="Z288" s="14"/>
      <c r="AA288" s="14"/>
      <c r="AB288" s="14"/>
      <c r="AC288" s="14"/>
    </row>
    <row r="289" spans="1:29" ht="15.75" customHeight="1" x14ac:dyDescent="0.3">
      <c r="A289" s="13"/>
      <c r="B289" s="13"/>
      <c r="C289" s="13"/>
      <c r="D289" s="13"/>
      <c r="E289" s="14"/>
      <c r="F289" s="14"/>
      <c r="G289" s="13"/>
      <c r="H289" s="13"/>
      <c r="I289" s="13"/>
      <c r="J289" s="13"/>
      <c r="K289" s="13"/>
      <c r="L289" s="13"/>
      <c r="M289" s="14"/>
      <c r="N289" s="14"/>
      <c r="O289" s="13"/>
      <c r="P289" s="13"/>
      <c r="Q289" s="13"/>
      <c r="R289" s="14"/>
      <c r="S289" s="14"/>
      <c r="T289" s="14"/>
      <c r="U289" s="14"/>
      <c r="V289" s="14"/>
      <c r="W289" s="14"/>
      <c r="X289" s="14"/>
      <c r="Y289" s="14"/>
      <c r="Z289" s="14"/>
      <c r="AA289" s="14"/>
      <c r="AB289" s="14"/>
      <c r="AC289" s="14"/>
    </row>
    <row r="290" spans="1:29" ht="15.75" customHeight="1" x14ac:dyDescent="0.3">
      <c r="A290" s="13"/>
      <c r="B290" s="13"/>
      <c r="C290" s="13"/>
      <c r="D290" s="13"/>
      <c r="E290" s="14"/>
      <c r="F290" s="14"/>
      <c r="G290" s="13"/>
      <c r="H290" s="13"/>
      <c r="I290" s="13"/>
      <c r="J290" s="13"/>
      <c r="K290" s="13"/>
      <c r="L290" s="13"/>
      <c r="M290" s="14"/>
      <c r="N290" s="14"/>
      <c r="O290" s="13"/>
      <c r="P290" s="13"/>
      <c r="Q290" s="13"/>
      <c r="R290" s="14"/>
      <c r="S290" s="14"/>
      <c r="T290" s="14"/>
      <c r="U290" s="14"/>
      <c r="V290" s="14"/>
      <c r="W290" s="14"/>
      <c r="X290" s="14"/>
      <c r="Y290" s="14"/>
      <c r="Z290" s="14"/>
      <c r="AA290" s="14"/>
      <c r="AB290" s="14"/>
      <c r="AC290" s="14"/>
    </row>
    <row r="291" spans="1:29" ht="15.75" customHeight="1" x14ac:dyDescent="0.3">
      <c r="A291" s="13"/>
      <c r="B291" s="13"/>
      <c r="C291" s="13"/>
      <c r="D291" s="13"/>
      <c r="E291" s="14"/>
      <c r="F291" s="14"/>
      <c r="G291" s="13"/>
      <c r="H291" s="13"/>
      <c r="I291" s="13"/>
      <c r="J291" s="13"/>
      <c r="K291" s="13"/>
      <c r="L291" s="13"/>
      <c r="M291" s="14"/>
      <c r="N291" s="14"/>
      <c r="O291" s="13"/>
      <c r="P291" s="13"/>
      <c r="Q291" s="13"/>
      <c r="R291" s="14"/>
      <c r="S291" s="14"/>
      <c r="T291" s="14"/>
      <c r="U291" s="14"/>
      <c r="V291" s="14"/>
      <c r="W291" s="14"/>
      <c r="X291" s="14"/>
      <c r="Y291" s="14"/>
      <c r="Z291" s="14"/>
      <c r="AA291" s="14"/>
      <c r="AB291" s="14"/>
      <c r="AC291" s="14"/>
    </row>
    <row r="292" spans="1:29" ht="15.75" customHeight="1" x14ac:dyDescent="0.3">
      <c r="A292" s="13"/>
      <c r="B292" s="13"/>
      <c r="C292" s="13"/>
      <c r="D292" s="13"/>
      <c r="E292" s="14"/>
      <c r="F292" s="14"/>
      <c r="G292" s="13"/>
      <c r="H292" s="13"/>
      <c r="I292" s="13"/>
      <c r="J292" s="13"/>
      <c r="K292" s="13"/>
      <c r="L292" s="13"/>
      <c r="M292" s="14"/>
      <c r="N292" s="14"/>
      <c r="O292" s="13"/>
      <c r="P292" s="13"/>
      <c r="Q292" s="13"/>
      <c r="R292" s="14"/>
      <c r="S292" s="14"/>
      <c r="T292" s="14"/>
      <c r="U292" s="14"/>
      <c r="V292" s="14"/>
      <c r="W292" s="14"/>
      <c r="X292" s="14"/>
      <c r="Y292" s="14"/>
      <c r="Z292" s="14"/>
      <c r="AA292" s="14"/>
      <c r="AB292" s="14"/>
      <c r="AC292" s="14"/>
    </row>
    <row r="293" spans="1:29" ht="15.75" customHeight="1" x14ac:dyDescent="0.3">
      <c r="A293" s="13"/>
      <c r="B293" s="13"/>
      <c r="C293" s="13"/>
      <c r="D293" s="13"/>
      <c r="E293" s="14"/>
      <c r="F293" s="14"/>
      <c r="G293" s="13"/>
      <c r="H293" s="13"/>
      <c r="I293" s="13"/>
      <c r="J293" s="13"/>
      <c r="K293" s="13"/>
      <c r="L293" s="13"/>
      <c r="M293" s="14"/>
      <c r="N293" s="14"/>
      <c r="O293" s="13"/>
      <c r="P293" s="13"/>
      <c r="Q293" s="13"/>
      <c r="R293" s="14"/>
      <c r="S293" s="14"/>
      <c r="T293" s="14"/>
      <c r="U293" s="14"/>
      <c r="V293" s="14"/>
      <c r="W293" s="14"/>
      <c r="X293" s="14"/>
      <c r="Y293" s="14"/>
      <c r="Z293" s="14"/>
      <c r="AA293" s="14"/>
      <c r="AB293" s="14"/>
      <c r="AC293" s="14"/>
    </row>
    <row r="294" spans="1:29" ht="15.75" customHeight="1" x14ac:dyDescent="0.3">
      <c r="A294" s="13"/>
      <c r="B294" s="13"/>
      <c r="C294" s="13"/>
      <c r="D294" s="13"/>
      <c r="E294" s="14"/>
      <c r="F294" s="14"/>
      <c r="G294" s="13"/>
      <c r="H294" s="13"/>
      <c r="I294" s="13"/>
      <c r="J294" s="13"/>
      <c r="K294" s="13"/>
      <c r="L294" s="13"/>
      <c r="M294" s="14"/>
      <c r="N294" s="14"/>
      <c r="O294" s="13"/>
      <c r="P294" s="13"/>
      <c r="Q294" s="13"/>
      <c r="R294" s="14"/>
      <c r="S294" s="14"/>
      <c r="T294" s="14"/>
      <c r="U294" s="14"/>
      <c r="V294" s="14"/>
      <c r="W294" s="14"/>
      <c r="X294" s="14"/>
      <c r="Y294" s="14"/>
      <c r="Z294" s="14"/>
      <c r="AA294" s="14"/>
      <c r="AB294" s="14"/>
      <c r="AC294" s="14"/>
    </row>
    <row r="295" spans="1:29" ht="15.75" customHeight="1" x14ac:dyDescent="0.3">
      <c r="A295" s="13"/>
      <c r="B295" s="13"/>
      <c r="C295" s="13"/>
      <c r="D295" s="13"/>
      <c r="E295" s="14"/>
      <c r="F295" s="14"/>
      <c r="G295" s="13"/>
      <c r="H295" s="13"/>
      <c r="I295" s="13"/>
      <c r="J295" s="13"/>
      <c r="K295" s="13"/>
      <c r="L295" s="13"/>
      <c r="M295" s="14"/>
      <c r="N295" s="14"/>
      <c r="O295" s="13"/>
      <c r="P295" s="13"/>
      <c r="Q295" s="13"/>
      <c r="R295" s="14"/>
      <c r="S295" s="14"/>
      <c r="T295" s="14"/>
      <c r="U295" s="14"/>
      <c r="V295" s="14"/>
      <c r="W295" s="14"/>
      <c r="X295" s="14"/>
      <c r="Y295" s="14"/>
      <c r="Z295" s="14"/>
      <c r="AA295" s="14"/>
      <c r="AB295" s="14"/>
      <c r="AC295" s="14"/>
    </row>
    <row r="296" spans="1:29" ht="15.75" customHeight="1" x14ac:dyDescent="0.3">
      <c r="A296" s="13"/>
      <c r="B296" s="13"/>
      <c r="C296" s="13"/>
      <c r="D296" s="13"/>
      <c r="E296" s="14"/>
      <c r="F296" s="14"/>
      <c r="G296" s="13"/>
      <c r="H296" s="13"/>
      <c r="I296" s="13"/>
      <c r="J296" s="13"/>
      <c r="K296" s="13"/>
      <c r="L296" s="13"/>
      <c r="M296" s="14"/>
      <c r="N296" s="14"/>
      <c r="O296" s="13"/>
      <c r="P296" s="13"/>
      <c r="Q296" s="13"/>
      <c r="R296" s="14"/>
      <c r="S296" s="14"/>
      <c r="T296" s="14"/>
      <c r="U296" s="14"/>
      <c r="V296" s="14"/>
      <c r="W296" s="14"/>
      <c r="X296" s="14"/>
      <c r="Y296" s="14"/>
      <c r="Z296" s="14"/>
      <c r="AA296" s="14"/>
      <c r="AB296" s="14"/>
      <c r="AC296" s="14"/>
    </row>
    <row r="297" spans="1:29" ht="15.75" customHeight="1" x14ac:dyDescent="0.3">
      <c r="A297" s="13"/>
      <c r="B297" s="13"/>
      <c r="C297" s="13"/>
      <c r="D297" s="13"/>
      <c r="E297" s="14"/>
      <c r="F297" s="14"/>
      <c r="G297" s="13"/>
      <c r="H297" s="13"/>
      <c r="I297" s="13"/>
      <c r="J297" s="13"/>
      <c r="K297" s="13"/>
      <c r="L297" s="13"/>
      <c r="M297" s="14"/>
      <c r="N297" s="14"/>
      <c r="O297" s="13"/>
      <c r="P297" s="13"/>
      <c r="Q297" s="13"/>
      <c r="R297" s="14"/>
      <c r="S297" s="14"/>
      <c r="T297" s="14"/>
      <c r="U297" s="14"/>
      <c r="V297" s="14"/>
      <c r="W297" s="14"/>
      <c r="X297" s="14"/>
      <c r="Y297" s="14"/>
      <c r="Z297" s="14"/>
      <c r="AA297" s="14"/>
      <c r="AB297" s="14"/>
      <c r="AC297" s="14"/>
    </row>
    <row r="298" spans="1:29" ht="15.75" customHeight="1" x14ac:dyDescent="0.3">
      <c r="A298" s="13"/>
      <c r="B298" s="13"/>
      <c r="C298" s="13"/>
      <c r="D298" s="13"/>
      <c r="E298" s="14"/>
      <c r="F298" s="14"/>
      <c r="G298" s="13"/>
      <c r="H298" s="13"/>
      <c r="I298" s="13"/>
      <c r="J298" s="13"/>
      <c r="K298" s="13"/>
      <c r="L298" s="13"/>
      <c r="M298" s="14"/>
      <c r="N298" s="14"/>
      <c r="O298" s="13"/>
      <c r="P298" s="13"/>
      <c r="Q298" s="13"/>
      <c r="R298" s="14"/>
      <c r="S298" s="14"/>
      <c r="T298" s="14"/>
      <c r="U298" s="14"/>
      <c r="V298" s="14"/>
      <c r="W298" s="14"/>
      <c r="X298" s="14"/>
      <c r="Y298" s="14"/>
      <c r="Z298" s="14"/>
      <c r="AA298" s="14"/>
      <c r="AB298" s="14"/>
      <c r="AC298" s="14"/>
    </row>
    <row r="299" spans="1:29" ht="15.75" customHeight="1" x14ac:dyDescent="0.3">
      <c r="A299" s="13"/>
      <c r="B299" s="13"/>
      <c r="C299" s="13"/>
      <c r="D299" s="13"/>
      <c r="E299" s="14"/>
      <c r="F299" s="14"/>
      <c r="G299" s="13"/>
      <c r="H299" s="13"/>
      <c r="I299" s="13"/>
      <c r="J299" s="13"/>
      <c r="K299" s="13"/>
      <c r="L299" s="13"/>
      <c r="M299" s="14"/>
      <c r="N299" s="14"/>
      <c r="O299" s="13"/>
      <c r="P299" s="13"/>
      <c r="Q299" s="13"/>
      <c r="R299" s="14"/>
      <c r="S299" s="14"/>
      <c r="T299" s="14"/>
      <c r="U299" s="14"/>
      <c r="V299" s="14"/>
      <c r="W299" s="14"/>
      <c r="X299" s="14"/>
      <c r="Y299" s="14"/>
      <c r="Z299" s="14"/>
      <c r="AA299" s="14"/>
      <c r="AB299" s="14"/>
      <c r="AC299" s="14"/>
    </row>
    <row r="300" spans="1:29" ht="15.75" customHeight="1" x14ac:dyDescent="0.3">
      <c r="A300" s="13"/>
      <c r="B300" s="13"/>
      <c r="C300" s="13"/>
      <c r="D300" s="13"/>
      <c r="E300" s="14"/>
      <c r="F300" s="14"/>
      <c r="G300" s="13"/>
      <c r="H300" s="13"/>
      <c r="I300" s="13"/>
      <c r="J300" s="13"/>
      <c r="K300" s="13"/>
      <c r="L300" s="13"/>
      <c r="M300" s="14"/>
      <c r="N300" s="14"/>
      <c r="O300" s="13"/>
      <c r="P300" s="13"/>
      <c r="Q300" s="13"/>
      <c r="R300" s="14"/>
      <c r="S300" s="14"/>
      <c r="T300" s="14"/>
      <c r="U300" s="14"/>
      <c r="V300" s="14"/>
      <c r="W300" s="14"/>
      <c r="X300" s="14"/>
      <c r="Y300" s="14"/>
      <c r="Z300" s="14"/>
      <c r="AA300" s="14"/>
      <c r="AB300" s="14"/>
      <c r="AC300" s="14"/>
    </row>
    <row r="301" spans="1:29" ht="15.75" customHeight="1" x14ac:dyDescent="0.3">
      <c r="A301" s="13"/>
      <c r="B301" s="13"/>
      <c r="C301" s="13"/>
      <c r="D301" s="13"/>
      <c r="E301" s="14"/>
      <c r="F301" s="14"/>
      <c r="G301" s="13"/>
      <c r="H301" s="13"/>
      <c r="I301" s="13"/>
      <c r="J301" s="13"/>
      <c r="K301" s="13"/>
      <c r="L301" s="13"/>
      <c r="M301" s="14"/>
      <c r="N301" s="14"/>
      <c r="O301" s="13"/>
      <c r="P301" s="13"/>
      <c r="Q301" s="13"/>
      <c r="R301" s="14"/>
      <c r="S301" s="14"/>
      <c r="T301" s="14"/>
      <c r="U301" s="14"/>
      <c r="V301" s="14"/>
      <c r="W301" s="14"/>
      <c r="X301" s="14"/>
      <c r="Y301" s="14"/>
      <c r="Z301" s="14"/>
      <c r="AA301" s="14"/>
      <c r="AB301" s="14"/>
      <c r="AC301" s="14"/>
    </row>
    <row r="302" spans="1:29" ht="15.75" customHeight="1" x14ac:dyDescent="0.3">
      <c r="A302" s="13"/>
      <c r="B302" s="13"/>
      <c r="C302" s="13"/>
      <c r="D302" s="13"/>
      <c r="E302" s="14"/>
      <c r="F302" s="14"/>
      <c r="G302" s="13"/>
      <c r="H302" s="13"/>
      <c r="I302" s="13"/>
      <c r="J302" s="13"/>
      <c r="K302" s="13"/>
      <c r="L302" s="13"/>
      <c r="M302" s="14"/>
      <c r="N302" s="14"/>
      <c r="O302" s="13"/>
      <c r="P302" s="13"/>
      <c r="Q302" s="13"/>
      <c r="R302" s="14"/>
      <c r="S302" s="14"/>
      <c r="T302" s="14"/>
      <c r="U302" s="14"/>
      <c r="V302" s="14"/>
      <c r="W302" s="14"/>
      <c r="X302" s="14"/>
      <c r="Y302" s="14"/>
      <c r="Z302" s="14"/>
      <c r="AA302" s="14"/>
      <c r="AB302" s="14"/>
      <c r="AC302" s="14"/>
    </row>
    <row r="303" spans="1:29" ht="15.75" customHeight="1" x14ac:dyDescent="0.3">
      <c r="A303" s="13"/>
      <c r="B303" s="13"/>
      <c r="C303" s="13"/>
      <c r="D303" s="13"/>
      <c r="E303" s="14"/>
      <c r="F303" s="14"/>
      <c r="G303" s="13"/>
      <c r="H303" s="13"/>
      <c r="I303" s="13"/>
      <c r="J303" s="13"/>
      <c r="K303" s="13"/>
      <c r="L303" s="13"/>
      <c r="M303" s="14"/>
      <c r="N303" s="14"/>
      <c r="O303" s="13"/>
      <c r="P303" s="13"/>
      <c r="Q303" s="13"/>
      <c r="R303" s="14"/>
      <c r="S303" s="14"/>
      <c r="T303" s="14"/>
      <c r="U303" s="14"/>
      <c r="V303" s="14"/>
      <c r="W303" s="14"/>
      <c r="X303" s="14"/>
      <c r="Y303" s="14"/>
      <c r="Z303" s="14"/>
      <c r="AA303" s="14"/>
      <c r="AB303" s="14"/>
      <c r="AC303" s="14"/>
    </row>
    <row r="304" spans="1:29" ht="15.75" customHeight="1" x14ac:dyDescent="0.3">
      <c r="A304" s="13"/>
      <c r="B304" s="13"/>
      <c r="C304" s="13"/>
      <c r="D304" s="13"/>
      <c r="E304" s="14"/>
      <c r="F304" s="14"/>
      <c r="G304" s="13"/>
      <c r="H304" s="13"/>
      <c r="I304" s="13"/>
      <c r="J304" s="13"/>
      <c r="K304" s="13"/>
      <c r="L304" s="13"/>
      <c r="M304" s="14"/>
      <c r="N304" s="14"/>
      <c r="O304" s="13"/>
      <c r="P304" s="13"/>
      <c r="Q304" s="13"/>
      <c r="R304" s="14"/>
      <c r="S304" s="14"/>
      <c r="T304" s="14"/>
      <c r="U304" s="14"/>
      <c r="V304" s="14"/>
      <c r="W304" s="14"/>
      <c r="X304" s="14"/>
      <c r="Y304" s="14"/>
      <c r="Z304" s="14"/>
      <c r="AA304" s="14"/>
      <c r="AB304" s="14"/>
      <c r="AC304" s="14"/>
    </row>
    <row r="305" spans="1:29" ht="15.75" customHeight="1" x14ac:dyDescent="0.3">
      <c r="A305" s="13"/>
      <c r="B305" s="13"/>
      <c r="C305" s="13"/>
      <c r="D305" s="13"/>
      <c r="E305" s="14"/>
      <c r="F305" s="14"/>
      <c r="G305" s="13"/>
      <c r="H305" s="13"/>
      <c r="I305" s="13"/>
      <c r="J305" s="13"/>
      <c r="K305" s="13"/>
      <c r="L305" s="13"/>
      <c r="M305" s="14"/>
      <c r="N305" s="14"/>
      <c r="O305" s="13"/>
      <c r="P305" s="13"/>
      <c r="Q305" s="13"/>
      <c r="R305" s="14"/>
      <c r="S305" s="14"/>
      <c r="T305" s="14"/>
      <c r="U305" s="14"/>
      <c r="V305" s="14"/>
      <c r="W305" s="14"/>
      <c r="X305" s="14"/>
      <c r="Y305" s="14"/>
      <c r="Z305" s="14"/>
      <c r="AA305" s="14"/>
      <c r="AB305" s="14"/>
      <c r="AC305" s="14"/>
    </row>
    <row r="306" spans="1:29" ht="15.75" customHeight="1" x14ac:dyDescent="0.3">
      <c r="A306" s="13"/>
      <c r="B306" s="13"/>
      <c r="C306" s="13"/>
      <c r="D306" s="13"/>
      <c r="E306" s="14"/>
      <c r="F306" s="14"/>
      <c r="G306" s="13"/>
      <c r="H306" s="13"/>
      <c r="I306" s="13"/>
      <c r="J306" s="13"/>
      <c r="K306" s="13"/>
      <c r="L306" s="13"/>
      <c r="M306" s="14"/>
      <c r="N306" s="14"/>
      <c r="O306" s="13"/>
      <c r="P306" s="13"/>
      <c r="Q306" s="13"/>
      <c r="R306" s="14"/>
      <c r="S306" s="14"/>
      <c r="T306" s="14"/>
      <c r="U306" s="14"/>
      <c r="V306" s="14"/>
      <c r="W306" s="14"/>
      <c r="X306" s="14"/>
      <c r="Y306" s="14"/>
      <c r="Z306" s="14"/>
      <c r="AA306" s="14"/>
      <c r="AB306" s="14"/>
      <c r="AC306" s="14"/>
    </row>
    <row r="307" spans="1:29" ht="15.75" customHeight="1" x14ac:dyDescent="0.3">
      <c r="A307" s="13"/>
      <c r="B307" s="13"/>
      <c r="C307" s="13"/>
      <c r="D307" s="13"/>
      <c r="E307" s="14"/>
      <c r="F307" s="14"/>
      <c r="G307" s="13"/>
      <c r="H307" s="13"/>
      <c r="I307" s="13"/>
      <c r="J307" s="13"/>
      <c r="K307" s="13"/>
      <c r="L307" s="13"/>
      <c r="M307" s="14"/>
      <c r="N307" s="14"/>
      <c r="O307" s="13"/>
      <c r="P307" s="13"/>
      <c r="Q307" s="13"/>
      <c r="R307" s="14"/>
      <c r="S307" s="14"/>
      <c r="T307" s="14"/>
      <c r="U307" s="14"/>
      <c r="V307" s="14"/>
      <c r="W307" s="14"/>
      <c r="X307" s="14"/>
      <c r="Y307" s="14"/>
      <c r="Z307" s="14"/>
      <c r="AA307" s="14"/>
      <c r="AB307" s="14"/>
      <c r="AC307" s="14"/>
    </row>
    <row r="308" spans="1:29" ht="15.75" customHeight="1" x14ac:dyDescent="0.3">
      <c r="A308" s="13"/>
      <c r="B308" s="13"/>
      <c r="C308" s="13"/>
      <c r="D308" s="13"/>
      <c r="E308" s="14"/>
      <c r="F308" s="14"/>
      <c r="G308" s="13"/>
      <c r="H308" s="13"/>
      <c r="I308" s="13"/>
      <c r="J308" s="13"/>
      <c r="K308" s="13"/>
      <c r="L308" s="13"/>
      <c r="M308" s="14"/>
      <c r="N308" s="14"/>
      <c r="O308" s="13"/>
      <c r="P308" s="13"/>
      <c r="Q308" s="13"/>
      <c r="R308" s="14"/>
      <c r="S308" s="14"/>
      <c r="T308" s="14"/>
      <c r="U308" s="14"/>
      <c r="V308" s="14"/>
      <c r="W308" s="14"/>
      <c r="X308" s="14"/>
      <c r="Y308" s="14"/>
      <c r="Z308" s="14"/>
      <c r="AA308" s="14"/>
      <c r="AB308" s="14"/>
      <c r="AC308" s="14"/>
    </row>
    <row r="309" spans="1:29" ht="15.75" customHeight="1" x14ac:dyDescent="0.3">
      <c r="A309" s="13"/>
      <c r="B309" s="13"/>
      <c r="C309" s="13"/>
      <c r="D309" s="13"/>
      <c r="E309" s="14"/>
      <c r="F309" s="14"/>
      <c r="G309" s="13"/>
      <c r="H309" s="13"/>
      <c r="I309" s="13"/>
      <c r="J309" s="13"/>
      <c r="K309" s="13"/>
      <c r="L309" s="13"/>
      <c r="M309" s="14"/>
      <c r="N309" s="14"/>
      <c r="O309" s="13"/>
      <c r="P309" s="13"/>
      <c r="Q309" s="13"/>
      <c r="R309" s="14"/>
      <c r="S309" s="14"/>
      <c r="T309" s="14"/>
      <c r="U309" s="14"/>
      <c r="V309" s="14"/>
      <c r="W309" s="14"/>
      <c r="X309" s="14"/>
      <c r="Y309" s="14"/>
      <c r="Z309" s="14"/>
      <c r="AA309" s="14"/>
      <c r="AB309" s="14"/>
      <c r="AC309" s="14"/>
    </row>
    <row r="310" spans="1:29" ht="15.75" customHeight="1" x14ac:dyDescent="0.3">
      <c r="A310" s="13"/>
      <c r="B310" s="13"/>
      <c r="C310" s="13"/>
      <c r="D310" s="13"/>
      <c r="E310" s="14"/>
      <c r="F310" s="14"/>
      <c r="G310" s="13"/>
      <c r="H310" s="13"/>
      <c r="I310" s="13"/>
      <c r="J310" s="13"/>
      <c r="K310" s="13"/>
      <c r="L310" s="13"/>
      <c r="M310" s="14"/>
      <c r="N310" s="14"/>
      <c r="O310" s="13"/>
      <c r="P310" s="13"/>
      <c r="Q310" s="13"/>
      <c r="R310" s="14"/>
      <c r="S310" s="14"/>
      <c r="T310" s="14"/>
      <c r="U310" s="14"/>
      <c r="V310" s="14"/>
      <c r="W310" s="14"/>
      <c r="X310" s="14"/>
      <c r="Y310" s="14"/>
      <c r="Z310" s="14"/>
      <c r="AA310" s="14"/>
      <c r="AB310" s="14"/>
      <c r="AC310" s="14"/>
    </row>
    <row r="311" spans="1:29" ht="15.75" customHeight="1" x14ac:dyDescent="0.3">
      <c r="A311" s="13"/>
      <c r="B311" s="13"/>
      <c r="C311" s="13"/>
      <c r="D311" s="13"/>
      <c r="E311" s="14"/>
      <c r="F311" s="14"/>
      <c r="G311" s="13"/>
      <c r="H311" s="13"/>
      <c r="I311" s="13"/>
      <c r="J311" s="13"/>
      <c r="K311" s="13"/>
      <c r="L311" s="13"/>
      <c r="M311" s="14"/>
      <c r="N311" s="14"/>
      <c r="O311" s="13"/>
      <c r="P311" s="13"/>
      <c r="Q311" s="13"/>
      <c r="R311" s="14"/>
      <c r="S311" s="14"/>
      <c r="T311" s="14"/>
      <c r="U311" s="14"/>
      <c r="V311" s="14"/>
      <c r="W311" s="14"/>
      <c r="X311" s="14"/>
      <c r="Y311" s="14"/>
      <c r="Z311" s="14"/>
      <c r="AA311" s="14"/>
      <c r="AB311" s="14"/>
      <c r="AC311" s="14"/>
    </row>
    <row r="312" spans="1:29" ht="15.75" customHeight="1" x14ac:dyDescent="0.3">
      <c r="A312" s="13"/>
      <c r="B312" s="13"/>
      <c r="C312" s="13"/>
      <c r="D312" s="13"/>
      <c r="E312" s="14"/>
      <c r="F312" s="14"/>
      <c r="G312" s="13"/>
      <c r="H312" s="13"/>
      <c r="I312" s="13"/>
      <c r="J312" s="13"/>
      <c r="K312" s="13"/>
      <c r="L312" s="13"/>
      <c r="M312" s="14"/>
      <c r="N312" s="14"/>
      <c r="O312" s="13"/>
      <c r="P312" s="13"/>
      <c r="Q312" s="13"/>
      <c r="R312" s="14"/>
      <c r="S312" s="14"/>
      <c r="T312" s="14"/>
      <c r="U312" s="14"/>
      <c r="V312" s="14"/>
      <c r="W312" s="14"/>
      <c r="X312" s="14"/>
      <c r="Y312" s="14"/>
      <c r="Z312" s="14"/>
      <c r="AA312" s="14"/>
      <c r="AB312" s="14"/>
      <c r="AC312" s="14"/>
    </row>
    <row r="313" spans="1:29" ht="15.75" customHeight="1" x14ac:dyDescent="0.3">
      <c r="A313" s="13"/>
      <c r="B313" s="13"/>
      <c r="C313" s="13"/>
      <c r="D313" s="13"/>
      <c r="E313" s="14"/>
      <c r="F313" s="14"/>
      <c r="G313" s="13"/>
      <c r="H313" s="13"/>
      <c r="I313" s="13"/>
      <c r="J313" s="13"/>
      <c r="K313" s="13"/>
      <c r="L313" s="13"/>
      <c r="M313" s="14"/>
      <c r="N313" s="14"/>
      <c r="O313" s="13"/>
      <c r="P313" s="13"/>
      <c r="Q313" s="13"/>
      <c r="R313" s="14"/>
      <c r="S313" s="14"/>
      <c r="T313" s="14"/>
      <c r="U313" s="14"/>
      <c r="V313" s="14"/>
      <c r="W313" s="14"/>
      <c r="X313" s="14"/>
      <c r="Y313" s="14"/>
      <c r="Z313" s="14"/>
      <c r="AA313" s="14"/>
      <c r="AB313" s="14"/>
      <c r="AC313" s="14"/>
    </row>
    <row r="314" spans="1:29" ht="15.75" customHeight="1" x14ac:dyDescent="0.3">
      <c r="A314" s="13"/>
      <c r="B314" s="13"/>
      <c r="C314" s="13"/>
      <c r="D314" s="13"/>
      <c r="E314" s="14"/>
      <c r="F314" s="14"/>
      <c r="G314" s="13"/>
      <c r="H314" s="13"/>
      <c r="I314" s="13"/>
      <c r="J314" s="13"/>
      <c r="K314" s="13"/>
      <c r="L314" s="13"/>
      <c r="M314" s="14"/>
      <c r="N314" s="14"/>
      <c r="O314" s="13"/>
      <c r="P314" s="13"/>
      <c r="Q314" s="13"/>
      <c r="R314" s="14"/>
      <c r="S314" s="14"/>
      <c r="T314" s="14"/>
      <c r="U314" s="14"/>
      <c r="V314" s="14"/>
      <c r="W314" s="14"/>
      <c r="X314" s="14"/>
      <c r="Y314" s="14"/>
      <c r="Z314" s="14"/>
      <c r="AA314" s="14"/>
      <c r="AB314" s="14"/>
      <c r="AC314" s="14"/>
    </row>
    <row r="315" spans="1:29" ht="15.75" customHeight="1" x14ac:dyDescent="0.3">
      <c r="A315" s="13"/>
      <c r="B315" s="13"/>
      <c r="C315" s="13"/>
      <c r="D315" s="13"/>
      <c r="E315" s="14"/>
      <c r="F315" s="14"/>
      <c r="G315" s="13"/>
      <c r="H315" s="13"/>
      <c r="I315" s="13"/>
      <c r="J315" s="13"/>
      <c r="K315" s="13"/>
      <c r="L315" s="13"/>
      <c r="M315" s="14"/>
      <c r="N315" s="14"/>
      <c r="O315" s="13"/>
      <c r="P315" s="13"/>
      <c r="Q315" s="13"/>
      <c r="R315" s="14"/>
      <c r="S315" s="14"/>
      <c r="T315" s="14"/>
      <c r="U315" s="14"/>
      <c r="V315" s="14"/>
      <c r="W315" s="14"/>
      <c r="X315" s="14"/>
      <c r="Y315" s="14"/>
      <c r="Z315" s="14"/>
      <c r="AA315" s="14"/>
      <c r="AB315" s="14"/>
      <c r="AC315" s="14"/>
    </row>
    <row r="316" spans="1:29" ht="15.75" customHeight="1" x14ac:dyDescent="0.3">
      <c r="A316" s="13"/>
      <c r="B316" s="13"/>
      <c r="C316" s="13"/>
      <c r="D316" s="13"/>
      <c r="E316" s="14"/>
      <c r="F316" s="14"/>
      <c r="G316" s="13"/>
      <c r="H316" s="13"/>
      <c r="I316" s="13"/>
      <c r="J316" s="13"/>
      <c r="K316" s="13"/>
      <c r="L316" s="13"/>
      <c r="M316" s="14"/>
      <c r="N316" s="14"/>
      <c r="O316" s="13"/>
      <c r="P316" s="13"/>
      <c r="Q316" s="13"/>
      <c r="R316" s="14"/>
      <c r="S316" s="14"/>
      <c r="T316" s="14"/>
      <c r="U316" s="14"/>
      <c r="V316" s="14"/>
      <c r="W316" s="14"/>
      <c r="X316" s="14"/>
      <c r="Y316" s="14"/>
      <c r="Z316" s="14"/>
      <c r="AA316" s="14"/>
      <c r="AB316" s="14"/>
      <c r="AC316" s="14"/>
    </row>
    <row r="317" spans="1:29" ht="15.75" customHeight="1" x14ac:dyDescent="0.3">
      <c r="A317" s="13"/>
      <c r="B317" s="13"/>
      <c r="C317" s="13"/>
      <c r="D317" s="13"/>
      <c r="E317" s="14"/>
      <c r="F317" s="14"/>
      <c r="G317" s="13"/>
      <c r="H317" s="13"/>
      <c r="I317" s="13"/>
      <c r="J317" s="13"/>
      <c r="K317" s="13"/>
      <c r="L317" s="13"/>
      <c r="M317" s="14"/>
      <c r="N317" s="14"/>
      <c r="O317" s="13"/>
      <c r="P317" s="13"/>
      <c r="Q317" s="13"/>
      <c r="R317" s="14"/>
      <c r="S317" s="14"/>
      <c r="T317" s="14"/>
      <c r="U317" s="14"/>
      <c r="V317" s="14"/>
      <c r="W317" s="14"/>
      <c r="X317" s="14"/>
      <c r="Y317" s="14"/>
      <c r="Z317" s="14"/>
      <c r="AA317" s="14"/>
      <c r="AB317" s="14"/>
      <c r="AC317" s="14"/>
    </row>
    <row r="318" spans="1:29" ht="15.75" customHeight="1" x14ac:dyDescent="0.3">
      <c r="A318" s="13"/>
      <c r="B318" s="13"/>
      <c r="C318" s="13"/>
      <c r="D318" s="13"/>
      <c r="E318" s="14"/>
      <c r="F318" s="14"/>
      <c r="G318" s="13"/>
      <c r="H318" s="13"/>
      <c r="I318" s="13"/>
      <c r="J318" s="13"/>
      <c r="K318" s="13"/>
      <c r="L318" s="13"/>
      <c r="M318" s="14"/>
      <c r="N318" s="14"/>
      <c r="O318" s="13"/>
      <c r="P318" s="13"/>
      <c r="Q318" s="13"/>
      <c r="R318" s="14"/>
      <c r="S318" s="14"/>
      <c r="T318" s="14"/>
      <c r="U318" s="14"/>
      <c r="V318" s="14"/>
      <c r="W318" s="14"/>
      <c r="X318" s="14"/>
      <c r="Y318" s="14"/>
      <c r="Z318" s="14"/>
      <c r="AA318" s="14"/>
      <c r="AB318" s="14"/>
      <c r="AC318" s="14"/>
    </row>
    <row r="319" spans="1:29" ht="15.75" customHeight="1" x14ac:dyDescent="0.3">
      <c r="A319" s="13"/>
      <c r="B319" s="13"/>
      <c r="C319" s="13"/>
      <c r="D319" s="13"/>
      <c r="E319" s="14"/>
      <c r="F319" s="14"/>
      <c r="G319" s="13"/>
      <c r="H319" s="13"/>
      <c r="I319" s="13"/>
      <c r="J319" s="13"/>
      <c r="K319" s="13"/>
      <c r="L319" s="13"/>
      <c r="M319" s="14"/>
      <c r="N319" s="14"/>
      <c r="O319" s="13"/>
      <c r="P319" s="13"/>
      <c r="Q319" s="13"/>
      <c r="R319" s="14"/>
      <c r="S319" s="14"/>
      <c r="T319" s="14"/>
      <c r="U319" s="14"/>
      <c r="V319" s="14"/>
      <c r="W319" s="14"/>
      <c r="X319" s="14"/>
      <c r="Y319" s="14"/>
      <c r="Z319" s="14"/>
      <c r="AA319" s="14"/>
      <c r="AB319" s="14"/>
      <c r="AC319" s="14"/>
    </row>
    <row r="320" spans="1:29" ht="15.75" customHeight="1" x14ac:dyDescent="0.3">
      <c r="A320" s="13"/>
      <c r="B320" s="13"/>
      <c r="C320" s="13"/>
      <c r="D320" s="13"/>
      <c r="E320" s="14"/>
      <c r="F320" s="14"/>
      <c r="G320" s="13"/>
      <c r="H320" s="13"/>
      <c r="I320" s="13"/>
      <c r="J320" s="13"/>
      <c r="K320" s="13"/>
      <c r="L320" s="13"/>
      <c r="M320" s="14"/>
      <c r="N320" s="14"/>
      <c r="O320" s="13"/>
      <c r="P320" s="13"/>
      <c r="Q320" s="13"/>
      <c r="R320" s="14"/>
      <c r="S320" s="14"/>
      <c r="T320" s="14"/>
      <c r="U320" s="14"/>
      <c r="V320" s="14"/>
      <c r="W320" s="14"/>
      <c r="X320" s="14"/>
      <c r="Y320" s="14"/>
      <c r="Z320" s="14"/>
      <c r="AA320" s="14"/>
      <c r="AB320" s="14"/>
      <c r="AC320" s="14"/>
    </row>
    <row r="321" spans="1:29" ht="15.75" customHeight="1" x14ac:dyDescent="0.3">
      <c r="A321" s="13"/>
      <c r="B321" s="13"/>
      <c r="C321" s="13"/>
      <c r="D321" s="13"/>
      <c r="E321" s="14"/>
      <c r="F321" s="14"/>
      <c r="G321" s="13"/>
      <c r="H321" s="13"/>
      <c r="I321" s="13"/>
      <c r="J321" s="13"/>
      <c r="K321" s="13"/>
      <c r="L321" s="13"/>
      <c r="M321" s="14"/>
      <c r="N321" s="14"/>
      <c r="O321" s="13"/>
      <c r="P321" s="13"/>
      <c r="Q321" s="13"/>
      <c r="R321" s="14"/>
      <c r="S321" s="14"/>
      <c r="T321" s="14"/>
      <c r="U321" s="14"/>
      <c r="V321" s="14"/>
      <c r="W321" s="14"/>
      <c r="X321" s="14"/>
      <c r="Y321" s="14"/>
      <c r="Z321" s="14"/>
      <c r="AA321" s="14"/>
      <c r="AB321" s="14"/>
      <c r="AC321" s="14"/>
    </row>
    <row r="322" spans="1:29" ht="15.75" customHeight="1" x14ac:dyDescent="0.3">
      <c r="A322" s="13"/>
      <c r="B322" s="13"/>
      <c r="C322" s="13"/>
      <c r="D322" s="13"/>
      <c r="E322" s="14"/>
      <c r="F322" s="14"/>
      <c r="G322" s="13"/>
      <c r="H322" s="13"/>
      <c r="I322" s="13"/>
      <c r="J322" s="13"/>
      <c r="K322" s="13"/>
      <c r="L322" s="13"/>
      <c r="M322" s="14"/>
      <c r="N322" s="14"/>
      <c r="O322" s="13"/>
      <c r="P322" s="13"/>
      <c r="Q322" s="13"/>
      <c r="R322" s="14"/>
      <c r="S322" s="14"/>
      <c r="T322" s="14"/>
      <c r="U322" s="14"/>
      <c r="V322" s="14"/>
      <c r="W322" s="14"/>
      <c r="X322" s="14"/>
      <c r="Y322" s="14"/>
      <c r="Z322" s="14"/>
      <c r="AA322" s="14"/>
      <c r="AB322" s="14"/>
      <c r="AC322" s="14"/>
    </row>
    <row r="323" spans="1:29" ht="15.75" customHeight="1" x14ac:dyDescent="0.3">
      <c r="A323" s="13"/>
      <c r="B323" s="13"/>
      <c r="C323" s="13"/>
      <c r="D323" s="13"/>
      <c r="E323" s="14"/>
      <c r="F323" s="14"/>
      <c r="G323" s="13"/>
      <c r="H323" s="13"/>
      <c r="I323" s="13"/>
      <c r="J323" s="13"/>
      <c r="K323" s="13"/>
      <c r="L323" s="13"/>
      <c r="M323" s="14"/>
      <c r="N323" s="14"/>
      <c r="O323" s="13"/>
      <c r="P323" s="13"/>
      <c r="Q323" s="13"/>
      <c r="R323" s="14"/>
      <c r="S323" s="14"/>
      <c r="T323" s="14"/>
      <c r="U323" s="14"/>
      <c r="V323" s="14"/>
      <c r="W323" s="14"/>
      <c r="X323" s="14"/>
      <c r="Y323" s="14"/>
      <c r="Z323" s="14"/>
      <c r="AA323" s="14"/>
      <c r="AB323" s="14"/>
      <c r="AC323" s="14"/>
    </row>
    <row r="324" spans="1:29" ht="15.75" customHeight="1" x14ac:dyDescent="0.3">
      <c r="A324" s="13"/>
      <c r="B324" s="13"/>
      <c r="C324" s="13"/>
      <c r="D324" s="13"/>
      <c r="E324" s="14"/>
      <c r="F324" s="14"/>
      <c r="G324" s="13"/>
      <c r="H324" s="13"/>
      <c r="I324" s="13"/>
      <c r="J324" s="13"/>
      <c r="K324" s="13"/>
      <c r="L324" s="13"/>
      <c r="M324" s="14"/>
      <c r="N324" s="14"/>
      <c r="O324" s="13"/>
      <c r="P324" s="13"/>
      <c r="Q324" s="13"/>
      <c r="R324" s="14"/>
      <c r="S324" s="14"/>
      <c r="T324" s="14"/>
      <c r="U324" s="14"/>
      <c r="V324" s="14"/>
      <c r="W324" s="14"/>
      <c r="X324" s="14"/>
      <c r="Y324" s="14"/>
      <c r="Z324" s="14"/>
      <c r="AA324" s="14"/>
      <c r="AB324" s="14"/>
      <c r="AC324" s="14"/>
    </row>
    <row r="325" spans="1:29" ht="15.75" customHeight="1" x14ac:dyDescent="0.3">
      <c r="A325" s="13"/>
      <c r="B325" s="13"/>
      <c r="C325" s="13"/>
      <c r="D325" s="13"/>
      <c r="E325" s="14"/>
      <c r="F325" s="14"/>
      <c r="G325" s="13"/>
      <c r="H325" s="13"/>
      <c r="I325" s="13"/>
      <c r="J325" s="13"/>
      <c r="K325" s="13"/>
      <c r="L325" s="13"/>
      <c r="M325" s="14"/>
      <c r="N325" s="14"/>
      <c r="O325" s="13"/>
      <c r="P325" s="13"/>
      <c r="Q325" s="13"/>
      <c r="R325" s="14"/>
      <c r="S325" s="14"/>
      <c r="T325" s="14"/>
      <c r="U325" s="14"/>
      <c r="V325" s="14"/>
      <c r="W325" s="14"/>
      <c r="X325" s="14"/>
      <c r="Y325" s="14"/>
      <c r="Z325" s="14"/>
      <c r="AA325" s="14"/>
      <c r="AB325" s="14"/>
      <c r="AC325" s="14"/>
    </row>
    <row r="326" spans="1:29" ht="15.75" customHeight="1" x14ac:dyDescent="0.3">
      <c r="A326" s="13"/>
      <c r="B326" s="13"/>
      <c r="C326" s="13"/>
      <c r="D326" s="13"/>
      <c r="E326" s="14"/>
      <c r="F326" s="14"/>
      <c r="G326" s="13"/>
      <c r="H326" s="13"/>
      <c r="I326" s="13"/>
      <c r="J326" s="13"/>
      <c r="K326" s="13"/>
      <c r="L326" s="13"/>
      <c r="M326" s="14"/>
      <c r="N326" s="14"/>
      <c r="O326" s="13"/>
      <c r="P326" s="13"/>
      <c r="Q326" s="13"/>
      <c r="R326" s="14"/>
      <c r="S326" s="14"/>
      <c r="T326" s="14"/>
      <c r="U326" s="14"/>
      <c r="V326" s="14"/>
      <c r="W326" s="14"/>
      <c r="X326" s="14"/>
      <c r="Y326" s="14"/>
      <c r="Z326" s="14"/>
      <c r="AA326" s="14"/>
      <c r="AB326" s="14"/>
      <c r="AC326" s="14"/>
    </row>
    <row r="327" spans="1:29" ht="15.75" customHeight="1" x14ac:dyDescent="0.3">
      <c r="A327" s="13"/>
      <c r="B327" s="13"/>
      <c r="C327" s="13"/>
      <c r="D327" s="13"/>
      <c r="E327" s="14"/>
      <c r="F327" s="14"/>
      <c r="G327" s="13"/>
      <c r="H327" s="13"/>
      <c r="I327" s="13"/>
      <c r="J327" s="13"/>
      <c r="K327" s="13"/>
      <c r="L327" s="13"/>
      <c r="M327" s="14"/>
      <c r="N327" s="14"/>
      <c r="O327" s="13"/>
      <c r="P327" s="13"/>
      <c r="Q327" s="13"/>
      <c r="R327" s="14"/>
      <c r="S327" s="14"/>
      <c r="T327" s="14"/>
      <c r="U327" s="14"/>
      <c r="V327" s="14"/>
      <c r="W327" s="14"/>
      <c r="X327" s="14"/>
      <c r="Y327" s="14"/>
      <c r="Z327" s="14"/>
      <c r="AA327" s="14"/>
      <c r="AB327" s="14"/>
      <c r="AC327" s="14"/>
    </row>
    <row r="328" spans="1:29" ht="15.75" customHeight="1" x14ac:dyDescent="0.3">
      <c r="A328" s="13"/>
      <c r="B328" s="13"/>
      <c r="C328" s="13"/>
      <c r="D328" s="13"/>
      <c r="E328" s="14"/>
      <c r="F328" s="14"/>
      <c r="G328" s="13"/>
      <c r="H328" s="13"/>
      <c r="I328" s="13"/>
      <c r="J328" s="13"/>
      <c r="K328" s="13"/>
      <c r="L328" s="13"/>
      <c r="M328" s="14"/>
      <c r="N328" s="14"/>
      <c r="O328" s="13"/>
      <c r="P328" s="13"/>
      <c r="Q328" s="13"/>
      <c r="R328" s="14"/>
      <c r="S328" s="14"/>
      <c r="T328" s="14"/>
      <c r="U328" s="14"/>
      <c r="V328" s="14"/>
      <c r="W328" s="14"/>
      <c r="X328" s="14"/>
      <c r="Y328" s="14"/>
      <c r="Z328" s="14"/>
      <c r="AA328" s="14"/>
      <c r="AB328" s="14"/>
      <c r="AC328" s="14"/>
    </row>
    <row r="329" spans="1:29" ht="15.75" customHeight="1" x14ac:dyDescent="0.3">
      <c r="A329" s="13"/>
      <c r="B329" s="13"/>
      <c r="C329" s="13"/>
      <c r="D329" s="13"/>
      <c r="E329" s="14"/>
      <c r="F329" s="14"/>
      <c r="G329" s="13"/>
      <c r="H329" s="13"/>
      <c r="I329" s="13"/>
      <c r="J329" s="13"/>
      <c r="K329" s="13"/>
      <c r="L329" s="13"/>
      <c r="M329" s="14"/>
      <c r="N329" s="14"/>
      <c r="O329" s="13"/>
      <c r="P329" s="13"/>
      <c r="Q329" s="13"/>
      <c r="R329" s="14"/>
      <c r="S329" s="14"/>
      <c r="T329" s="14"/>
      <c r="U329" s="14"/>
      <c r="V329" s="14"/>
      <c r="W329" s="14"/>
      <c r="X329" s="14"/>
      <c r="Y329" s="14"/>
      <c r="Z329" s="14"/>
      <c r="AA329" s="14"/>
      <c r="AB329" s="14"/>
      <c r="AC329" s="14"/>
    </row>
    <row r="330" spans="1:29" ht="15.75" customHeight="1" x14ac:dyDescent="0.3">
      <c r="A330" s="13"/>
      <c r="B330" s="13"/>
      <c r="C330" s="13"/>
      <c r="D330" s="13"/>
      <c r="E330" s="14"/>
      <c r="F330" s="14"/>
      <c r="G330" s="13"/>
      <c r="H330" s="13"/>
      <c r="I330" s="13"/>
      <c r="J330" s="13"/>
      <c r="K330" s="13"/>
      <c r="L330" s="13"/>
      <c r="M330" s="14"/>
      <c r="N330" s="14"/>
      <c r="O330" s="13"/>
      <c r="P330" s="13"/>
      <c r="Q330" s="13"/>
      <c r="R330" s="14"/>
      <c r="S330" s="14"/>
      <c r="T330" s="14"/>
      <c r="U330" s="14"/>
      <c r="V330" s="14"/>
      <c r="W330" s="14"/>
      <c r="X330" s="14"/>
      <c r="Y330" s="14"/>
      <c r="Z330" s="14"/>
      <c r="AA330" s="14"/>
      <c r="AB330" s="14"/>
      <c r="AC330" s="14"/>
    </row>
    <row r="331" spans="1:29" ht="15.75" customHeight="1" x14ac:dyDescent="0.3">
      <c r="A331" s="13"/>
      <c r="B331" s="13"/>
      <c r="C331" s="13"/>
      <c r="D331" s="13"/>
      <c r="E331" s="14"/>
      <c r="F331" s="14"/>
      <c r="G331" s="13"/>
      <c r="H331" s="13"/>
      <c r="I331" s="13"/>
      <c r="J331" s="13"/>
      <c r="K331" s="13"/>
      <c r="L331" s="13"/>
      <c r="M331" s="14"/>
      <c r="N331" s="14"/>
      <c r="O331" s="13"/>
      <c r="P331" s="13"/>
      <c r="Q331" s="13"/>
      <c r="R331" s="14"/>
      <c r="S331" s="14"/>
      <c r="T331" s="14"/>
      <c r="U331" s="14"/>
      <c r="V331" s="14"/>
      <c r="W331" s="14"/>
      <c r="X331" s="14"/>
      <c r="Y331" s="14"/>
      <c r="Z331" s="14"/>
      <c r="AA331" s="14"/>
      <c r="AB331" s="14"/>
      <c r="AC331" s="14"/>
    </row>
    <row r="332" spans="1:29" ht="15.75" customHeight="1" x14ac:dyDescent="0.3">
      <c r="A332" s="13"/>
      <c r="B332" s="13"/>
      <c r="C332" s="13"/>
      <c r="D332" s="13"/>
      <c r="E332" s="14"/>
      <c r="F332" s="14"/>
      <c r="G332" s="13"/>
      <c r="H332" s="13"/>
      <c r="I332" s="13"/>
      <c r="J332" s="13"/>
      <c r="K332" s="13"/>
      <c r="L332" s="13"/>
      <c r="M332" s="14"/>
      <c r="N332" s="14"/>
      <c r="O332" s="13"/>
      <c r="P332" s="13"/>
      <c r="Q332" s="13"/>
      <c r="R332" s="14"/>
      <c r="S332" s="14"/>
      <c r="T332" s="14"/>
      <c r="U332" s="14"/>
      <c r="V332" s="14"/>
      <c r="W332" s="14"/>
      <c r="X332" s="14"/>
      <c r="Y332" s="14"/>
      <c r="Z332" s="14"/>
      <c r="AA332" s="14"/>
      <c r="AB332" s="14"/>
      <c r="AC332" s="14"/>
    </row>
    <row r="333" spans="1:29" ht="15.75" customHeight="1" x14ac:dyDescent="0.3">
      <c r="A333" s="13"/>
      <c r="B333" s="13"/>
      <c r="C333" s="13"/>
      <c r="D333" s="13"/>
      <c r="E333" s="14"/>
      <c r="F333" s="14"/>
      <c r="G333" s="13"/>
      <c r="H333" s="13"/>
      <c r="I333" s="13"/>
      <c r="J333" s="13"/>
      <c r="K333" s="13"/>
      <c r="L333" s="13"/>
      <c r="M333" s="14"/>
      <c r="N333" s="14"/>
      <c r="O333" s="13"/>
      <c r="P333" s="13"/>
      <c r="Q333" s="13"/>
      <c r="R333" s="14"/>
      <c r="S333" s="14"/>
      <c r="T333" s="14"/>
      <c r="U333" s="14"/>
      <c r="V333" s="14"/>
      <c r="W333" s="14"/>
      <c r="X333" s="14"/>
      <c r="Y333" s="14"/>
      <c r="Z333" s="14"/>
      <c r="AA333" s="14"/>
      <c r="AB333" s="14"/>
      <c r="AC333" s="14"/>
    </row>
    <row r="334" spans="1:29" ht="15.75" customHeight="1" x14ac:dyDescent="0.3">
      <c r="A334" s="13"/>
      <c r="B334" s="13"/>
      <c r="C334" s="13"/>
      <c r="D334" s="13"/>
      <c r="E334" s="14"/>
      <c r="F334" s="14"/>
      <c r="G334" s="13"/>
      <c r="H334" s="13"/>
      <c r="I334" s="13"/>
      <c r="J334" s="13"/>
      <c r="K334" s="13"/>
      <c r="L334" s="13"/>
      <c r="M334" s="14"/>
      <c r="N334" s="14"/>
      <c r="O334" s="13"/>
      <c r="P334" s="13"/>
      <c r="Q334" s="13"/>
      <c r="R334" s="14"/>
      <c r="S334" s="14"/>
      <c r="T334" s="14"/>
      <c r="U334" s="14"/>
      <c r="V334" s="14"/>
      <c r="W334" s="14"/>
      <c r="X334" s="14"/>
      <c r="Y334" s="14"/>
      <c r="Z334" s="14"/>
      <c r="AA334" s="14"/>
      <c r="AB334" s="14"/>
      <c r="AC334" s="14"/>
    </row>
    <row r="335" spans="1:29" ht="15.75" customHeight="1" x14ac:dyDescent="0.3">
      <c r="A335" s="13"/>
      <c r="B335" s="13"/>
      <c r="C335" s="13"/>
      <c r="D335" s="13"/>
      <c r="E335" s="14"/>
      <c r="F335" s="14"/>
      <c r="G335" s="13"/>
      <c r="H335" s="13"/>
      <c r="I335" s="13"/>
      <c r="J335" s="13"/>
      <c r="K335" s="13"/>
      <c r="L335" s="13"/>
      <c r="M335" s="14"/>
      <c r="N335" s="14"/>
      <c r="O335" s="13"/>
      <c r="P335" s="13"/>
      <c r="Q335" s="13"/>
      <c r="R335" s="14"/>
      <c r="S335" s="14"/>
      <c r="T335" s="14"/>
      <c r="U335" s="14"/>
      <c r="V335" s="14"/>
      <c r="W335" s="14"/>
      <c r="X335" s="14"/>
      <c r="Y335" s="14"/>
      <c r="Z335" s="14"/>
      <c r="AA335" s="14"/>
      <c r="AB335" s="14"/>
      <c r="AC335" s="14"/>
    </row>
    <row r="336" spans="1:29" ht="15.75" customHeight="1" x14ac:dyDescent="0.3">
      <c r="A336" s="13"/>
      <c r="B336" s="13"/>
      <c r="C336" s="13"/>
      <c r="D336" s="13"/>
      <c r="E336" s="14"/>
      <c r="F336" s="14"/>
      <c r="G336" s="13"/>
      <c r="H336" s="13"/>
      <c r="I336" s="13"/>
      <c r="J336" s="13"/>
      <c r="K336" s="13"/>
      <c r="L336" s="13"/>
      <c r="M336" s="14"/>
      <c r="N336" s="14"/>
      <c r="O336" s="13"/>
      <c r="P336" s="13"/>
      <c r="Q336" s="13"/>
      <c r="R336" s="14"/>
      <c r="S336" s="14"/>
      <c r="T336" s="14"/>
      <c r="U336" s="14"/>
      <c r="V336" s="14"/>
      <c r="W336" s="14"/>
      <c r="X336" s="14"/>
      <c r="Y336" s="14"/>
      <c r="Z336" s="14"/>
      <c r="AA336" s="14"/>
      <c r="AB336" s="14"/>
      <c r="AC336" s="14"/>
    </row>
    <row r="337" spans="1:29" ht="15.75" customHeight="1" x14ac:dyDescent="0.3">
      <c r="A337" s="13"/>
      <c r="B337" s="13"/>
      <c r="C337" s="13"/>
      <c r="D337" s="13"/>
      <c r="E337" s="14"/>
      <c r="F337" s="14"/>
      <c r="G337" s="13"/>
      <c r="H337" s="13"/>
      <c r="I337" s="13"/>
      <c r="J337" s="13"/>
      <c r="K337" s="13"/>
      <c r="L337" s="13"/>
      <c r="M337" s="14"/>
      <c r="N337" s="14"/>
      <c r="O337" s="13"/>
      <c r="P337" s="13"/>
      <c r="Q337" s="13"/>
      <c r="R337" s="14"/>
      <c r="S337" s="14"/>
      <c r="T337" s="14"/>
      <c r="U337" s="14"/>
      <c r="V337" s="14"/>
      <c r="W337" s="14"/>
      <c r="X337" s="14"/>
      <c r="Y337" s="14"/>
      <c r="Z337" s="14"/>
      <c r="AA337" s="14"/>
      <c r="AB337" s="14"/>
      <c r="AC337" s="14"/>
    </row>
    <row r="338" spans="1:29" ht="15.75" customHeight="1" x14ac:dyDescent="0.3">
      <c r="A338" s="13"/>
      <c r="B338" s="13"/>
      <c r="C338" s="13"/>
      <c r="D338" s="13"/>
      <c r="E338" s="14"/>
      <c r="F338" s="14"/>
      <c r="G338" s="13"/>
      <c r="H338" s="13"/>
      <c r="I338" s="13"/>
      <c r="J338" s="13"/>
      <c r="K338" s="13"/>
      <c r="L338" s="13"/>
      <c r="M338" s="14"/>
      <c r="N338" s="14"/>
      <c r="O338" s="13"/>
      <c r="P338" s="13"/>
      <c r="Q338" s="13"/>
      <c r="R338" s="14"/>
      <c r="S338" s="14"/>
      <c r="T338" s="14"/>
      <c r="U338" s="14"/>
      <c r="V338" s="14"/>
      <c r="W338" s="14"/>
      <c r="X338" s="14"/>
      <c r="Y338" s="14"/>
      <c r="Z338" s="14"/>
      <c r="AA338" s="14"/>
      <c r="AB338" s="14"/>
      <c r="AC338" s="14"/>
    </row>
    <row r="339" spans="1:29" ht="15.75" customHeight="1" x14ac:dyDescent="0.3">
      <c r="A339" s="13"/>
      <c r="B339" s="13"/>
      <c r="C339" s="13"/>
      <c r="D339" s="13"/>
      <c r="E339" s="14"/>
      <c r="F339" s="14"/>
      <c r="G339" s="13"/>
      <c r="H339" s="13"/>
      <c r="I339" s="13"/>
      <c r="J339" s="13"/>
      <c r="K339" s="13"/>
      <c r="L339" s="13"/>
      <c r="M339" s="14"/>
      <c r="N339" s="14"/>
      <c r="O339" s="13"/>
      <c r="P339" s="13"/>
      <c r="Q339" s="13"/>
      <c r="R339" s="14"/>
      <c r="S339" s="14"/>
      <c r="T339" s="14"/>
      <c r="U339" s="14"/>
      <c r="V339" s="14"/>
      <c r="W339" s="14"/>
      <c r="X339" s="14"/>
      <c r="Y339" s="14"/>
      <c r="Z339" s="14"/>
      <c r="AA339" s="14"/>
      <c r="AB339" s="14"/>
      <c r="AC339" s="14"/>
    </row>
    <row r="340" spans="1:29" ht="15.75" customHeight="1" x14ac:dyDescent="0.3">
      <c r="A340" s="13"/>
      <c r="B340" s="13"/>
      <c r="C340" s="13"/>
      <c r="D340" s="13"/>
      <c r="E340" s="14"/>
      <c r="F340" s="14"/>
      <c r="G340" s="13"/>
      <c r="H340" s="13"/>
      <c r="I340" s="13"/>
      <c r="J340" s="13"/>
      <c r="K340" s="13"/>
      <c r="L340" s="13"/>
      <c r="M340" s="14"/>
      <c r="N340" s="14"/>
      <c r="O340" s="13"/>
      <c r="P340" s="13"/>
      <c r="Q340" s="13"/>
      <c r="R340" s="14"/>
      <c r="S340" s="14"/>
      <c r="T340" s="14"/>
      <c r="U340" s="14"/>
      <c r="V340" s="14"/>
      <c r="W340" s="14"/>
      <c r="X340" s="14"/>
      <c r="Y340" s="14"/>
      <c r="Z340" s="14"/>
      <c r="AA340" s="14"/>
      <c r="AB340" s="14"/>
      <c r="AC340" s="14"/>
    </row>
    <row r="341" spans="1:29" ht="15.75" customHeight="1" x14ac:dyDescent="0.3">
      <c r="A341" s="13"/>
      <c r="B341" s="13"/>
      <c r="C341" s="13"/>
      <c r="D341" s="13"/>
      <c r="E341" s="14"/>
      <c r="F341" s="14"/>
      <c r="G341" s="13"/>
      <c r="H341" s="13"/>
      <c r="I341" s="13"/>
      <c r="J341" s="13"/>
      <c r="K341" s="13"/>
      <c r="L341" s="13"/>
      <c r="M341" s="14"/>
      <c r="N341" s="14"/>
      <c r="O341" s="13"/>
      <c r="P341" s="13"/>
      <c r="Q341" s="13"/>
      <c r="R341" s="14"/>
      <c r="S341" s="14"/>
      <c r="T341" s="14"/>
      <c r="U341" s="14"/>
      <c r="V341" s="14"/>
      <c r="W341" s="14"/>
      <c r="X341" s="14"/>
      <c r="Y341" s="14"/>
      <c r="Z341" s="14"/>
      <c r="AA341" s="14"/>
      <c r="AB341" s="14"/>
      <c r="AC341" s="14"/>
    </row>
    <row r="342" spans="1:29" ht="15.75" customHeight="1" x14ac:dyDescent="0.3">
      <c r="A342" s="13"/>
      <c r="B342" s="13"/>
      <c r="C342" s="13"/>
      <c r="D342" s="13"/>
      <c r="E342" s="14"/>
      <c r="F342" s="14"/>
      <c r="G342" s="13"/>
      <c r="H342" s="13"/>
      <c r="I342" s="13"/>
      <c r="J342" s="13"/>
      <c r="K342" s="13"/>
      <c r="L342" s="13"/>
      <c r="M342" s="14"/>
      <c r="N342" s="14"/>
      <c r="O342" s="13"/>
      <c r="P342" s="13"/>
      <c r="Q342" s="13"/>
      <c r="R342" s="14"/>
      <c r="S342" s="14"/>
      <c r="T342" s="14"/>
      <c r="U342" s="14"/>
      <c r="V342" s="14"/>
      <c r="W342" s="14"/>
      <c r="X342" s="14"/>
      <c r="Y342" s="14"/>
      <c r="Z342" s="14"/>
      <c r="AA342" s="14"/>
      <c r="AB342" s="14"/>
      <c r="AC342" s="14"/>
    </row>
    <row r="343" spans="1:29" ht="15.75" customHeight="1" x14ac:dyDescent="0.3">
      <c r="A343" s="13"/>
      <c r="B343" s="13"/>
      <c r="C343" s="13"/>
      <c r="D343" s="13"/>
      <c r="E343" s="14"/>
      <c r="F343" s="14"/>
      <c r="G343" s="13"/>
      <c r="H343" s="13"/>
      <c r="I343" s="13"/>
      <c r="J343" s="13"/>
      <c r="K343" s="13"/>
      <c r="L343" s="13"/>
      <c r="M343" s="14"/>
      <c r="N343" s="14"/>
      <c r="O343" s="13"/>
      <c r="P343" s="13"/>
      <c r="Q343" s="13"/>
      <c r="R343" s="14"/>
      <c r="S343" s="14"/>
      <c r="T343" s="14"/>
      <c r="U343" s="14"/>
      <c r="V343" s="14"/>
      <c r="W343" s="14"/>
      <c r="X343" s="14"/>
      <c r="Y343" s="14"/>
      <c r="Z343" s="14"/>
      <c r="AA343" s="14"/>
      <c r="AB343" s="14"/>
      <c r="AC343" s="14"/>
    </row>
    <row r="344" spans="1:29" ht="15.75" customHeight="1" x14ac:dyDescent="0.3">
      <c r="A344" s="13"/>
      <c r="B344" s="13"/>
      <c r="C344" s="13"/>
      <c r="D344" s="13"/>
      <c r="E344" s="14"/>
      <c r="F344" s="14"/>
      <c r="G344" s="13"/>
      <c r="H344" s="13"/>
      <c r="I344" s="13"/>
      <c r="J344" s="13"/>
      <c r="K344" s="13"/>
      <c r="L344" s="13"/>
      <c r="M344" s="14"/>
      <c r="N344" s="14"/>
      <c r="O344" s="13"/>
      <c r="P344" s="13"/>
      <c r="Q344" s="13"/>
      <c r="R344" s="14"/>
      <c r="S344" s="14"/>
      <c r="T344" s="14"/>
      <c r="U344" s="14"/>
      <c r="V344" s="14"/>
      <c r="W344" s="14"/>
      <c r="X344" s="14"/>
      <c r="Y344" s="14"/>
      <c r="Z344" s="14"/>
      <c r="AA344" s="14"/>
      <c r="AB344" s="14"/>
      <c r="AC344" s="14"/>
    </row>
    <row r="345" spans="1:29" ht="15.75" customHeight="1" x14ac:dyDescent="0.3">
      <c r="A345" s="13"/>
      <c r="B345" s="13"/>
      <c r="C345" s="13"/>
      <c r="D345" s="13"/>
      <c r="E345" s="14"/>
      <c r="F345" s="14"/>
      <c r="G345" s="13"/>
      <c r="H345" s="13"/>
      <c r="I345" s="13"/>
      <c r="J345" s="13"/>
      <c r="K345" s="13"/>
      <c r="L345" s="13"/>
      <c r="M345" s="14"/>
      <c r="N345" s="14"/>
      <c r="O345" s="13"/>
      <c r="P345" s="13"/>
      <c r="Q345" s="13"/>
      <c r="R345" s="14"/>
      <c r="S345" s="14"/>
      <c r="T345" s="14"/>
      <c r="U345" s="14"/>
      <c r="V345" s="14"/>
      <c r="W345" s="14"/>
      <c r="X345" s="14"/>
      <c r="Y345" s="14"/>
      <c r="Z345" s="14"/>
      <c r="AA345" s="14"/>
      <c r="AB345" s="14"/>
      <c r="AC345" s="14"/>
    </row>
    <row r="346" spans="1:29" ht="15.75" customHeight="1" x14ac:dyDescent="0.3">
      <c r="A346" s="13"/>
      <c r="B346" s="13"/>
      <c r="C346" s="13"/>
      <c r="D346" s="13"/>
      <c r="E346" s="14"/>
      <c r="F346" s="14"/>
      <c r="G346" s="13"/>
      <c r="H346" s="13"/>
      <c r="I346" s="13"/>
      <c r="J346" s="13"/>
      <c r="K346" s="13"/>
      <c r="L346" s="13"/>
      <c r="M346" s="14"/>
      <c r="N346" s="14"/>
      <c r="O346" s="13"/>
      <c r="P346" s="13"/>
      <c r="Q346" s="13"/>
      <c r="R346" s="14"/>
      <c r="S346" s="14"/>
      <c r="T346" s="14"/>
      <c r="U346" s="14"/>
      <c r="V346" s="14"/>
      <c r="W346" s="14"/>
      <c r="X346" s="14"/>
      <c r="Y346" s="14"/>
      <c r="Z346" s="14"/>
      <c r="AA346" s="14"/>
      <c r="AB346" s="14"/>
      <c r="AC346" s="14"/>
    </row>
    <row r="347" spans="1:29" ht="15.75" customHeight="1" x14ac:dyDescent="0.3">
      <c r="A347" s="13"/>
      <c r="B347" s="13"/>
      <c r="C347" s="13"/>
      <c r="D347" s="13"/>
      <c r="E347" s="14"/>
      <c r="F347" s="14"/>
      <c r="G347" s="13"/>
      <c r="H347" s="13"/>
      <c r="I347" s="13"/>
      <c r="J347" s="13"/>
      <c r="K347" s="13"/>
      <c r="L347" s="13"/>
      <c r="M347" s="14"/>
      <c r="N347" s="14"/>
      <c r="O347" s="13"/>
      <c r="P347" s="13"/>
      <c r="Q347" s="13"/>
      <c r="R347" s="14"/>
      <c r="S347" s="14"/>
      <c r="T347" s="14"/>
      <c r="U347" s="14"/>
      <c r="V347" s="14"/>
      <c r="W347" s="14"/>
      <c r="X347" s="14"/>
      <c r="Y347" s="14"/>
      <c r="Z347" s="14"/>
      <c r="AA347" s="14"/>
      <c r="AB347" s="14"/>
      <c r="AC347" s="14"/>
    </row>
    <row r="348" spans="1:29" ht="15.75" customHeight="1" x14ac:dyDescent="0.3">
      <c r="A348" s="13"/>
      <c r="B348" s="13"/>
      <c r="C348" s="13"/>
      <c r="D348" s="13"/>
      <c r="E348" s="14"/>
      <c r="F348" s="14"/>
      <c r="G348" s="13"/>
      <c r="H348" s="13"/>
      <c r="I348" s="13"/>
      <c r="J348" s="13"/>
      <c r="K348" s="13"/>
      <c r="L348" s="13"/>
      <c r="M348" s="14"/>
      <c r="N348" s="14"/>
      <c r="O348" s="13"/>
      <c r="P348" s="13"/>
      <c r="Q348" s="13"/>
      <c r="R348" s="14"/>
      <c r="S348" s="14"/>
      <c r="T348" s="14"/>
      <c r="U348" s="14"/>
      <c r="V348" s="14"/>
      <c r="W348" s="14"/>
      <c r="X348" s="14"/>
      <c r="Y348" s="14"/>
      <c r="Z348" s="14"/>
      <c r="AA348" s="14"/>
      <c r="AB348" s="14"/>
      <c r="AC348" s="14"/>
    </row>
    <row r="349" spans="1:29" ht="15.75" customHeight="1" x14ac:dyDescent="0.3">
      <c r="A349" s="13"/>
      <c r="B349" s="13"/>
      <c r="C349" s="13"/>
      <c r="D349" s="13"/>
      <c r="E349" s="14"/>
      <c r="F349" s="14"/>
      <c r="G349" s="13"/>
      <c r="H349" s="13"/>
      <c r="I349" s="13"/>
      <c r="J349" s="13"/>
      <c r="K349" s="13"/>
      <c r="L349" s="13"/>
      <c r="M349" s="14"/>
      <c r="N349" s="14"/>
      <c r="O349" s="13"/>
      <c r="P349" s="13"/>
      <c r="Q349" s="13"/>
      <c r="R349" s="14"/>
      <c r="S349" s="14"/>
      <c r="T349" s="14"/>
      <c r="U349" s="14"/>
      <c r="V349" s="14"/>
      <c r="W349" s="14"/>
      <c r="X349" s="14"/>
      <c r="Y349" s="14"/>
      <c r="Z349" s="14"/>
      <c r="AA349" s="14"/>
      <c r="AB349" s="14"/>
      <c r="AC349" s="14"/>
    </row>
    <row r="350" spans="1:29" ht="15.75" customHeight="1" x14ac:dyDescent="0.3">
      <c r="A350" s="13"/>
      <c r="B350" s="13"/>
      <c r="C350" s="13"/>
      <c r="D350" s="13"/>
      <c r="E350" s="14"/>
      <c r="F350" s="14"/>
      <c r="G350" s="13"/>
      <c r="H350" s="13"/>
      <c r="I350" s="13"/>
      <c r="J350" s="13"/>
      <c r="K350" s="13"/>
      <c r="L350" s="13"/>
      <c r="M350" s="14"/>
      <c r="N350" s="14"/>
      <c r="O350" s="13"/>
      <c r="P350" s="13"/>
      <c r="Q350" s="13"/>
      <c r="R350" s="14"/>
      <c r="S350" s="14"/>
      <c r="T350" s="14"/>
      <c r="U350" s="14"/>
      <c r="V350" s="14"/>
      <c r="W350" s="14"/>
      <c r="X350" s="14"/>
      <c r="Y350" s="14"/>
      <c r="Z350" s="14"/>
      <c r="AA350" s="14"/>
      <c r="AB350" s="14"/>
      <c r="AC350" s="14"/>
    </row>
    <row r="351" spans="1:29" ht="15.75" customHeight="1" x14ac:dyDescent="0.3">
      <c r="A351" s="13"/>
      <c r="B351" s="13"/>
      <c r="C351" s="13"/>
      <c r="D351" s="13"/>
      <c r="E351" s="14"/>
      <c r="F351" s="14"/>
      <c r="G351" s="13"/>
      <c r="H351" s="13"/>
      <c r="I351" s="13"/>
      <c r="J351" s="13"/>
      <c r="K351" s="13"/>
      <c r="L351" s="13"/>
      <c r="M351" s="14"/>
      <c r="N351" s="14"/>
      <c r="O351" s="13"/>
      <c r="P351" s="13"/>
      <c r="Q351" s="13"/>
      <c r="R351" s="14"/>
      <c r="S351" s="14"/>
      <c r="T351" s="14"/>
      <c r="U351" s="14"/>
      <c r="V351" s="14"/>
      <c r="W351" s="14"/>
      <c r="X351" s="14"/>
      <c r="Y351" s="14"/>
      <c r="Z351" s="14"/>
      <c r="AA351" s="14"/>
      <c r="AB351" s="14"/>
      <c r="AC351" s="14"/>
    </row>
    <row r="352" spans="1:29" ht="15.75" customHeight="1" x14ac:dyDescent="0.3">
      <c r="A352" s="13"/>
      <c r="B352" s="13"/>
      <c r="C352" s="13"/>
      <c r="D352" s="13"/>
      <c r="E352" s="14"/>
      <c r="F352" s="14"/>
      <c r="G352" s="13"/>
      <c r="H352" s="13"/>
      <c r="I352" s="13"/>
      <c r="J352" s="13"/>
      <c r="K352" s="13"/>
      <c r="L352" s="13"/>
      <c r="M352" s="14"/>
      <c r="N352" s="14"/>
      <c r="O352" s="13"/>
      <c r="P352" s="13"/>
      <c r="Q352" s="13"/>
      <c r="R352" s="14"/>
      <c r="S352" s="14"/>
      <c r="T352" s="14"/>
      <c r="U352" s="14"/>
      <c r="V352" s="14"/>
      <c r="W352" s="14"/>
      <c r="X352" s="14"/>
      <c r="Y352" s="14"/>
      <c r="Z352" s="14"/>
      <c r="AA352" s="14"/>
      <c r="AB352" s="14"/>
      <c r="AC352" s="14"/>
    </row>
    <row r="353" spans="1:29" ht="15.75" customHeight="1" x14ac:dyDescent="0.3">
      <c r="A353" s="13"/>
      <c r="B353" s="13"/>
      <c r="C353" s="13"/>
      <c r="D353" s="13"/>
      <c r="E353" s="14"/>
      <c r="F353" s="14"/>
      <c r="G353" s="13"/>
      <c r="H353" s="13"/>
      <c r="I353" s="13"/>
      <c r="J353" s="13"/>
      <c r="K353" s="13"/>
      <c r="L353" s="13"/>
      <c r="M353" s="14"/>
      <c r="N353" s="14"/>
      <c r="O353" s="13"/>
      <c r="P353" s="13"/>
      <c r="Q353" s="13"/>
      <c r="R353" s="14"/>
      <c r="S353" s="14"/>
      <c r="T353" s="14"/>
      <c r="U353" s="14"/>
      <c r="V353" s="14"/>
      <c r="W353" s="14"/>
      <c r="X353" s="14"/>
      <c r="Y353" s="14"/>
      <c r="Z353" s="14"/>
      <c r="AA353" s="14"/>
      <c r="AB353" s="14"/>
      <c r="AC353" s="14"/>
    </row>
    <row r="354" spans="1:29" ht="15.75" customHeight="1" x14ac:dyDescent="0.3">
      <c r="A354" s="13"/>
      <c r="B354" s="13"/>
      <c r="C354" s="13"/>
      <c r="D354" s="13"/>
      <c r="E354" s="14"/>
      <c r="F354" s="14"/>
      <c r="G354" s="13"/>
      <c r="H354" s="13"/>
      <c r="I354" s="13"/>
      <c r="J354" s="13"/>
      <c r="K354" s="13"/>
      <c r="L354" s="13"/>
      <c r="M354" s="14"/>
      <c r="N354" s="14"/>
      <c r="O354" s="13"/>
      <c r="P354" s="13"/>
      <c r="Q354" s="13"/>
      <c r="R354" s="14"/>
      <c r="S354" s="14"/>
      <c r="T354" s="14"/>
      <c r="U354" s="14"/>
      <c r="V354" s="14"/>
      <c r="W354" s="14"/>
      <c r="X354" s="14"/>
      <c r="Y354" s="14"/>
      <c r="Z354" s="14"/>
      <c r="AA354" s="14"/>
      <c r="AB354" s="14"/>
      <c r="AC354" s="14"/>
    </row>
    <row r="355" spans="1:29" ht="15.75" customHeight="1" x14ac:dyDescent="0.3">
      <c r="A355" s="13"/>
      <c r="B355" s="13"/>
      <c r="C355" s="13"/>
      <c r="D355" s="13"/>
      <c r="E355" s="14"/>
      <c r="F355" s="14"/>
      <c r="G355" s="13"/>
      <c r="H355" s="13"/>
      <c r="I355" s="13"/>
      <c r="J355" s="13"/>
      <c r="K355" s="13"/>
      <c r="L355" s="13"/>
      <c r="M355" s="14"/>
      <c r="N355" s="14"/>
      <c r="O355" s="13"/>
      <c r="P355" s="13"/>
      <c r="Q355" s="13"/>
      <c r="R355" s="14"/>
      <c r="S355" s="14"/>
      <c r="T355" s="14"/>
      <c r="U355" s="14"/>
      <c r="V355" s="14"/>
      <c r="W355" s="14"/>
      <c r="X355" s="14"/>
      <c r="Y355" s="14"/>
      <c r="Z355" s="14"/>
      <c r="AA355" s="14"/>
      <c r="AB355" s="14"/>
      <c r="AC355" s="14"/>
    </row>
    <row r="356" spans="1:29" ht="15.75" customHeight="1" x14ac:dyDescent="0.3">
      <c r="A356" s="13"/>
      <c r="B356" s="13"/>
      <c r="C356" s="13"/>
      <c r="D356" s="13"/>
      <c r="E356" s="14"/>
      <c r="F356" s="14"/>
      <c r="G356" s="13"/>
      <c r="H356" s="13"/>
      <c r="I356" s="13"/>
      <c r="J356" s="13"/>
      <c r="K356" s="13"/>
      <c r="L356" s="13"/>
      <c r="M356" s="14"/>
      <c r="N356" s="14"/>
      <c r="O356" s="13"/>
      <c r="P356" s="13"/>
      <c r="Q356" s="13"/>
      <c r="R356" s="14"/>
      <c r="S356" s="14"/>
      <c r="T356" s="14"/>
      <c r="U356" s="14"/>
      <c r="V356" s="14"/>
      <c r="W356" s="14"/>
      <c r="X356" s="14"/>
      <c r="Y356" s="14"/>
      <c r="Z356" s="14"/>
      <c r="AA356" s="14"/>
      <c r="AB356" s="14"/>
      <c r="AC356" s="14"/>
    </row>
    <row r="357" spans="1:29" ht="15.75" customHeight="1" x14ac:dyDescent="0.3">
      <c r="A357" s="13"/>
      <c r="B357" s="13"/>
      <c r="C357" s="13"/>
      <c r="D357" s="13"/>
      <c r="E357" s="14"/>
      <c r="F357" s="14"/>
      <c r="G357" s="13"/>
      <c r="H357" s="13"/>
      <c r="I357" s="13"/>
      <c r="J357" s="13"/>
      <c r="K357" s="13"/>
      <c r="L357" s="13"/>
      <c r="M357" s="14"/>
      <c r="N357" s="14"/>
      <c r="O357" s="13"/>
      <c r="P357" s="13"/>
      <c r="Q357" s="13"/>
      <c r="R357" s="14"/>
      <c r="S357" s="14"/>
      <c r="T357" s="14"/>
      <c r="U357" s="14"/>
      <c r="V357" s="14"/>
      <c r="W357" s="14"/>
      <c r="X357" s="14"/>
      <c r="Y357" s="14"/>
      <c r="Z357" s="14"/>
      <c r="AA357" s="14"/>
      <c r="AB357" s="14"/>
      <c r="AC357" s="14"/>
    </row>
    <row r="358" spans="1:29" ht="15.75" customHeight="1" x14ac:dyDescent="0.3">
      <c r="A358" s="13"/>
      <c r="B358" s="13"/>
      <c r="C358" s="13"/>
      <c r="D358" s="13"/>
      <c r="E358" s="14"/>
      <c r="F358" s="14"/>
      <c r="G358" s="13"/>
      <c r="H358" s="13"/>
      <c r="I358" s="13"/>
      <c r="J358" s="13"/>
      <c r="K358" s="13"/>
      <c r="L358" s="13"/>
      <c r="M358" s="14"/>
      <c r="N358" s="14"/>
      <c r="O358" s="13"/>
      <c r="P358" s="13"/>
      <c r="Q358" s="13"/>
      <c r="R358" s="14"/>
      <c r="S358" s="14"/>
      <c r="T358" s="14"/>
      <c r="U358" s="14"/>
      <c r="V358" s="14"/>
      <c r="W358" s="14"/>
      <c r="X358" s="14"/>
      <c r="Y358" s="14"/>
      <c r="Z358" s="14"/>
      <c r="AA358" s="14"/>
      <c r="AB358" s="14"/>
      <c r="AC358" s="14"/>
    </row>
    <row r="359" spans="1:29" ht="15.75" customHeight="1" x14ac:dyDescent="0.3">
      <c r="A359" s="13"/>
      <c r="B359" s="13"/>
      <c r="C359" s="13"/>
      <c r="D359" s="13"/>
      <c r="E359" s="14"/>
      <c r="F359" s="14"/>
      <c r="G359" s="13"/>
      <c r="H359" s="13"/>
      <c r="I359" s="13"/>
      <c r="J359" s="13"/>
      <c r="K359" s="13"/>
      <c r="L359" s="13"/>
      <c r="M359" s="14"/>
      <c r="N359" s="14"/>
      <c r="O359" s="13"/>
      <c r="P359" s="13"/>
      <c r="Q359" s="13"/>
      <c r="R359" s="14"/>
      <c r="S359" s="14"/>
      <c r="T359" s="14"/>
      <c r="U359" s="14"/>
      <c r="V359" s="14"/>
      <c r="W359" s="14"/>
      <c r="X359" s="14"/>
      <c r="Y359" s="14"/>
      <c r="Z359" s="14"/>
      <c r="AA359" s="14"/>
      <c r="AB359" s="14"/>
      <c r="AC359" s="14"/>
    </row>
    <row r="360" spans="1:29" ht="15.75" customHeight="1" x14ac:dyDescent="0.3">
      <c r="A360" s="13"/>
      <c r="B360" s="13"/>
      <c r="C360" s="13"/>
      <c r="D360" s="13"/>
      <c r="E360" s="14"/>
      <c r="F360" s="14"/>
      <c r="G360" s="13"/>
      <c r="H360" s="13"/>
      <c r="I360" s="13"/>
      <c r="J360" s="13"/>
      <c r="K360" s="13"/>
      <c r="L360" s="13"/>
      <c r="M360" s="14"/>
      <c r="N360" s="14"/>
      <c r="O360" s="13"/>
      <c r="P360" s="13"/>
      <c r="Q360" s="13"/>
      <c r="R360" s="14"/>
      <c r="S360" s="14"/>
      <c r="T360" s="14"/>
      <c r="U360" s="14"/>
      <c r="V360" s="14"/>
      <c r="W360" s="14"/>
      <c r="X360" s="14"/>
      <c r="Y360" s="14"/>
      <c r="Z360" s="14"/>
      <c r="AA360" s="14"/>
      <c r="AB360" s="14"/>
      <c r="AC360" s="14"/>
    </row>
    <row r="361" spans="1:29" ht="15.75" customHeight="1" x14ac:dyDescent="0.3">
      <c r="A361" s="13"/>
      <c r="B361" s="13"/>
      <c r="C361" s="13"/>
      <c r="D361" s="13"/>
      <c r="E361" s="14"/>
      <c r="F361" s="14"/>
      <c r="G361" s="13"/>
      <c r="H361" s="13"/>
      <c r="I361" s="13"/>
      <c r="J361" s="13"/>
      <c r="K361" s="13"/>
      <c r="L361" s="13"/>
      <c r="M361" s="14"/>
      <c r="N361" s="14"/>
      <c r="O361" s="13"/>
      <c r="P361" s="13"/>
      <c r="Q361" s="13"/>
      <c r="R361" s="14"/>
      <c r="S361" s="14"/>
      <c r="T361" s="14"/>
      <c r="U361" s="14"/>
      <c r="V361" s="14"/>
      <c r="W361" s="14"/>
      <c r="X361" s="14"/>
      <c r="Y361" s="14"/>
      <c r="Z361" s="14"/>
      <c r="AA361" s="14"/>
      <c r="AB361" s="14"/>
      <c r="AC361" s="14"/>
    </row>
    <row r="362" spans="1:29" ht="15.75" customHeight="1" x14ac:dyDescent="0.3">
      <c r="A362" s="13"/>
      <c r="B362" s="13"/>
      <c r="C362" s="13"/>
      <c r="D362" s="13"/>
      <c r="E362" s="14"/>
      <c r="F362" s="14"/>
      <c r="G362" s="13"/>
      <c r="H362" s="13"/>
      <c r="I362" s="13"/>
      <c r="J362" s="13"/>
      <c r="K362" s="13"/>
      <c r="L362" s="13"/>
      <c r="M362" s="14"/>
      <c r="N362" s="14"/>
      <c r="O362" s="13"/>
      <c r="P362" s="13"/>
      <c r="Q362" s="13"/>
      <c r="R362" s="14"/>
      <c r="S362" s="14"/>
      <c r="T362" s="14"/>
      <c r="U362" s="14"/>
      <c r="V362" s="14"/>
      <c r="W362" s="14"/>
      <c r="X362" s="14"/>
      <c r="Y362" s="14"/>
      <c r="Z362" s="14"/>
      <c r="AA362" s="14"/>
      <c r="AB362" s="14"/>
      <c r="AC362" s="14"/>
    </row>
    <row r="363" spans="1:29" ht="15.75" customHeight="1" x14ac:dyDescent="0.3">
      <c r="A363" s="13"/>
      <c r="B363" s="13"/>
      <c r="C363" s="13"/>
      <c r="D363" s="13"/>
      <c r="E363" s="14"/>
      <c r="F363" s="14"/>
      <c r="G363" s="13"/>
      <c r="H363" s="13"/>
      <c r="I363" s="13"/>
      <c r="J363" s="13"/>
      <c r="K363" s="13"/>
      <c r="L363" s="13"/>
      <c r="M363" s="14"/>
      <c r="N363" s="14"/>
      <c r="O363" s="13"/>
      <c r="P363" s="13"/>
      <c r="Q363" s="13"/>
      <c r="R363" s="14"/>
      <c r="S363" s="14"/>
      <c r="T363" s="14"/>
      <c r="U363" s="14"/>
      <c r="V363" s="14"/>
      <c r="W363" s="14"/>
      <c r="X363" s="14"/>
      <c r="Y363" s="14"/>
      <c r="Z363" s="14"/>
      <c r="AA363" s="14"/>
      <c r="AB363" s="14"/>
      <c r="AC363" s="14"/>
    </row>
    <row r="364" spans="1:29" ht="15.75" customHeight="1" x14ac:dyDescent="0.3">
      <c r="A364" s="13"/>
      <c r="B364" s="13"/>
      <c r="C364" s="13"/>
      <c r="D364" s="13"/>
      <c r="E364" s="14"/>
      <c r="F364" s="14"/>
      <c r="G364" s="13"/>
      <c r="H364" s="13"/>
      <c r="I364" s="13"/>
      <c r="J364" s="13"/>
      <c r="K364" s="13"/>
      <c r="L364" s="13"/>
      <c r="M364" s="14"/>
      <c r="N364" s="14"/>
      <c r="O364" s="13"/>
      <c r="P364" s="13"/>
      <c r="Q364" s="13"/>
      <c r="R364" s="14"/>
      <c r="S364" s="14"/>
      <c r="T364" s="14"/>
      <c r="U364" s="14"/>
      <c r="V364" s="14"/>
      <c r="W364" s="14"/>
      <c r="X364" s="14"/>
      <c r="Y364" s="14"/>
      <c r="Z364" s="14"/>
      <c r="AA364" s="14"/>
      <c r="AB364" s="14"/>
      <c r="AC364" s="14"/>
    </row>
    <row r="365" spans="1:29" ht="15.75" customHeight="1" x14ac:dyDescent="0.3">
      <c r="A365" s="13"/>
      <c r="B365" s="13"/>
      <c r="C365" s="13"/>
      <c r="D365" s="13"/>
      <c r="E365" s="14"/>
      <c r="F365" s="14"/>
      <c r="G365" s="13"/>
      <c r="H365" s="13"/>
      <c r="I365" s="13"/>
      <c r="J365" s="13"/>
      <c r="K365" s="13"/>
      <c r="L365" s="13"/>
      <c r="M365" s="14"/>
      <c r="N365" s="14"/>
      <c r="O365" s="13"/>
      <c r="P365" s="13"/>
      <c r="Q365" s="13"/>
      <c r="R365" s="14"/>
      <c r="S365" s="14"/>
      <c r="T365" s="14"/>
      <c r="U365" s="14"/>
      <c r="V365" s="14"/>
      <c r="W365" s="14"/>
      <c r="X365" s="14"/>
      <c r="Y365" s="14"/>
      <c r="Z365" s="14"/>
      <c r="AA365" s="14"/>
      <c r="AB365" s="14"/>
      <c r="AC365" s="14"/>
    </row>
    <row r="366" spans="1:29" ht="15.75" customHeight="1" x14ac:dyDescent="0.3">
      <c r="A366" s="13"/>
      <c r="B366" s="13"/>
      <c r="C366" s="13"/>
      <c r="D366" s="13"/>
      <c r="E366" s="14"/>
      <c r="F366" s="14"/>
      <c r="G366" s="13"/>
      <c r="H366" s="13"/>
      <c r="I366" s="13"/>
      <c r="J366" s="13"/>
      <c r="K366" s="13"/>
      <c r="L366" s="13"/>
      <c r="M366" s="14"/>
      <c r="N366" s="14"/>
      <c r="O366" s="13"/>
      <c r="P366" s="13"/>
      <c r="Q366" s="13"/>
      <c r="R366" s="14"/>
      <c r="S366" s="14"/>
      <c r="T366" s="14"/>
      <c r="U366" s="14"/>
      <c r="V366" s="14"/>
      <c r="W366" s="14"/>
      <c r="X366" s="14"/>
      <c r="Y366" s="14"/>
      <c r="Z366" s="14"/>
      <c r="AA366" s="14"/>
      <c r="AB366" s="14"/>
      <c r="AC366" s="14"/>
    </row>
    <row r="367" spans="1:29" ht="15.75" customHeight="1" x14ac:dyDescent="0.3">
      <c r="A367" s="13"/>
      <c r="B367" s="13"/>
      <c r="C367" s="13"/>
      <c r="D367" s="13"/>
      <c r="E367" s="14"/>
      <c r="F367" s="14"/>
      <c r="G367" s="13"/>
      <c r="H367" s="13"/>
      <c r="I367" s="13"/>
      <c r="J367" s="13"/>
      <c r="K367" s="13"/>
      <c r="L367" s="13"/>
      <c r="M367" s="14"/>
      <c r="N367" s="14"/>
      <c r="O367" s="13"/>
      <c r="P367" s="13"/>
      <c r="Q367" s="13"/>
      <c r="R367" s="14"/>
      <c r="S367" s="14"/>
      <c r="T367" s="14"/>
      <c r="U367" s="14"/>
      <c r="V367" s="14"/>
      <c r="W367" s="14"/>
      <c r="X367" s="14"/>
      <c r="Y367" s="14"/>
      <c r="Z367" s="14"/>
      <c r="AA367" s="14"/>
      <c r="AB367" s="14"/>
      <c r="AC367" s="14"/>
    </row>
    <row r="368" spans="1:29" ht="15.75" customHeight="1" x14ac:dyDescent="0.3">
      <c r="A368" s="13"/>
      <c r="B368" s="13"/>
      <c r="C368" s="13"/>
      <c r="D368" s="13"/>
      <c r="E368" s="14"/>
      <c r="F368" s="14"/>
      <c r="G368" s="13"/>
      <c r="H368" s="13"/>
      <c r="I368" s="13"/>
      <c r="J368" s="13"/>
      <c r="K368" s="13"/>
      <c r="L368" s="13"/>
      <c r="M368" s="14"/>
      <c r="N368" s="14"/>
      <c r="O368" s="13"/>
      <c r="P368" s="13"/>
      <c r="Q368" s="13"/>
      <c r="R368" s="14"/>
      <c r="S368" s="14"/>
      <c r="T368" s="14"/>
      <c r="U368" s="14"/>
      <c r="V368" s="14"/>
      <c r="W368" s="14"/>
      <c r="X368" s="14"/>
      <c r="Y368" s="14"/>
      <c r="Z368" s="14"/>
      <c r="AA368" s="14"/>
      <c r="AB368" s="14"/>
      <c r="AC368" s="14"/>
    </row>
    <row r="369" spans="1:29" ht="15.75" customHeight="1" x14ac:dyDescent="0.3">
      <c r="A369" s="13"/>
      <c r="B369" s="13"/>
      <c r="C369" s="13"/>
      <c r="D369" s="13"/>
      <c r="E369" s="14"/>
      <c r="F369" s="14"/>
      <c r="G369" s="13"/>
      <c r="H369" s="13"/>
      <c r="I369" s="13"/>
      <c r="J369" s="13"/>
      <c r="K369" s="13"/>
      <c r="L369" s="13"/>
      <c r="M369" s="14"/>
      <c r="N369" s="14"/>
      <c r="O369" s="13"/>
      <c r="P369" s="13"/>
      <c r="Q369" s="13"/>
      <c r="R369" s="14"/>
      <c r="S369" s="14"/>
      <c r="T369" s="14"/>
      <c r="U369" s="14"/>
      <c r="V369" s="14"/>
      <c r="W369" s="14"/>
      <c r="X369" s="14"/>
      <c r="Y369" s="14"/>
      <c r="Z369" s="14"/>
      <c r="AA369" s="14"/>
      <c r="AB369" s="14"/>
      <c r="AC369" s="14"/>
    </row>
    <row r="370" spans="1:29" ht="15.75" customHeight="1" x14ac:dyDescent="0.3">
      <c r="A370" s="13"/>
      <c r="B370" s="13"/>
      <c r="C370" s="13"/>
      <c r="D370" s="13"/>
      <c r="E370" s="14"/>
      <c r="F370" s="14"/>
      <c r="G370" s="13"/>
      <c r="H370" s="13"/>
      <c r="I370" s="13"/>
      <c r="J370" s="13"/>
      <c r="K370" s="13"/>
      <c r="L370" s="13"/>
      <c r="M370" s="14"/>
      <c r="N370" s="14"/>
      <c r="O370" s="13"/>
      <c r="P370" s="13"/>
      <c r="Q370" s="13"/>
      <c r="R370" s="14"/>
      <c r="S370" s="14"/>
      <c r="T370" s="14"/>
      <c r="U370" s="14"/>
      <c r="V370" s="14"/>
      <c r="W370" s="14"/>
      <c r="X370" s="14"/>
      <c r="Y370" s="14"/>
      <c r="Z370" s="14"/>
      <c r="AA370" s="14"/>
      <c r="AB370" s="14"/>
      <c r="AC370" s="14"/>
    </row>
    <row r="371" spans="1:29" ht="15.75" customHeight="1" x14ac:dyDescent="0.3">
      <c r="A371" s="13"/>
      <c r="B371" s="13"/>
      <c r="C371" s="13"/>
      <c r="D371" s="13"/>
      <c r="E371" s="14"/>
      <c r="F371" s="14"/>
      <c r="G371" s="13"/>
      <c r="H371" s="13"/>
      <c r="I371" s="13"/>
      <c r="J371" s="13"/>
      <c r="K371" s="13"/>
      <c r="L371" s="13"/>
      <c r="M371" s="14"/>
      <c r="N371" s="14"/>
      <c r="O371" s="13"/>
      <c r="P371" s="13"/>
      <c r="Q371" s="13"/>
      <c r="R371" s="14"/>
      <c r="S371" s="14"/>
      <c r="T371" s="14"/>
      <c r="U371" s="14"/>
      <c r="V371" s="14"/>
      <c r="W371" s="14"/>
      <c r="X371" s="14"/>
      <c r="Y371" s="14"/>
      <c r="Z371" s="14"/>
      <c r="AA371" s="14"/>
      <c r="AB371" s="14"/>
      <c r="AC371" s="14"/>
    </row>
    <row r="372" spans="1:29" ht="15.75" customHeight="1" x14ac:dyDescent="0.3">
      <c r="A372" s="13"/>
      <c r="B372" s="13"/>
      <c r="C372" s="13"/>
      <c r="D372" s="13"/>
      <c r="E372" s="14"/>
      <c r="F372" s="14"/>
      <c r="G372" s="13"/>
      <c r="H372" s="13"/>
      <c r="I372" s="13"/>
      <c r="J372" s="13"/>
      <c r="K372" s="13"/>
      <c r="L372" s="13"/>
      <c r="M372" s="14"/>
      <c r="N372" s="14"/>
      <c r="O372" s="13"/>
      <c r="P372" s="13"/>
      <c r="Q372" s="13"/>
      <c r="R372" s="14"/>
      <c r="S372" s="14"/>
      <c r="T372" s="14"/>
      <c r="U372" s="14"/>
      <c r="V372" s="14"/>
      <c r="W372" s="14"/>
      <c r="X372" s="14"/>
      <c r="Y372" s="14"/>
      <c r="Z372" s="14"/>
      <c r="AA372" s="14"/>
      <c r="AB372" s="14"/>
      <c r="AC372" s="14"/>
    </row>
    <row r="373" spans="1:29" ht="15.75" customHeight="1" x14ac:dyDescent="0.3">
      <c r="A373" s="13"/>
      <c r="B373" s="13"/>
      <c r="C373" s="13"/>
      <c r="D373" s="13"/>
      <c r="E373" s="14"/>
      <c r="F373" s="14"/>
      <c r="G373" s="13"/>
      <c r="H373" s="13"/>
      <c r="I373" s="13"/>
      <c r="J373" s="13"/>
      <c r="K373" s="13"/>
      <c r="L373" s="13"/>
      <c r="M373" s="14"/>
      <c r="N373" s="14"/>
      <c r="O373" s="13"/>
      <c r="P373" s="13"/>
      <c r="Q373" s="13"/>
      <c r="R373" s="14"/>
      <c r="S373" s="14"/>
      <c r="T373" s="14"/>
      <c r="U373" s="14"/>
      <c r="V373" s="14"/>
      <c r="W373" s="14"/>
      <c r="X373" s="14"/>
      <c r="Y373" s="14"/>
      <c r="Z373" s="14"/>
      <c r="AA373" s="14"/>
      <c r="AB373" s="14"/>
      <c r="AC373" s="14"/>
    </row>
    <row r="374" spans="1:29" ht="15.75" customHeight="1" x14ac:dyDescent="0.3">
      <c r="A374" s="13"/>
      <c r="B374" s="13"/>
      <c r="C374" s="13"/>
      <c r="D374" s="13"/>
      <c r="E374" s="14"/>
      <c r="F374" s="14"/>
      <c r="G374" s="13"/>
      <c r="H374" s="13"/>
      <c r="I374" s="13"/>
      <c r="J374" s="13"/>
      <c r="K374" s="13"/>
      <c r="L374" s="13"/>
      <c r="M374" s="14"/>
      <c r="N374" s="14"/>
      <c r="O374" s="13"/>
      <c r="P374" s="13"/>
      <c r="Q374" s="13"/>
      <c r="R374" s="14"/>
      <c r="S374" s="14"/>
      <c r="T374" s="14"/>
      <c r="U374" s="14"/>
      <c r="V374" s="14"/>
      <c r="W374" s="14"/>
      <c r="X374" s="14"/>
      <c r="Y374" s="14"/>
      <c r="Z374" s="14"/>
      <c r="AA374" s="14"/>
      <c r="AB374" s="14"/>
      <c r="AC374" s="14"/>
    </row>
    <row r="375" spans="1:29" ht="15.75" customHeight="1" x14ac:dyDescent="0.3">
      <c r="A375" s="13"/>
      <c r="B375" s="13"/>
      <c r="C375" s="13"/>
      <c r="D375" s="13"/>
      <c r="E375" s="14"/>
      <c r="F375" s="14"/>
      <c r="G375" s="13"/>
      <c r="H375" s="13"/>
      <c r="I375" s="13"/>
      <c r="J375" s="13"/>
      <c r="K375" s="13"/>
      <c r="L375" s="13"/>
      <c r="M375" s="14"/>
      <c r="N375" s="14"/>
      <c r="O375" s="13"/>
      <c r="P375" s="13"/>
      <c r="Q375" s="13"/>
      <c r="R375" s="14"/>
      <c r="S375" s="14"/>
      <c r="T375" s="14"/>
      <c r="U375" s="14"/>
      <c r="V375" s="14"/>
      <c r="W375" s="14"/>
      <c r="X375" s="14"/>
      <c r="Y375" s="14"/>
      <c r="Z375" s="14"/>
      <c r="AA375" s="14"/>
      <c r="AB375" s="14"/>
      <c r="AC375" s="14"/>
    </row>
    <row r="376" spans="1:29" ht="15.75" customHeight="1" x14ac:dyDescent="0.3">
      <c r="A376" s="13"/>
      <c r="B376" s="13"/>
      <c r="C376" s="13"/>
      <c r="D376" s="13"/>
      <c r="E376" s="14"/>
      <c r="F376" s="14"/>
      <c r="G376" s="13"/>
      <c r="H376" s="13"/>
      <c r="I376" s="13"/>
      <c r="J376" s="13"/>
      <c r="K376" s="13"/>
      <c r="L376" s="13"/>
      <c r="M376" s="14"/>
      <c r="N376" s="14"/>
      <c r="O376" s="13"/>
      <c r="P376" s="13"/>
      <c r="Q376" s="13"/>
      <c r="R376" s="14"/>
      <c r="S376" s="14"/>
      <c r="T376" s="14"/>
      <c r="U376" s="14"/>
      <c r="V376" s="14"/>
      <c r="W376" s="14"/>
      <c r="X376" s="14"/>
      <c r="Y376" s="14"/>
      <c r="Z376" s="14"/>
      <c r="AA376" s="14"/>
      <c r="AB376" s="14"/>
      <c r="AC376" s="14"/>
    </row>
    <row r="377" spans="1:29" ht="15.75" customHeight="1" x14ac:dyDescent="0.3">
      <c r="A377" s="13"/>
      <c r="B377" s="13"/>
      <c r="C377" s="13"/>
      <c r="D377" s="13"/>
      <c r="E377" s="14"/>
      <c r="F377" s="14"/>
      <c r="G377" s="13"/>
      <c r="H377" s="13"/>
      <c r="I377" s="13"/>
      <c r="J377" s="13"/>
      <c r="K377" s="13"/>
      <c r="L377" s="13"/>
      <c r="M377" s="14"/>
      <c r="N377" s="14"/>
      <c r="O377" s="13"/>
      <c r="P377" s="13"/>
      <c r="Q377" s="13"/>
      <c r="R377" s="14"/>
      <c r="S377" s="14"/>
      <c r="T377" s="14"/>
      <c r="U377" s="14"/>
      <c r="V377" s="14"/>
      <c r="W377" s="14"/>
      <c r="X377" s="14"/>
      <c r="Y377" s="14"/>
      <c r="Z377" s="14"/>
      <c r="AA377" s="14"/>
      <c r="AB377" s="14"/>
      <c r="AC377" s="14"/>
    </row>
    <row r="378" spans="1:29" ht="15.75" customHeight="1" x14ac:dyDescent="0.3">
      <c r="A378" s="13"/>
      <c r="B378" s="13"/>
      <c r="C378" s="13"/>
      <c r="D378" s="13"/>
      <c r="E378" s="14"/>
      <c r="F378" s="14"/>
      <c r="G378" s="13"/>
      <c r="H378" s="13"/>
      <c r="I378" s="13"/>
      <c r="J378" s="13"/>
      <c r="K378" s="13"/>
      <c r="L378" s="13"/>
      <c r="M378" s="14"/>
      <c r="N378" s="14"/>
      <c r="O378" s="13"/>
      <c r="P378" s="13"/>
      <c r="Q378" s="13"/>
      <c r="R378" s="14"/>
      <c r="S378" s="14"/>
      <c r="T378" s="14"/>
      <c r="U378" s="14"/>
      <c r="V378" s="14"/>
      <c r="W378" s="14"/>
      <c r="X378" s="14"/>
      <c r="Y378" s="14"/>
      <c r="Z378" s="14"/>
      <c r="AA378" s="14"/>
      <c r="AB378" s="14"/>
      <c r="AC378" s="14"/>
    </row>
    <row r="379" spans="1:29" ht="15.75" customHeight="1" x14ac:dyDescent="0.3">
      <c r="A379" s="13"/>
      <c r="B379" s="13"/>
      <c r="C379" s="13"/>
      <c r="D379" s="13"/>
      <c r="E379" s="14"/>
      <c r="F379" s="14"/>
      <c r="G379" s="13"/>
      <c r="H379" s="13"/>
      <c r="I379" s="13"/>
      <c r="J379" s="13"/>
      <c r="K379" s="13"/>
      <c r="L379" s="13"/>
      <c r="M379" s="14"/>
      <c r="N379" s="14"/>
      <c r="O379" s="13"/>
      <c r="P379" s="13"/>
      <c r="Q379" s="13"/>
      <c r="R379" s="14"/>
      <c r="S379" s="14"/>
      <c r="T379" s="14"/>
      <c r="U379" s="14"/>
      <c r="V379" s="14"/>
      <c r="W379" s="14"/>
      <c r="X379" s="14"/>
      <c r="Y379" s="14"/>
      <c r="Z379" s="14"/>
      <c r="AA379" s="14"/>
      <c r="AB379" s="14"/>
      <c r="AC379" s="14"/>
    </row>
    <row r="380" spans="1:29" ht="15.75" customHeight="1" x14ac:dyDescent="0.3">
      <c r="A380" s="13"/>
      <c r="B380" s="13"/>
      <c r="C380" s="13"/>
      <c r="D380" s="13"/>
      <c r="E380" s="14"/>
      <c r="F380" s="14"/>
      <c r="G380" s="13"/>
      <c r="H380" s="13"/>
      <c r="I380" s="13"/>
      <c r="J380" s="13"/>
      <c r="K380" s="13"/>
      <c r="L380" s="13"/>
      <c r="M380" s="14"/>
      <c r="N380" s="14"/>
      <c r="O380" s="13"/>
      <c r="P380" s="13"/>
      <c r="Q380" s="13"/>
      <c r="R380" s="14"/>
      <c r="S380" s="14"/>
      <c r="T380" s="14"/>
      <c r="U380" s="14"/>
      <c r="V380" s="14"/>
      <c r="W380" s="14"/>
      <c r="X380" s="14"/>
      <c r="Y380" s="14"/>
      <c r="Z380" s="14"/>
      <c r="AA380" s="14"/>
      <c r="AB380" s="14"/>
      <c r="AC380" s="14"/>
    </row>
    <row r="381" spans="1:29" ht="15.75" customHeight="1" x14ac:dyDescent="0.3">
      <c r="A381" s="13"/>
      <c r="B381" s="13"/>
      <c r="C381" s="13"/>
      <c r="D381" s="13"/>
      <c r="E381" s="14"/>
      <c r="F381" s="14"/>
      <c r="G381" s="13"/>
      <c r="H381" s="13"/>
      <c r="I381" s="13"/>
      <c r="J381" s="13"/>
      <c r="K381" s="13"/>
      <c r="L381" s="13"/>
      <c r="M381" s="14"/>
      <c r="N381" s="14"/>
      <c r="O381" s="13"/>
      <c r="P381" s="13"/>
      <c r="Q381" s="13"/>
      <c r="R381" s="14"/>
      <c r="S381" s="14"/>
      <c r="T381" s="14"/>
      <c r="U381" s="14"/>
      <c r="V381" s="14"/>
      <c r="W381" s="14"/>
      <c r="X381" s="14"/>
      <c r="Y381" s="14"/>
      <c r="Z381" s="14"/>
      <c r="AA381" s="14"/>
      <c r="AB381" s="14"/>
      <c r="AC381" s="14"/>
    </row>
    <row r="382" spans="1:29" ht="15.75" customHeight="1" x14ac:dyDescent="0.3">
      <c r="A382" s="13"/>
      <c r="B382" s="13"/>
      <c r="C382" s="13"/>
      <c r="D382" s="13"/>
      <c r="E382" s="14"/>
      <c r="F382" s="14"/>
      <c r="G382" s="13"/>
      <c r="H382" s="13"/>
      <c r="I382" s="13"/>
      <c r="J382" s="13"/>
      <c r="K382" s="13"/>
      <c r="L382" s="13"/>
      <c r="M382" s="14"/>
      <c r="N382" s="14"/>
      <c r="O382" s="13"/>
      <c r="P382" s="13"/>
      <c r="Q382" s="13"/>
      <c r="R382" s="14"/>
      <c r="S382" s="14"/>
      <c r="T382" s="14"/>
      <c r="U382" s="14"/>
      <c r="V382" s="14"/>
      <c r="W382" s="14"/>
      <c r="X382" s="14"/>
      <c r="Y382" s="14"/>
      <c r="Z382" s="14"/>
      <c r="AA382" s="14"/>
      <c r="AB382" s="14"/>
      <c r="AC382" s="14"/>
    </row>
    <row r="383" spans="1:29" ht="15.75" customHeight="1" x14ac:dyDescent="0.3">
      <c r="A383" s="13"/>
      <c r="B383" s="13"/>
      <c r="C383" s="13"/>
      <c r="D383" s="13"/>
      <c r="E383" s="14"/>
      <c r="F383" s="14"/>
      <c r="G383" s="13"/>
      <c r="H383" s="13"/>
      <c r="I383" s="13"/>
      <c r="J383" s="13"/>
      <c r="K383" s="13"/>
      <c r="L383" s="13"/>
      <c r="M383" s="14"/>
      <c r="N383" s="14"/>
      <c r="O383" s="13"/>
      <c r="P383" s="13"/>
      <c r="Q383" s="13"/>
      <c r="R383" s="14"/>
      <c r="S383" s="14"/>
      <c r="T383" s="14"/>
      <c r="U383" s="14"/>
      <c r="V383" s="14"/>
      <c r="W383" s="14"/>
      <c r="X383" s="14"/>
      <c r="Y383" s="14"/>
      <c r="Z383" s="14"/>
      <c r="AA383" s="14"/>
      <c r="AB383" s="14"/>
      <c r="AC383" s="14"/>
    </row>
    <row r="384" spans="1:29" ht="15.75" customHeight="1" x14ac:dyDescent="0.3">
      <c r="A384" s="13"/>
      <c r="B384" s="13"/>
      <c r="C384" s="13"/>
      <c r="D384" s="13"/>
      <c r="E384" s="14"/>
      <c r="F384" s="14"/>
      <c r="G384" s="13"/>
      <c r="H384" s="13"/>
      <c r="I384" s="13"/>
      <c r="J384" s="13"/>
      <c r="K384" s="13"/>
      <c r="L384" s="13"/>
      <c r="M384" s="14"/>
      <c r="N384" s="14"/>
      <c r="O384" s="13"/>
      <c r="P384" s="13"/>
      <c r="Q384" s="13"/>
      <c r="R384" s="14"/>
      <c r="S384" s="14"/>
      <c r="T384" s="14"/>
      <c r="U384" s="14"/>
      <c r="V384" s="14"/>
      <c r="W384" s="14"/>
      <c r="X384" s="14"/>
      <c r="Y384" s="14"/>
      <c r="Z384" s="14"/>
      <c r="AA384" s="14"/>
      <c r="AB384" s="14"/>
      <c r="AC384" s="14"/>
    </row>
    <row r="385" spans="1:29" ht="15.75" customHeight="1" x14ac:dyDescent="0.3">
      <c r="A385" s="13"/>
      <c r="B385" s="13"/>
      <c r="C385" s="13"/>
      <c r="D385" s="13"/>
      <c r="E385" s="14"/>
      <c r="F385" s="14"/>
      <c r="G385" s="13"/>
      <c r="H385" s="13"/>
      <c r="I385" s="13"/>
      <c r="J385" s="13"/>
      <c r="K385" s="13"/>
      <c r="L385" s="13"/>
      <c r="M385" s="14"/>
      <c r="N385" s="14"/>
      <c r="O385" s="13"/>
      <c r="P385" s="13"/>
      <c r="Q385" s="13"/>
      <c r="R385" s="14"/>
      <c r="S385" s="14"/>
      <c r="T385" s="14"/>
      <c r="U385" s="14"/>
      <c r="V385" s="14"/>
      <c r="W385" s="14"/>
      <c r="X385" s="14"/>
      <c r="Y385" s="14"/>
      <c r="Z385" s="14"/>
      <c r="AA385" s="14"/>
      <c r="AB385" s="14"/>
      <c r="AC385" s="14"/>
    </row>
    <row r="386" spans="1:29" ht="15.75" customHeight="1" x14ac:dyDescent="0.3">
      <c r="A386" s="13"/>
      <c r="B386" s="13"/>
      <c r="C386" s="13"/>
      <c r="D386" s="13"/>
      <c r="E386" s="14"/>
      <c r="F386" s="14"/>
      <c r="G386" s="13"/>
      <c r="H386" s="13"/>
      <c r="I386" s="13"/>
      <c r="J386" s="13"/>
      <c r="K386" s="13"/>
      <c r="L386" s="13"/>
      <c r="M386" s="14"/>
      <c r="N386" s="14"/>
      <c r="O386" s="13"/>
      <c r="P386" s="13"/>
      <c r="Q386" s="13"/>
      <c r="R386" s="14"/>
      <c r="S386" s="14"/>
      <c r="T386" s="14"/>
      <c r="U386" s="14"/>
      <c r="V386" s="14"/>
      <c r="W386" s="14"/>
      <c r="X386" s="14"/>
      <c r="Y386" s="14"/>
      <c r="Z386" s="14"/>
      <c r="AA386" s="14"/>
      <c r="AB386" s="14"/>
      <c r="AC386" s="14"/>
    </row>
    <row r="387" spans="1:29" ht="15.75" customHeight="1" x14ac:dyDescent="0.3">
      <c r="A387" s="13"/>
      <c r="B387" s="13"/>
      <c r="C387" s="13"/>
      <c r="D387" s="13"/>
      <c r="E387" s="14"/>
      <c r="F387" s="14"/>
      <c r="G387" s="13"/>
      <c r="H387" s="13"/>
      <c r="I387" s="13"/>
      <c r="J387" s="13"/>
      <c r="K387" s="13"/>
      <c r="L387" s="13"/>
      <c r="M387" s="14"/>
      <c r="N387" s="14"/>
      <c r="O387" s="13"/>
      <c r="P387" s="13"/>
      <c r="Q387" s="13"/>
      <c r="R387" s="14"/>
      <c r="S387" s="14"/>
      <c r="T387" s="14"/>
      <c r="U387" s="14"/>
      <c r="V387" s="14"/>
      <c r="W387" s="14"/>
      <c r="X387" s="14"/>
      <c r="Y387" s="14"/>
      <c r="Z387" s="14"/>
      <c r="AA387" s="14"/>
      <c r="AB387" s="14"/>
      <c r="AC387" s="14"/>
    </row>
    <row r="388" spans="1:29" ht="15.75" customHeight="1" x14ac:dyDescent="0.3">
      <c r="A388" s="13"/>
      <c r="B388" s="13"/>
      <c r="C388" s="13"/>
      <c r="D388" s="13"/>
      <c r="E388" s="14"/>
      <c r="F388" s="14"/>
      <c r="G388" s="13"/>
      <c r="H388" s="13"/>
      <c r="I388" s="13"/>
      <c r="J388" s="13"/>
      <c r="K388" s="13"/>
      <c r="L388" s="13"/>
      <c r="M388" s="14"/>
      <c r="N388" s="14"/>
      <c r="O388" s="13"/>
      <c r="P388" s="13"/>
      <c r="Q388" s="13"/>
      <c r="R388" s="14"/>
      <c r="S388" s="14"/>
      <c r="T388" s="14"/>
      <c r="U388" s="14"/>
      <c r="V388" s="14"/>
      <c r="W388" s="14"/>
      <c r="X388" s="14"/>
      <c r="Y388" s="14"/>
      <c r="Z388" s="14"/>
      <c r="AA388" s="14"/>
      <c r="AB388" s="14"/>
      <c r="AC388" s="14"/>
    </row>
    <row r="389" spans="1:29" ht="15.75" customHeight="1" x14ac:dyDescent="0.3">
      <c r="A389" s="13"/>
      <c r="B389" s="13"/>
      <c r="C389" s="13"/>
      <c r="D389" s="13"/>
      <c r="E389" s="14"/>
      <c r="F389" s="14"/>
      <c r="G389" s="13"/>
      <c r="H389" s="13"/>
      <c r="I389" s="13"/>
      <c r="J389" s="13"/>
      <c r="K389" s="13"/>
      <c r="L389" s="13"/>
      <c r="M389" s="14"/>
      <c r="N389" s="14"/>
      <c r="O389" s="13"/>
      <c r="P389" s="13"/>
      <c r="Q389" s="13"/>
      <c r="R389" s="14"/>
      <c r="S389" s="14"/>
      <c r="T389" s="14"/>
      <c r="U389" s="14"/>
      <c r="V389" s="14"/>
      <c r="W389" s="14"/>
      <c r="X389" s="14"/>
      <c r="Y389" s="14"/>
      <c r="Z389" s="14"/>
      <c r="AA389" s="14"/>
      <c r="AB389" s="14"/>
      <c r="AC389" s="14"/>
    </row>
    <row r="390" spans="1:29" ht="15.75" customHeight="1" x14ac:dyDescent="0.3">
      <c r="A390" s="13"/>
      <c r="B390" s="13"/>
      <c r="C390" s="13"/>
      <c r="D390" s="13"/>
      <c r="E390" s="14"/>
      <c r="F390" s="14"/>
      <c r="G390" s="13"/>
      <c r="H390" s="13"/>
      <c r="I390" s="13"/>
      <c r="J390" s="13"/>
      <c r="K390" s="13"/>
      <c r="L390" s="13"/>
      <c r="M390" s="14"/>
      <c r="N390" s="14"/>
      <c r="O390" s="13"/>
      <c r="P390" s="13"/>
      <c r="Q390" s="13"/>
      <c r="R390" s="14"/>
      <c r="S390" s="14"/>
      <c r="T390" s="14"/>
      <c r="U390" s="14"/>
      <c r="V390" s="14"/>
      <c r="W390" s="14"/>
      <c r="X390" s="14"/>
      <c r="Y390" s="14"/>
      <c r="Z390" s="14"/>
      <c r="AA390" s="14"/>
      <c r="AB390" s="14"/>
      <c r="AC390" s="14"/>
    </row>
    <row r="391" spans="1:29" ht="15.75" customHeight="1" x14ac:dyDescent="0.3">
      <c r="A391" s="13"/>
      <c r="B391" s="13"/>
      <c r="C391" s="13"/>
      <c r="D391" s="13"/>
      <c r="E391" s="14"/>
      <c r="F391" s="14"/>
      <c r="G391" s="13"/>
      <c r="H391" s="13"/>
      <c r="I391" s="13"/>
      <c r="J391" s="13"/>
      <c r="K391" s="13"/>
      <c r="L391" s="13"/>
      <c r="M391" s="14"/>
      <c r="N391" s="14"/>
      <c r="O391" s="13"/>
      <c r="P391" s="13"/>
      <c r="Q391" s="13"/>
      <c r="R391" s="14"/>
      <c r="S391" s="14"/>
      <c r="T391" s="14"/>
      <c r="U391" s="14"/>
      <c r="V391" s="14"/>
      <c r="W391" s="14"/>
      <c r="X391" s="14"/>
      <c r="Y391" s="14"/>
      <c r="Z391" s="14"/>
      <c r="AA391" s="14"/>
      <c r="AB391" s="14"/>
      <c r="AC391" s="14"/>
    </row>
    <row r="392" spans="1:29" ht="15.75" customHeight="1" x14ac:dyDescent="0.3">
      <c r="A392" s="13"/>
      <c r="B392" s="13"/>
      <c r="C392" s="13"/>
      <c r="D392" s="13"/>
      <c r="E392" s="14"/>
      <c r="F392" s="14"/>
      <c r="G392" s="13"/>
      <c r="H392" s="13"/>
      <c r="I392" s="13"/>
      <c r="J392" s="13"/>
      <c r="K392" s="13"/>
      <c r="L392" s="13"/>
      <c r="M392" s="14"/>
      <c r="N392" s="14"/>
      <c r="O392" s="13"/>
      <c r="P392" s="13"/>
      <c r="Q392" s="13"/>
      <c r="R392" s="14"/>
      <c r="S392" s="14"/>
      <c r="T392" s="14"/>
      <c r="U392" s="14"/>
      <c r="V392" s="14"/>
      <c r="W392" s="14"/>
      <c r="X392" s="14"/>
      <c r="Y392" s="14"/>
      <c r="Z392" s="14"/>
      <c r="AA392" s="14"/>
      <c r="AB392" s="14"/>
      <c r="AC392" s="14"/>
    </row>
    <row r="393" spans="1:29" ht="15.75" customHeight="1" x14ac:dyDescent="0.3">
      <c r="A393" s="13"/>
      <c r="B393" s="13"/>
      <c r="C393" s="13"/>
      <c r="D393" s="13"/>
      <c r="E393" s="14"/>
      <c r="F393" s="14"/>
      <c r="G393" s="13"/>
      <c r="H393" s="13"/>
      <c r="I393" s="13"/>
      <c r="J393" s="13"/>
      <c r="K393" s="13"/>
      <c r="L393" s="13"/>
      <c r="M393" s="14"/>
      <c r="N393" s="14"/>
      <c r="O393" s="13"/>
      <c r="P393" s="13"/>
      <c r="Q393" s="13"/>
      <c r="R393" s="14"/>
      <c r="S393" s="14"/>
      <c r="T393" s="14"/>
      <c r="U393" s="14"/>
      <c r="V393" s="14"/>
      <c r="W393" s="14"/>
      <c r="X393" s="14"/>
      <c r="Y393" s="14"/>
      <c r="Z393" s="14"/>
      <c r="AA393" s="14"/>
      <c r="AB393" s="14"/>
      <c r="AC393" s="14"/>
    </row>
    <row r="394" spans="1:29" ht="15.75" customHeight="1" x14ac:dyDescent="0.3">
      <c r="A394" s="13"/>
      <c r="B394" s="13"/>
      <c r="C394" s="13"/>
      <c r="D394" s="13"/>
      <c r="E394" s="14"/>
      <c r="F394" s="14"/>
      <c r="G394" s="13"/>
      <c r="H394" s="13"/>
      <c r="I394" s="13"/>
      <c r="J394" s="13"/>
      <c r="K394" s="13"/>
      <c r="L394" s="13"/>
      <c r="M394" s="14"/>
      <c r="N394" s="14"/>
      <c r="O394" s="13"/>
      <c r="P394" s="13"/>
      <c r="Q394" s="13"/>
      <c r="R394" s="14"/>
      <c r="S394" s="14"/>
      <c r="T394" s="14"/>
      <c r="U394" s="14"/>
      <c r="V394" s="14"/>
      <c r="W394" s="14"/>
      <c r="X394" s="14"/>
      <c r="Y394" s="14"/>
      <c r="Z394" s="14"/>
      <c r="AA394" s="14"/>
      <c r="AB394" s="14"/>
      <c r="AC394" s="14"/>
    </row>
    <row r="395" spans="1:29" ht="15.75" customHeight="1" x14ac:dyDescent="0.3">
      <c r="A395" s="13"/>
      <c r="B395" s="13"/>
      <c r="C395" s="13"/>
      <c r="D395" s="13"/>
      <c r="E395" s="14"/>
      <c r="F395" s="14"/>
      <c r="G395" s="13"/>
      <c r="H395" s="13"/>
      <c r="I395" s="13"/>
      <c r="J395" s="13"/>
      <c r="K395" s="13"/>
      <c r="L395" s="13"/>
      <c r="M395" s="14"/>
      <c r="N395" s="14"/>
      <c r="O395" s="13"/>
      <c r="P395" s="13"/>
      <c r="Q395" s="13"/>
      <c r="R395" s="14"/>
      <c r="S395" s="14"/>
      <c r="T395" s="14"/>
      <c r="U395" s="14"/>
      <c r="V395" s="14"/>
      <c r="W395" s="14"/>
      <c r="X395" s="14"/>
      <c r="Y395" s="14"/>
      <c r="Z395" s="14"/>
      <c r="AA395" s="14"/>
      <c r="AB395" s="14"/>
      <c r="AC395" s="14"/>
    </row>
    <row r="396" spans="1:29" ht="15.75" customHeight="1" x14ac:dyDescent="0.3">
      <c r="A396" s="13"/>
      <c r="B396" s="13"/>
      <c r="C396" s="13"/>
      <c r="D396" s="13"/>
      <c r="E396" s="14"/>
      <c r="F396" s="14"/>
      <c r="G396" s="13"/>
      <c r="H396" s="13"/>
      <c r="I396" s="13"/>
      <c r="J396" s="13"/>
      <c r="K396" s="13"/>
      <c r="L396" s="13"/>
      <c r="M396" s="14"/>
      <c r="N396" s="14"/>
      <c r="O396" s="13"/>
      <c r="P396" s="13"/>
      <c r="Q396" s="13"/>
      <c r="R396" s="14"/>
      <c r="S396" s="14"/>
      <c r="T396" s="14"/>
      <c r="U396" s="14"/>
      <c r="V396" s="14"/>
      <c r="W396" s="14"/>
      <c r="X396" s="14"/>
      <c r="Y396" s="14"/>
      <c r="Z396" s="14"/>
      <c r="AA396" s="14"/>
      <c r="AB396" s="14"/>
      <c r="AC396" s="14"/>
    </row>
    <row r="397" spans="1:29" ht="15.75" customHeight="1" x14ac:dyDescent="0.3">
      <c r="A397" s="13"/>
      <c r="B397" s="13"/>
      <c r="C397" s="13"/>
      <c r="D397" s="13"/>
      <c r="E397" s="14"/>
      <c r="F397" s="14"/>
      <c r="G397" s="13"/>
      <c r="H397" s="13"/>
      <c r="I397" s="13"/>
      <c r="J397" s="13"/>
      <c r="K397" s="13"/>
      <c r="L397" s="13"/>
      <c r="M397" s="14"/>
      <c r="N397" s="14"/>
      <c r="O397" s="13"/>
      <c r="P397" s="13"/>
      <c r="Q397" s="13"/>
      <c r="R397" s="14"/>
      <c r="S397" s="14"/>
      <c r="T397" s="14"/>
      <c r="U397" s="14"/>
      <c r="V397" s="14"/>
      <c r="W397" s="14"/>
      <c r="X397" s="14"/>
      <c r="Y397" s="14"/>
      <c r="Z397" s="14"/>
      <c r="AA397" s="14"/>
      <c r="AB397" s="14"/>
      <c r="AC397" s="14"/>
    </row>
    <row r="398" spans="1:29" ht="15.75" customHeight="1" x14ac:dyDescent="0.3">
      <c r="A398" s="13"/>
      <c r="B398" s="13"/>
      <c r="C398" s="13"/>
      <c r="D398" s="13"/>
      <c r="E398" s="14"/>
      <c r="F398" s="14"/>
      <c r="G398" s="13"/>
      <c r="H398" s="13"/>
      <c r="I398" s="13"/>
      <c r="J398" s="13"/>
      <c r="K398" s="13"/>
      <c r="L398" s="13"/>
      <c r="M398" s="14"/>
      <c r="N398" s="14"/>
      <c r="O398" s="13"/>
      <c r="P398" s="13"/>
      <c r="Q398" s="13"/>
      <c r="R398" s="14"/>
      <c r="S398" s="14"/>
      <c r="T398" s="14"/>
      <c r="U398" s="14"/>
      <c r="V398" s="14"/>
      <c r="W398" s="14"/>
      <c r="X398" s="14"/>
      <c r="Y398" s="14"/>
      <c r="Z398" s="14"/>
      <c r="AA398" s="14"/>
      <c r="AB398" s="14"/>
      <c r="AC398" s="14"/>
    </row>
    <row r="399" spans="1:29" ht="15.75" customHeight="1" x14ac:dyDescent="0.3">
      <c r="A399" s="13"/>
      <c r="B399" s="13"/>
      <c r="C399" s="13"/>
      <c r="D399" s="13"/>
      <c r="E399" s="14"/>
      <c r="F399" s="14"/>
      <c r="G399" s="13"/>
      <c r="H399" s="13"/>
      <c r="I399" s="13"/>
      <c r="J399" s="13"/>
      <c r="K399" s="13"/>
      <c r="L399" s="13"/>
      <c r="M399" s="14"/>
      <c r="N399" s="14"/>
      <c r="O399" s="13"/>
      <c r="P399" s="13"/>
      <c r="Q399" s="13"/>
      <c r="R399" s="14"/>
      <c r="S399" s="14"/>
      <c r="T399" s="14"/>
      <c r="U399" s="14"/>
      <c r="V399" s="14"/>
      <c r="W399" s="14"/>
      <c r="X399" s="14"/>
      <c r="Y399" s="14"/>
      <c r="Z399" s="14"/>
      <c r="AA399" s="14"/>
      <c r="AB399" s="14"/>
      <c r="AC399" s="14"/>
    </row>
    <row r="400" spans="1:29" ht="15.75" customHeight="1" x14ac:dyDescent="0.3">
      <c r="A400" s="13"/>
      <c r="B400" s="13"/>
      <c r="C400" s="13"/>
      <c r="D400" s="13"/>
      <c r="E400" s="14"/>
      <c r="F400" s="14"/>
      <c r="G400" s="13"/>
      <c r="H400" s="13"/>
      <c r="I400" s="13"/>
      <c r="J400" s="13"/>
      <c r="K400" s="13"/>
      <c r="L400" s="13"/>
      <c r="M400" s="14"/>
      <c r="N400" s="14"/>
      <c r="O400" s="13"/>
      <c r="P400" s="13"/>
      <c r="Q400" s="13"/>
      <c r="R400" s="14"/>
      <c r="S400" s="14"/>
      <c r="T400" s="14"/>
      <c r="U400" s="14"/>
      <c r="V400" s="14"/>
      <c r="W400" s="14"/>
      <c r="X400" s="14"/>
      <c r="Y400" s="14"/>
      <c r="Z400" s="14"/>
      <c r="AA400" s="14"/>
      <c r="AB400" s="14"/>
      <c r="AC400" s="14"/>
    </row>
    <row r="401" spans="1:29" ht="15.75" customHeight="1" x14ac:dyDescent="0.3">
      <c r="A401" s="13"/>
      <c r="B401" s="13"/>
      <c r="C401" s="13"/>
      <c r="D401" s="13"/>
      <c r="E401" s="14"/>
      <c r="F401" s="14"/>
      <c r="G401" s="13"/>
      <c r="H401" s="13"/>
      <c r="I401" s="13"/>
      <c r="J401" s="13"/>
      <c r="K401" s="13"/>
      <c r="L401" s="13"/>
      <c r="M401" s="14"/>
      <c r="N401" s="14"/>
      <c r="O401" s="13"/>
      <c r="P401" s="13"/>
      <c r="Q401" s="13"/>
      <c r="R401" s="14"/>
      <c r="S401" s="14"/>
      <c r="T401" s="14"/>
      <c r="U401" s="14"/>
      <c r="V401" s="14"/>
      <c r="W401" s="14"/>
      <c r="X401" s="14"/>
      <c r="Y401" s="14"/>
      <c r="Z401" s="14"/>
      <c r="AA401" s="14"/>
      <c r="AB401" s="14"/>
      <c r="AC401" s="14"/>
    </row>
    <row r="402" spans="1:29" ht="15.75" customHeight="1" x14ac:dyDescent="0.3">
      <c r="A402" s="13"/>
      <c r="B402" s="13"/>
      <c r="C402" s="13"/>
      <c r="D402" s="13"/>
      <c r="E402" s="14"/>
      <c r="F402" s="14"/>
      <c r="G402" s="13"/>
      <c r="H402" s="13"/>
      <c r="I402" s="13"/>
      <c r="J402" s="13"/>
      <c r="K402" s="13"/>
      <c r="L402" s="13"/>
      <c r="M402" s="14"/>
      <c r="N402" s="14"/>
      <c r="O402" s="13"/>
      <c r="P402" s="13"/>
      <c r="Q402" s="13"/>
      <c r="R402" s="14"/>
      <c r="S402" s="14"/>
      <c r="T402" s="14"/>
      <c r="U402" s="14"/>
      <c r="V402" s="14"/>
      <c r="W402" s="14"/>
      <c r="X402" s="14"/>
      <c r="Y402" s="14"/>
      <c r="Z402" s="14"/>
      <c r="AA402" s="14"/>
      <c r="AB402" s="14"/>
      <c r="AC402" s="14"/>
    </row>
    <row r="403" spans="1:29" ht="15.75" customHeight="1" x14ac:dyDescent="0.3">
      <c r="A403" s="13"/>
      <c r="B403" s="13"/>
      <c r="C403" s="13"/>
      <c r="D403" s="13"/>
      <c r="E403" s="14"/>
      <c r="F403" s="14"/>
      <c r="G403" s="13"/>
      <c r="H403" s="13"/>
      <c r="I403" s="13"/>
      <c r="J403" s="13"/>
      <c r="K403" s="13"/>
      <c r="L403" s="13"/>
      <c r="M403" s="14"/>
      <c r="N403" s="14"/>
      <c r="O403" s="13"/>
      <c r="P403" s="13"/>
      <c r="Q403" s="13"/>
      <c r="R403" s="14"/>
      <c r="S403" s="14"/>
      <c r="T403" s="14"/>
      <c r="U403" s="14"/>
      <c r="V403" s="14"/>
      <c r="W403" s="14"/>
      <c r="X403" s="14"/>
      <c r="Y403" s="14"/>
      <c r="Z403" s="14"/>
      <c r="AA403" s="14"/>
      <c r="AB403" s="14"/>
      <c r="AC403" s="14"/>
    </row>
    <row r="404" spans="1:29" ht="15.75" customHeight="1" x14ac:dyDescent="0.3">
      <c r="A404" s="13"/>
      <c r="B404" s="13"/>
      <c r="C404" s="13"/>
      <c r="D404" s="13"/>
      <c r="E404" s="14"/>
      <c r="F404" s="14"/>
      <c r="G404" s="13"/>
      <c r="H404" s="13"/>
      <c r="I404" s="13"/>
      <c r="J404" s="13"/>
      <c r="K404" s="13"/>
      <c r="L404" s="13"/>
      <c r="M404" s="14"/>
      <c r="N404" s="14"/>
      <c r="O404" s="13"/>
      <c r="P404" s="13"/>
      <c r="Q404" s="13"/>
      <c r="R404" s="14"/>
      <c r="S404" s="14"/>
      <c r="T404" s="14"/>
      <c r="U404" s="14"/>
      <c r="V404" s="14"/>
      <c r="W404" s="14"/>
      <c r="X404" s="14"/>
      <c r="Y404" s="14"/>
      <c r="Z404" s="14"/>
      <c r="AA404" s="14"/>
      <c r="AB404" s="14"/>
      <c r="AC404" s="14"/>
    </row>
    <row r="405" spans="1:29" ht="15.75" customHeight="1" x14ac:dyDescent="0.3">
      <c r="A405" s="13"/>
      <c r="B405" s="13"/>
      <c r="C405" s="13"/>
      <c r="D405" s="13"/>
      <c r="E405" s="14"/>
      <c r="F405" s="14"/>
      <c r="G405" s="13"/>
      <c r="H405" s="13"/>
      <c r="I405" s="13"/>
      <c r="J405" s="13"/>
      <c r="K405" s="13"/>
      <c r="L405" s="13"/>
      <c r="M405" s="14"/>
      <c r="N405" s="14"/>
      <c r="O405" s="13"/>
      <c r="P405" s="13"/>
      <c r="Q405" s="13"/>
      <c r="R405" s="14"/>
      <c r="S405" s="14"/>
      <c r="T405" s="14"/>
      <c r="U405" s="14"/>
      <c r="V405" s="14"/>
      <c r="W405" s="14"/>
      <c r="X405" s="14"/>
      <c r="Y405" s="14"/>
      <c r="Z405" s="14"/>
      <c r="AA405" s="14"/>
      <c r="AB405" s="14"/>
      <c r="AC405" s="14"/>
    </row>
    <row r="406" spans="1:29" ht="15.75" customHeight="1" x14ac:dyDescent="0.3">
      <c r="A406" s="13"/>
      <c r="B406" s="13"/>
      <c r="C406" s="13"/>
      <c r="D406" s="13"/>
      <c r="E406" s="14"/>
      <c r="F406" s="14"/>
      <c r="G406" s="13"/>
      <c r="H406" s="13"/>
      <c r="I406" s="13"/>
      <c r="J406" s="13"/>
      <c r="K406" s="13"/>
      <c r="L406" s="13"/>
      <c r="M406" s="14"/>
      <c r="N406" s="14"/>
      <c r="O406" s="13"/>
      <c r="P406" s="13"/>
      <c r="Q406" s="13"/>
      <c r="R406" s="14"/>
      <c r="S406" s="14"/>
      <c r="T406" s="14"/>
      <c r="U406" s="14"/>
      <c r="V406" s="14"/>
      <c r="W406" s="14"/>
      <c r="X406" s="14"/>
      <c r="Y406" s="14"/>
      <c r="Z406" s="14"/>
      <c r="AA406" s="14"/>
      <c r="AB406" s="14"/>
      <c r="AC406" s="14"/>
    </row>
    <row r="407" spans="1:29" ht="15.75" customHeight="1" x14ac:dyDescent="0.3">
      <c r="A407" s="13"/>
      <c r="B407" s="13"/>
      <c r="C407" s="13"/>
      <c r="D407" s="13"/>
      <c r="E407" s="14"/>
      <c r="F407" s="14"/>
      <c r="G407" s="13"/>
      <c r="H407" s="13"/>
      <c r="I407" s="13"/>
      <c r="J407" s="13"/>
      <c r="K407" s="13"/>
      <c r="L407" s="13"/>
      <c r="M407" s="14"/>
      <c r="N407" s="14"/>
      <c r="O407" s="13"/>
      <c r="P407" s="13"/>
      <c r="Q407" s="13"/>
      <c r="R407" s="14"/>
      <c r="S407" s="14"/>
      <c r="T407" s="14"/>
      <c r="U407" s="14"/>
      <c r="V407" s="14"/>
      <c r="W407" s="14"/>
      <c r="X407" s="14"/>
      <c r="Y407" s="14"/>
      <c r="Z407" s="14"/>
      <c r="AA407" s="14"/>
      <c r="AB407" s="14"/>
      <c r="AC407" s="14"/>
    </row>
    <row r="408" spans="1:29" ht="15.75" customHeight="1" x14ac:dyDescent="0.3">
      <c r="A408" s="13"/>
      <c r="B408" s="13"/>
      <c r="C408" s="13"/>
      <c r="D408" s="13"/>
      <c r="E408" s="14"/>
      <c r="F408" s="14"/>
      <c r="G408" s="13"/>
      <c r="H408" s="13"/>
      <c r="I408" s="13"/>
      <c r="J408" s="13"/>
      <c r="K408" s="13"/>
      <c r="L408" s="13"/>
      <c r="M408" s="14"/>
      <c r="N408" s="14"/>
      <c r="O408" s="13"/>
      <c r="P408" s="13"/>
      <c r="Q408" s="13"/>
      <c r="R408" s="14"/>
      <c r="S408" s="14"/>
      <c r="T408" s="14"/>
      <c r="U408" s="14"/>
      <c r="V408" s="14"/>
      <c r="W408" s="14"/>
      <c r="X408" s="14"/>
      <c r="Y408" s="14"/>
      <c r="Z408" s="14"/>
      <c r="AA408" s="14"/>
      <c r="AB408" s="14"/>
      <c r="AC408" s="14"/>
    </row>
    <row r="409" spans="1:29" ht="15.75" customHeight="1" x14ac:dyDescent="0.3">
      <c r="A409" s="13"/>
      <c r="B409" s="13"/>
      <c r="C409" s="13"/>
      <c r="D409" s="13"/>
      <c r="E409" s="14"/>
      <c r="F409" s="14"/>
      <c r="G409" s="13"/>
      <c r="H409" s="13"/>
      <c r="I409" s="13"/>
      <c r="J409" s="13"/>
      <c r="K409" s="13"/>
      <c r="L409" s="13"/>
      <c r="M409" s="14"/>
      <c r="N409" s="14"/>
      <c r="O409" s="13"/>
      <c r="P409" s="13"/>
      <c r="Q409" s="13"/>
      <c r="R409" s="14"/>
      <c r="S409" s="14"/>
      <c r="T409" s="14"/>
      <c r="U409" s="14"/>
      <c r="V409" s="14"/>
      <c r="W409" s="14"/>
      <c r="X409" s="14"/>
      <c r="Y409" s="14"/>
      <c r="Z409" s="14"/>
      <c r="AA409" s="14"/>
      <c r="AB409" s="14"/>
      <c r="AC409" s="14"/>
    </row>
    <row r="410" spans="1:29" ht="15.75" customHeight="1" x14ac:dyDescent="0.3">
      <c r="A410" s="13"/>
      <c r="B410" s="13"/>
      <c r="C410" s="13"/>
      <c r="D410" s="13"/>
      <c r="E410" s="14"/>
      <c r="F410" s="14"/>
      <c r="G410" s="13"/>
      <c r="H410" s="13"/>
      <c r="I410" s="13"/>
      <c r="J410" s="13"/>
      <c r="K410" s="13"/>
      <c r="L410" s="13"/>
      <c r="M410" s="14"/>
      <c r="N410" s="14"/>
      <c r="O410" s="13"/>
      <c r="P410" s="13"/>
      <c r="Q410" s="13"/>
      <c r="R410" s="14"/>
      <c r="S410" s="14"/>
      <c r="T410" s="14"/>
      <c r="U410" s="14"/>
      <c r="V410" s="14"/>
      <c r="W410" s="14"/>
      <c r="X410" s="14"/>
      <c r="Y410" s="14"/>
      <c r="Z410" s="14"/>
      <c r="AA410" s="14"/>
      <c r="AB410" s="14"/>
      <c r="AC410" s="14"/>
    </row>
    <row r="411" spans="1:29" ht="15.75" customHeight="1" x14ac:dyDescent="0.3">
      <c r="A411" s="13"/>
      <c r="B411" s="13"/>
      <c r="C411" s="13"/>
      <c r="D411" s="13"/>
      <c r="E411" s="14"/>
      <c r="F411" s="14"/>
      <c r="G411" s="13"/>
      <c r="H411" s="13"/>
      <c r="I411" s="13"/>
      <c r="J411" s="13"/>
      <c r="K411" s="13"/>
      <c r="L411" s="13"/>
      <c r="M411" s="14"/>
      <c r="N411" s="14"/>
      <c r="O411" s="13"/>
      <c r="P411" s="13"/>
      <c r="Q411" s="13"/>
      <c r="R411" s="14"/>
      <c r="S411" s="14"/>
      <c r="T411" s="14"/>
      <c r="U411" s="14"/>
      <c r="V411" s="14"/>
      <c r="W411" s="14"/>
      <c r="X411" s="14"/>
      <c r="Y411" s="14"/>
      <c r="Z411" s="14"/>
      <c r="AA411" s="14"/>
      <c r="AB411" s="14"/>
      <c r="AC411" s="14"/>
    </row>
    <row r="412" spans="1:29" ht="15.75" customHeight="1" x14ac:dyDescent="0.3">
      <c r="A412" s="13"/>
      <c r="B412" s="13"/>
      <c r="C412" s="13"/>
      <c r="D412" s="13"/>
      <c r="E412" s="14"/>
      <c r="F412" s="14"/>
      <c r="G412" s="13"/>
      <c r="H412" s="13"/>
      <c r="I412" s="13"/>
      <c r="J412" s="13"/>
      <c r="K412" s="13"/>
      <c r="L412" s="13"/>
      <c r="M412" s="14"/>
      <c r="N412" s="14"/>
      <c r="O412" s="13"/>
      <c r="P412" s="13"/>
      <c r="Q412" s="13"/>
      <c r="R412" s="14"/>
      <c r="S412" s="14"/>
      <c r="T412" s="14"/>
      <c r="U412" s="14"/>
      <c r="V412" s="14"/>
      <c r="W412" s="14"/>
      <c r="X412" s="14"/>
      <c r="Y412" s="14"/>
      <c r="Z412" s="14"/>
      <c r="AA412" s="14"/>
      <c r="AB412" s="14"/>
      <c r="AC412" s="14"/>
    </row>
    <row r="413" spans="1:29" ht="15.75" customHeight="1" x14ac:dyDescent="0.3">
      <c r="A413" s="13"/>
      <c r="B413" s="13"/>
      <c r="C413" s="13"/>
      <c r="D413" s="13"/>
      <c r="E413" s="14"/>
      <c r="F413" s="14"/>
      <c r="G413" s="13"/>
      <c r="H413" s="13"/>
      <c r="I413" s="13"/>
      <c r="J413" s="13"/>
      <c r="K413" s="13"/>
      <c r="L413" s="13"/>
      <c r="M413" s="14"/>
      <c r="N413" s="14"/>
      <c r="O413" s="13"/>
      <c r="P413" s="13"/>
      <c r="Q413" s="13"/>
      <c r="R413" s="14"/>
      <c r="S413" s="14"/>
      <c r="T413" s="14"/>
      <c r="U413" s="14"/>
      <c r="V413" s="14"/>
      <c r="W413" s="14"/>
      <c r="X413" s="14"/>
      <c r="Y413" s="14"/>
      <c r="Z413" s="14"/>
      <c r="AA413" s="14"/>
      <c r="AB413" s="14"/>
      <c r="AC413" s="14"/>
    </row>
    <row r="414" spans="1:29" ht="15.75" customHeight="1" x14ac:dyDescent="0.3">
      <c r="A414" s="13"/>
      <c r="B414" s="13"/>
      <c r="C414" s="13"/>
      <c r="D414" s="13"/>
      <c r="E414" s="14"/>
      <c r="F414" s="14"/>
      <c r="G414" s="13"/>
      <c r="H414" s="13"/>
      <c r="I414" s="13"/>
      <c r="J414" s="13"/>
      <c r="K414" s="13"/>
      <c r="L414" s="13"/>
      <c r="M414" s="14"/>
      <c r="N414" s="14"/>
      <c r="O414" s="13"/>
      <c r="P414" s="13"/>
      <c r="Q414" s="13"/>
      <c r="R414" s="14"/>
      <c r="S414" s="14"/>
      <c r="T414" s="14"/>
      <c r="U414" s="14"/>
      <c r="V414" s="14"/>
      <c r="W414" s="14"/>
      <c r="X414" s="14"/>
      <c r="Y414" s="14"/>
      <c r="Z414" s="14"/>
      <c r="AA414" s="14"/>
      <c r="AB414" s="14"/>
      <c r="AC414" s="14"/>
    </row>
    <row r="415" spans="1:29" ht="15.75" customHeight="1" x14ac:dyDescent="0.3">
      <c r="A415" s="13"/>
      <c r="B415" s="13"/>
      <c r="C415" s="13"/>
      <c r="D415" s="13"/>
      <c r="E415" s="14"/>
      <c r="F415" s="14"/>
      <c r="G415" s="13"/>
      <c r="H415" s="13"/>
      <c r="I415" s="13"/>
      <c r="J415" s="13"/>
      <c r="K415" s="13"/>
      <c r="L415" s="13"/>
      <c r="M415" s="14"/>
      <c r="N415" s="14"/>
      <c r="O415" s="13"/>
      <c r="P415" s="13"/>
      <c r="Q415" s="13"/>
      <c r="R415" s="14"/>
      <c r="S415" s="14"/>
      <c r="T415" s="14"/>
      <c r="U415" s="14"/>
      <c r="V415" s="14"/>
      <c r="W415" s="14"/>
      <c r="X415" s="14"/>
      <c r="Y415" s="14"/>
      <c r="Z415" s="14"/>
      <c r="AA415" s="14"/>
      <c r="AB415" s="14"/>
      <c r="AC415" s="14"/>
    </row>
    <row r="416" spans="1:29" ht="15.75" customHeight="1" x14ac:dyDescent="0.3">
      <c r="A416" s="13"/>
      <c r="B416" s="13"/>
      <c r="C416" s="13"/>
      <c r="D416" s="13"/>
      <c r="E416" s="14"/>
      <c r="F416" s="14"/>
      <c r="G416" s="13"/>
      <c r="H416" s="13"/>
      <c r="I416" s="13"/>
      <c r="J416" s="13"/>
      <c r="K416" s="13"/>
      <c r="L416" s="13"/>
      <c r="M416" s="14"/>
      <c r="N416" s="14"/>
      <c r="O416" s="13"/>
      <c r="P416" s="13"/>
      <c r="Q416" s="13"/>
      <c r="R416" s="14"/>
      <c r="S416" s="14"/>
      <c r="T416" s="14"/>
      <c r="U416" s="14"/>
      <c r="V416" s="14"/>
      <c r="W416" s="14"/>
      <c r="X416" s="14"/>
      <c r="Y416" s="14"/>
      <c r="Z416" s="14"/>
      <c r="AA416" s="14"/>
      <c r="AB416" s="14"/>
      <c r="AC416" s="14"/>
    </row>
    <row r="417" spans="1:29" ht="15.75" customHeight="1" x14ac:dyDescent="0.3">
      <c r="A417" s="13"/>
      <c r="B417" s="13"/>
      <c r="C417" s="13"/>
      <c r="D417" s="13"/>
      <c r="E417" s="14"/>
      <c r="F417" s="14"/>
      <c r="G417" s="13"/>
      <c r="H417" s="13"/>
      <c r="I417" s="13"/>
      <c r="J417" s="13"/>
      <c r="K417" s="13"/>
      <c r="L417" s="13"/>
      <c r="M417" s="14"/>
      <c r="N417" s="14"/>
      <c r="O417" s="13"/>
      <c r="P417" s="13"/>
      <c r="Q417" s="13"/>
      <c r="R417" s="14"/>
      <c r="S417" s="14"/>
      <c r="T417" s="14"/>
      <c r="U417" s="14"/>
      <c r="V417" s="14"/>
      <c r="W417" s="14"/>
      <c r="X417" s="14"/>
      <c r="Y417" s="14"/>
      <c r="Z417" s="14"/>
      <c r="AA417" s="14"/>
      <c r="AB417" s="14"/>
      <c r="AC417" s="14"/>
    </row>
    <row r="418" spans="1:29" ht="15.75" customHeight="1" x14ac:dyDescent="0.3">
      <c r="A418" s="13"/>
      <c r="B418" s="13"/>
      <c r="C418" s="13"/>
      <c r="D418" s="13"/>
      <c r="E418" s="14"/>
      <c r="F418" s="14"/>
      <c r="G418" s="13"/>
      <c r="H418" s="13"/>
      <c r="I418" s="13"/>
      <c r="J418" s="13"/>
      <c r="K418" s="13"/>
      <c r="L418" s="13"/>
      <c r="M418" s="14"/>
      <c r="N418" s="14"/>
      <c r="O418" s="13"/>
      <c r="P418" s="13"/>
      <c r="Q418" s="13"/>
      <c r="R418" s="14"/>
      <c r="S418" s="14"/>
      <c r="T418" s="14"/>
      <c r="U418" s="14"/>
      <c r="V418" s="14"/>
      <c r="W418" s="14"/>
      <c r="X418" s="14"/>
      <c r="Y418" s="14"/>
      <c r="Z418" s="14"/>
      <c r="AA418" s="14"/>
      <c r="AB418" s="14"/>
      <c r="AC418" s="14"/>
    </row>
    <row r="419" spans="1:29" ht="15.75" customHeight="1" x14ac:dyDescent="0.3">
      <c r="A419" s="13"/>
      <c r="B419" s="13"/>
      <c r="C419" s="13"/>
      <c r="D419" s="13"/>
      <c r="E419" s="14"/>
      <c r="F419" s="14"/>
      <c r="G419" s="13"/>
      <c r="H419" s="13"/>
      <c r="I419" s="13"/>
      <c r="J419" s="13"/>
      <c r="K419" s="13"/>
      <c r="L419" s="13"/>
      <c r="M419" s="14"/>
      <c r="N419" s="14"/>
      <c r="O419" s="13"/>
      <c r="P419" s="13"/>
      <c r="Q419" s="13"/>
      <c r="R419" s="14"/>
      <c r="S419" s="14"/>
      <c r="T419" s="14"/>
      <c r="U419" s="14"/>
      <c r="V419" s="14"/>
      <c r="W419" s="14"/>
      <c r="X419" s="14"/>
      <c r="Y419" s="14"/>
      <c r="Z419" s="14"/>
      <c r="AA419" s="14"/>
      <c r="AB419" s="14"/>
      <c r="AC419" s="14"/>
    </row>
    <row r="420" spans="1:29" ht="15.75" customHeight="1" x14ac:dyDescent="0.3">
      <c r="A420" s="13"/>
      <c r="B420" s="13"/>
      <c r="C420" s="13"/>
      <c r="D420" s="13"/>
      <c r="E420" s="14"/>
      <c r="F420" s="14"/>
      <c r="G420" s="13"/>
      <c r="H420" s="13"/>
      <c r="I420" s="13"/>
      <c r="J420" s="13"/>
      <c r="K420" s="13"/>
      <c r="L420" s="13"/>
      <c r="M420" s="14"/>
      <c r="N420" s="14"/>
      <c r="O420" s="13"/>
      <c r="P420" s="13"/>
      <c r="Q420" s="13"/>
      <c r="R420" s="14"/>
      <c r="S420" s="14"/>
      <c r="T420" s="14"/>
      <c r="U420" s="14"/>
      <c r="V420" s="14"/>
      <c r="W420" s="14"/>
      <c r="X420" s="14"/>
      <c r="Y420" s="14"/>
      <c r="Z420" s="14"/>
      <c r="AA420" s="14"/>
      <c r="AB420" s="14"/>
      <c r="AC420" s="14"/>
    </row>
    <row r="421" spans="1:29" ht="15.75" customHeight="1" x14ac:dyDescent="0.3">
      <c r="A421" s="13"/>
      <c r="B421" s="13"/>
      <c r="C421" s="13"/>
      <c r="D421" s="13"/>
      <c r="E421" s="14"/>
      <c r="F421" s="14"/>
      <c r="G421" s="13"/>
      <c r="H421" s="13"/>
      <c r="I421" s="13"/>
      <c r="J421" s="13"/>
      <c r="K421" s="13"/>
      <c r="L421" s="13"/>
      <c r="M421" s="14"/>
      <c r="N421" s="14"/>
      <c r="O421" s="13"/>
      <c r="P421" s="13"/>
      <c r="Q421" s="13"/>
      <c r="R421" s="14"/>
      <c r="S421" s="14"/>
      <c r="T421" s="14"/>
      <c r="U421" s="14"/>
      <c r="V421" s="14"/>
      <c r="W421" s="14"/>
      <c r="X421" s="14"/>
      <c r="Y421" s="14"/>
      <c r="Z421" s="14"/>
      <c r="AA421" s="14"/>
      <c r="AB421" s="14"/>
      <c r="AC421" s="14"/>
    </row>
    <row r="422" spans="1:29" ht="15.75" customHeight="1" x14ac:dyDescent="0.3">
      <c r="A422" s="13"/>
      <c r="B422" s="13"/>
      <c r="C422" s="13"/>
      <c r="D422" s="13"/>
      <c r="E422" s="14"/>
      <c r="F422" s="14"/>
      <c r="G422" s="13"/>
      <c r="H422" s="13"/>
      <c r="I422" s="13"/>
      <c r="J422" s="13"/>
      <c r="K422" s="13"/>
      <c r="L422" s="13"/>
      <c r="M422" s="14"/>
      <c r="N422" s="14"/>
      <c r="O422" s="13"/>
      <c r="P422" s="13"/>
      <c r="Q422" s="13"/>
      <c r="R422" s="14"/>
      <c r="S422" s="14"/>
      <c r="T422" s="14"/>
      <c r="U422" s="14"/>
      <c r="V422" s="14"/>
      <c r="W422" s="14"/>
      <c r="X422" s="14"/>
      <c r="Y422" s="14"/>
      <c r="Z422" s="14"/>
      <c r="AA422" s="14"/>
      <c r="AB422" s="14"/>
      <c r="AC422" s="14"/>
    </row>
    <row r="423" spans="1:29" ht="15.75" customHeight="1" x14ac:dyDescent="0.3">
      <c r="A423" s="13"/>
      <c r="B423" s="13"/>
      <c r="C423" s="13"/>
      <c r="D423" s="13"/>
      <c r="E423" s="14"/>
      <c r="F423" s="14"/>
      <c r="G423" s="13"/>
      <c r="H423" s="13"/>
      <c r="I423" s="13"/>
      <c r="J423" s="13"/>
      <c r="K423" s="13"/>
      <c r="L423" s="13"/>
      <c r="M423" s="14"/>
      <c r="N423" s="14"/>
      <c r="O423" s="13"/>
      <c r="P423" s="13"/>
      <c r="Q423" s="13"/>
      <c r="R423" s="14"/>
      <c r="S423" s="14"/>
      <c r="T423" s="14"/>
      <c r="U423" s="14"/>
      <c r="V423" s="14"/>
      <c r="W423" s="14"/>
      <c r="X423" s="14"/>
      <c r="Y423" s="14"/>
      <c r="Z423" s="14"/>
      <c r="AA423" s="14"/>
      <c r="AB423" s="14"/>
      <c r="AC423" s="14"/>
    </row>
    <row r="424" spans="1:29" ht="15.75" customHeight="1" x14ac:dyDescent="0.3">
      <c r="A424" s="13"/>
      <c r="B424" s="13"/>
      <c r="C424" s="13"/>
      <c r="D424" s="13"/>
      <c r="E424" s="14"/>
      <c r="F424" s="14"/>
      <c r="G424" s="13"/>
      <c r="H424" s="13"/>
      <c r="I424" s="13"/>
      <c r="J424" s="13"/>
      <c r="K424" s="13"/>
      <c r="L424" s="13"/>
      <c r="M424" s="14"/>
      <c r="N424" s="14"/>
      <c r="O424" s="13"/>
      <c r="P424" s="13"/>
      <c r="Q424" s="13"/>
      <c r="R424" s="14"/>
      <c r="S424" s="14"/>
      <c r="T424" s="14"/>
      <c r="U424" s="14"/>
      <c r="V424" s="14"/>
      <c r="W424" s="14"/>
      <c r="X424" s="14"/>
      <c r="Y424" s="14"/>
      <c r="Z424" s="14"/>
      <c r="AA424" s="14"/>
      <c r="AB424" s="14"/>
      <c r="AC424" s="14"/>
    </row>
    <row r="425" spans="1:29" ht="15.75" customHeight="1" x14ac:dyDescent="0.3">
      <c r="A425" s="13"/>
      <c r="B425" s="13"/>
      <c r="C425" s="13"/>
      <c r="D425" s="13"/>
      <c r="E425" s="14"/>
      <c r="F425" s="14"/>
      <c r="G425" s="13"/>
      <c r="H425" s="13"/>
      <c r="I425" s="13"/>
      <c r="J425" s="13"/>
      <c r="K425" s="13"/>
      <c r="L425" s="13"/>
      <c r="M425" s="14"/>
      <c r="N425" s="14"/>
      <c r="O425" s="13"/>
      <c r="P425" s="13"/>
      <c r="Q425" s="13"/>
      <c r="R425" s="14"/>
      <c r="S425" s="14"/>
      <c r="T425" s="14"/>
      <c r="U425" s="14"/>
      <c r="V425" s="14"/>
      <c r="W425" s="14"/>
      <c r="X425" s="14"/>
      <c r="Y425" s="14"/>
      <c r="Z425" s="14"/>
      <c r="AA425" s="14"/>
      <c r="AB425" s="14"/>
      <c r="AC425" s="14"/>
    </row>
    <row r="426" spans="1:29" ht="15.75" customHeight="1" x14ac:dyDescent="0.3">
      <c r="A426" s="13"/>
      <c r="B426" s="13"/>
      <c r="C426" s="13"/>
      <c r="D426" s="13"/>
      <c r="E426" s="14"/>
      <c r="F426" s="14"/>
      <c r="G426" s="13"/>
      <c r="H426" s="13"/>
      <c r="I426" s="13"/>
      <c r="J426" s="13"/>
      <c r="K426" s="13"/>
      <c r="L426" s="13"/>
      <c r="M426" s="14"/>
      <c r="N426" s="14"/>
      <c r="O426" s="13"/>
      <c r="P426" s="13"/>
      <c r="Q426" s="13"/>
      <c r="R426" s="14"/>
      <c r="S426" s="14"/>
      <c r="T426" s="14"/>
      <c r="U426" s="14"/>
      <c r="V426" s="14"/>
      <c r="W426" s="14"/>
      <c r="X426" s="14"/>
      <c r="Y426" s="14"/>
      <c r="Z426" s="14"/>
      <c r="AA426" s="14"/>
      <c r="AB426" s="14"/>
      <c r="AC426" s="14"/>
    </row>
    <row r="427" spans="1:29" ht="15.75" customHeight="1" x14ac:dyDescent="0.3">
      <c r="A427" s="13"/>
      <c r="B427" s="13"/>
      <c r="C427" s="13"/>
      <c r="D427" s="13"/>
      <c r="E427" s="14"/>
      <c r="F427" s="14"/>
      <c r="G427" s="13"/>
      <c r="H427" s="13"/>
      <c r="I427" s="13"/>
      <c r="J427" s="13"/>
      <c r="K427" s="13"/>
      <c r="L427" s="13"/>
      <c r="M427" s="14"/>
      <c r="N427" s="14"/>
      <c r="O427" s="13"/>
      <c r="P427" s="13"/>
      <c r="Q427" s="13"/>
      <c r="R427" s="14"/>
      <c r="S427" s="14"/>
      <c r="T427" s="14"/>
      <c r="U427" s="14"/>
      <c r="V427" s="14"/>
      <c r="W427" s="14"/>
      <c r="X427" s="14"/>
      <c r="Y427" s="14"/>
      <c r="Z427" s="14"/>
      <c r="AA427" s="14"/>
      <c r="AB427" s="14"/>
      <c r="AC427" s="14"/>
    </row>
    <row r="428" spans="1:29" ht="15.75" customHeight="1" x14ac:dyDescent="0.3">
      <c r="A428" s="13"/>
      <c r="B428" s="13"/>
      <c r="C428" s="13"/>
      <c r="D428" s="13"/>
      <c r="E428" s="14"/>
      <c r="F428" s="14"/>
      <c r="G428" s="13"/>
      <c r="H428" s="13"/>
      <c r="I428" s="13"/>
      <c r="J428" s="13"/>
      <c r="K428" s="13"/>
      <c r="L428" s="13"/>
      <c r="M428" s="14"/>
      <c r="N428" s="14"/>
      <c r="O428" s="13"/>
      <c r="P428" s="13"/>
      <c r="Q428" s="13"/>
      <c r="R428" s="14"/>
      <c r="S428" s="14"/>
      <c r="T428" s="14"/>
      <c r="U428" s="14"/>
      <c r="V428" s="14"/>
      <c r="W428" s="14"/>
      <c r="X428" s="14"/>
      <c r="Y428" s="14"/>
      <c r="Z428" s="14"/>
      <c r="AA428" s="14"/>
      <c r="AB428" s="14"/>
      <c r="AC428" s="14"/>
    </row>
    <row r="429" spans="1:29" ht="15.75" customHeight="1" x14ac:dyDescent="0.3">
      <c r="A429" s="13"/>
      <c r="B429" s="13"/>
      <c r="C429" s="13"/>
      <c r="D429" s="13"/>
      <c r="E429" s="14"/>
      <c r="F429" s="14"/>
      <c r="G429" s="13"/>
      <c r="H429" s="13"/>
      <c r="I429" s="13"/>
      <c r="J429" s="13"/>
      <c r="K429" s="13"/>
      <c r="L429" s="13"/>
      <c r="M429" s="14"/>
      <c r="N429" s="14"/>
      <c r="O429" s="13"/>
      <c r="P429" s="13"/>
      <c r="Q429" s="13"/>
      <c r="R429" s="14"/>
      <c r="S429" s="14"/>
      <c r="T429" s="14"/>
      <c r="U429" s="14"/>
      <c r="V429" s="14"/>
      <c r="W429" s="14"/>
      <c r="X429" s="14"/>
      <c r="Y429" s="14"/>
      <c r="Z429" s="14"/>
      <c r="AA429" s="14"/>
      <c r="AB429" s="14"/>
      <c r="AC429" s="14"/>
    </row>
    <row r="430" spans="1:29" ht="15.75" customHeight="1" x14ac:dyDescent="0.3">
      <c r="A430" s="13"/>
      <c r="B430" s="13"/>
      <c r="C430" s="13"/>
      <c r="D430" s="13"/>
      <c r="E430" s="14"/>
      <c r="F430" s="14"/>
      <c r="G430" s="13"/>
      <c r="H430" s="13"/>
      <c r="I430" s="13"/>
      <c r="J430" s="13"/>
      <c r="K430" s="13"/>
      <c r="L430" s="13"/>
      <c r="M430" s="14"/>
      <c r="N430" s="14"/>
      <c r="O430" s="13"/>
      <c r="P430" s="13"/>
      <c r="Q430" s="13"/>
      <c r="R430" s="14"/>
      <c r="S430" s="14"/>
      <c r="T430" s="14"/>
      <c r="U430" s="14"/>
      <c r="V430" s="14"/>
      <c r="W430" s="14"/>
      <c r="X430" s="14"/>
      <c r="Y430" s="14"/>
      <c r="Z430" s="14"/>
      <c r="AA430" s="14"/>
      <c r="AB430" s="14"/>
      <c r="AC430" s="14"/>
    </row>
    <row r="431" spans="1:29" ht="15.75" customHeight="1" x14ac:dyDescent="0.3">
      <c r="A431" s="13"/>
      <c r="B431" s="13"/>
      <c r="C431" s="13"/>
      <c r="D431" s="13"/>
      <c r="E431" s="14"/>
      <c r="F431" s="14"/>
      <c r="G431" s="13"/>
      <c r="H431" s="13"/>
      <c r="I431" s="13"/>
      <c r="J431" s="13"/>
      <c r="K431" s="13"/>
      <c r="L431" s="13"/>
      <c r="M431" s="14"/>
      <c r="N431" s="14"/>
      <c r="O431" s="13"/>
      <c r="P431" s="13"/>
      <c r="Q431" s="13"/>
      <c r="R431" s="14"/>
      <c r="S431" s="14"/>
      <c r="T431" s="14"/>
      <c r="U431" s="14"/>
      <c r="V431" s="14"/>
      <c r="W431" s="14"/>
      <c r="X431" s="14"/>
      <c r="Y431" s="14"/>
      <c r="Z431" s="14"/>
      <c r="AA431" s="14"/>
      <c r="AB431" s="14"/>
      <c r="AC431" s="14"/>
    </row>
    <row r="432" spans="1:29" ht="15.75" customHeight="1" x14ac:dyDescent="0.3">
      <c r="A432" s="13"/>
      <c r="B432" s="13"/>
      <c r="C432" s="13"/>
      <c r="D432" s="13"/>
      <c r="E432" s="14"/>
      <c r="F432" s="14"/>
      <c r="G432" s="13"/>
      <c r="H432" s="13"/>
      <c r="I432" s="13"/>
      <c r="J432" s="13"/>
      <c r="K432" s="13"/>
      <c r="L432" s="13"/>
      <c r="M432" s="14"/>
      <c r="N432" s="14"/>
      <c r="O432" s="13"/>
      <c r="P432" s="13"/>
      <c r="Q432" s="13"/>
      <c r="R432" s="14"/>
      <c r="S432" s="14"/>
      <c r="T432" s="14"/>
      <c r="U432" s="14"/>
      <c r="V432" s="14"/>
      <c r="W432" s="14"/>
      <c r="X432" s="14"/>
      <c r="Y432" s="14"/>
      <c r="Z432" s="14"/>
      <c r="AA432" s="14"/>
      <c r="AB432" s="14"/>
      <c r="AC432" s="14"/>
    </row>
    <row r="433" spans="1:29" ht="15.75" customHeight="1" x14ac:dyDescent="0.3">
      <c r="A433" s="13"/>
      <c r="B433" s="13"/>
      <c r="C433" s="13"/>
      <c r="D433" s="13"/>
      <c r="E433" s="14"/>
      <c r="F433" s="14"/>
      <c r="G433" s="13"/>
      <c r="H433" s="13"/>
      <c r="I433" s="13"/>
      <c r="J433" s="13"/>
      <c r="K433" s="13"/>
      <c r="L433" s="13"/>
      <c r="M433" s="14"/>
      <c r="N433" s="14"/>
      <c r="O433" s="13"/>
      <c r="P433" s="13"/>
      <c r="Q433" s="13"/>
      <c r="R433" s="14"/>
      <c r="S433" s="14"/>
      <c r="T433" s="14"/>
      <c r="U433" s="14"/>
      <c r="V433" s="14"/>
      <c r="W433" s="14"/>
      <c r="X433" s="14"/>
      <c r="Y433" s="14"/>
      <c r="Z433" s="14"/>
      <c r="AA433" s="14"/>
      <c r="AB433" s="14"/>
      <c r="AC433" s="14"/>
    </row>
    <row r="434" spans="1:29" ht="15.75" customHeight="1" x14ac:dyDescent="0.3">
      <c r="A434" s="13"/>
      <c r="B434" s="13"/>
      <c r="C434" s="13"/>
      <c r="D434" s="13"/>
      <c r="E434" s="14"/>
      <c r="F434" s="14"/>
      <c r="G434" s="13"/>
      <c r="H434" s="13"/>
      <c r="I434" s="13"/>
      <c r="J434" s="13"/>
      <c r="K434" s="13"/>
      <c r="L434" s="13"/>
      <c r="M434" s="14"/>
      <c r="N434" s="14"/>
      <c r="O434" s="13"/>
      <c r="P434" s="13"/>
      <c r="Q434" s="13"/>
      <c r="R434" s="14"/>
      <c r="S434" s="14"/>
      <c r="T434" s="14"/>
      <c r="U434" s="14"/>
      <c r="V434" s="14"/>
      <c r="W434" s="14"/>
      <c r="X434" s="14"/>
      <c r="Y434" s="14"/>
      <c r="Z434" s="14"/>
      <c r="AA434" s="14"/>
      <c r="AB434" s="14"/>
      <c r="AC434" s="14"/>
    </row>
    <row r="435" spans="1:29" ht="15.75" customHeight="1" x14ac:dyDescent="0.3">
      <c r="A435" s="13"/>
      <c r="B435" s="13"/>
      <c r="C435" s="13"/>
      <c r="D435" s="13"/>
      <c r="E435" s="14"/>
      <c r="F435" s="14"/>
      <c r="G435" s="13"/>
      <c r="H435" s="13"/>
      <c r="I435" s="13"/>
      <c r="J435" s="13"/>
      <c r="K435" s="13"/>
      <c r="L435" s="13"/>
      <c r="M435" s="14"/>
      <c r="N435" s="14"/>
      <c r="O435" s="13"/>
      <c r="P435" s="13"/>
      <c r="Q435" s="13"/>
      <c r="R435" s="14"/>
      <c r="S435" s="14"/>
      <c r="T435" s="14"/>
      <c r="U435" s="14"/>
      <c r="V435" s="14"/>
      <c r="W435" s="14"/>
      <c r="X435" s="14"/>
      <c r="Y435" s="14"/>
      <c r="Z435" s="14"/>
      <c r="AA435" s="14"/>
      <c r="AB435" s="14"/>
      <c r="AC435" s="14"/>
    </row>
    <row r="436" spans="1:29" ht="15.75" customHeight="1" x14ac:dyDescent="0.3">
      <c r="A436" s="13"/>
      <c r="B436" s="13"/>
      <c r="C436" s="13"/>
      <c r="D436" s="13"/>
      <c r="E436" s="14"/>
      <c r="F436" s="14"/>
      <c r="G436" s="13"/>
      <c r="H436" s="13"/>
      <c r="I436" s="13"/>
      <c r="J436" s="13"/>
      <c r="K436" s="13"/>
      <c r="L436" s="13"/>
      <c r="M436" s="14"/>
      <c r="N436" s="14"/>
      <c r="O436" s="13"/>
      <c r="P436" s="13"/>
      <c r="Q436" s="13"/>
      <c r="R436" s="14"/>
      <c r="S436" s="14"/>
      <c r="T436" s="14"/>
      <c r="U436" s="14"/>
      <c r="V436" s="14"/>
      <c r="W436" s="14"/>
      <c r="X436" s="14"/>
      <c r="Y436" s="14"/>
      <c r="Z436" s="14"/>
      <c r="AA436" s="14"/>
      <c r="AB436" s="14"/>
      <c r="AC436" s="14"/>
    </row>
    <row r="437" spans="1:29" ht="15.75" customHeight="1" x14ac:dyDescent="0.3">
      <c r="A437" s="13"/>
      <c r="B437" s="13"/>
      <c r="C437" s="13"/>
      <c r="D437" s="13"/>
      <c r="E437" s="14"/>
      <c r="F437" s="14"/>
      <c r="G437" s="13"/>
      <c r="H437" s="13"/>
      <c r="I437" s="13"/>
      <c r="J437" s="13"/>
      <c r="K437" s="13"/>
      <c r="L437" s="13"/>
      <c r="M437" s="14"/>
      <c r="N437" s="14"/>
      <c r="O437" s="13"/>
      <c r="P437" s="13"/>
      <c r="Q437" s="13"/>
      <c r="R437" s="14"/>
      <c r="S437" s="14"/>
      <c r="T437" s="14"/>
      <c r="U437" s="14"/>
      <c r="V437" s="14"/>
      <c r="W437" s="14"/>
      <c r="X437" s="14"/>
      <c r="Y437" s="14"/>
      <c r="Z437" s="14"/>
      <c r="AA437" s="14"/>
      <c r="AB437" s="14"/>
      <c r="AC437" s="14"/>
    </row>
    <row r="438" spans="1:29" ht="15.75" customHeight="1" x14ac:dyDescent="0.3">
      <c r="A438" s="13"/>
      <c r="B438" s="13"/>
      <c r="C438" s="13"/>
      <c r="D438" s="13"/>
      <c r="E438" s="14"/>
      <c r="F438" s="14"/>
      <c r="G438" s="13"/>
      <c r="H438" s="13"/>
      <c r="I438" s="13"/>
      <c r="J438" s="13"/>
      <c r="K438" s="13"/>
      <c r="L438" s="13"/>
      <c r="M438" s="14"/>
      <c r="N438" s="14"/>
      <c r="O438" s="13"/>
      <c r="P438" s="13"/>
      <c r="Q438" s="13"/>
      <c r="R438" s="14"/>
      <c r="S438" s="14"/>
      <c r="T438" s="14"/>
      <c r="U438" s="14"/>
      <c r="V438" s="14"/>
      <c r="W438" s="14"/>
      <c r="X438" s="14"/>
      <c r="Y438" s="14"/>
      <c r="Z438" s="14"/>
      <c r="AA438" s="14"/>
      <c r="AB438" s="14"/>
      <c r="AC438" s="14"/>
    </row>
    <row r="439" spans="1:29" ht="15.75" customHeight="1" x14ac:dyDescent="0.3">
      <c r="A439" s="13"/>
      <c r="B439" s="13"/>
      <c r="C439" s="13"/>
      <c r="D439" s="13"/>
      <c r="E439" s="14"/>
      <c r="F439" s="14"/>
      <c r="G439" s="13"/>
      <c r="H439" s="13"/>
      <c r="I439" s="13"/>
      <c r="J439" s="13"/>
      <c r="K439" s="13"/>
      <c r="L439" s="13"/>
      <c r="M439" s="14"/>
      <c r="N439" s="14"/>
      <c r="O439" s="13"/>
      <c r="P439" s="13"/>
      <c r="Q439" s="13"/>
      <c r="R439" s="14"/>
      <c r="S439" s="14"/>
      <c r="T439" s="14"/>
      <c r="U439" s="14"/>
      <c r="V439" s="14"/>
      <c r="W439" s="14"/>
      <c r="X439" s="14"/>
      <c r="Y439" s="14"/>
      <c r="Z439" s="14"/>
      <c r="AA439" s="14"/>
      <c r="AB439" s="14"/>
      <c r="AC439" s="14"/>
    </row>
    <row r="440" spans="1:29" ht="15.75" customHeight="1" x14ac:dyDescent="0.3">
      <c r="A440" s="13"/>
      <c r="B440" s="13"/>
      <c r="C440" s="13"/>
      <c r="D440" s="13"/>
      <c r="E440" s="14"/>
      <c r="F440" s="14"/>
      <c r="G440" s="13"/>
      <c r="H440" s="13"/>
      <c r="I440" s="13"/>
      <c r="J440" s="13"/>
      <c r="K440" s="13"/>
      <c r="L440" s="13"/>
      <c r="M440" s="14"/>
      <c r="N440" s="14"/>
      <c r="O440" s="13"/>
      <c r="P440" s="13"/>
      <c r="Q440" s="13"/>
      <c r="R440" s="14"/>
      <c r="S440" s="14"/>
      <c r="T440" s="14"/>
      <c r="U440" s="14"/>
      <c r="V440" s="14"/>
      <c r="W440" s="14"/>
      <c r="X440" s="14"/>
      <c r="Y440" s="14"/>
      <c r="Z440" s="14"/>
      <c r="AA440" s="14"/>
      <c r="AB440" s="14"/>
      <c r="AC440" s="14"/>
    </row>
    <row r="441" spans="1:29" ht="15.75" customHeight="1" x14ac:dyDescent="0.3">
      <c r="A441" s="13"/>
      <c r="B441" s="13"/>
      <c r="C441" s="13"/>
      <c r="D441" s="13"/>
      <c r="E441" s="14"/>
      <c r="F441" s="14"/>
      <c r="G441" s="13"/>
      <c r="H441" s="13"/>
      <c r="I441" s="13"/>
      <c r="J441" s="13"/>
      <c r="K441" s="13"/>
      <c r="L441" s="13"/>
      <c r="M441" s="14"/>
      <c r="N441" s="14"/>
      <c r="O441" s="13"/>
      <c r="P441" s="13"/>
      <c r="Q441" s="13"/>
      <c r="R441" s="14"/>
      <c r="S441" s="14"/>
      <c r="T441" s="14"/>
      <c r="U441" s="14"/>
      <c r="V441" s="14"/>
      <c r="W441" s="14"/>
      <c r="X441" s="14"/>
      <c r="Y441" s="14"/>
      <c r="Z441" s="14"/>
      <c r="AA441" s="14"/>
      <c r="AB441" s="14"/>
      <c r="AC441" s="14"/>
    </row>
    <row r="442" spans="1:29" ht="15.75" customHeight="1" x14ac:dyDescent="0.3">
      <c r="A442" s="13"/>
      <c r="B442" s="13"/>
      <c r="C442" s="13"/>
      <c r="D442" s="13"/>
      <c r="E442" s="14"/>
      <c r="F442" s="14"/>
      <c r="G442" s="13"/>
      <c r="H442" s="13"/>
      <c r="I442" s="13"/>
      <c r="J442" s="13"/>
      <c r="K442" s="13"/>
      <c r="L442" s="13"/>
      <c r="M442" s="14"/>
      <c r="N442" s="14"/>
      <c r="O442" s="13"/>
      <c r="P442" s="13"/>
      <c r="Q442" s="13"/>
      <c r="R442" s="14"/>
      <c r="S442" s="14"/>
      <c r="T442" s="14"/>
      <c r="U442" s="14"/>
      <c r="V442" s="14"/>
      <c r="W442" s="14"/>
      <c r="X442" s="14"/>
      <c r="Y442" s="14"/>
      <c r="Z442" s="14"/>
      <c r="AA442" s="14"/>
      <c r="AB442" s="14"/>
      <c r="AC442" s="14"/>
    </row>
    <row r="443" spans="1:29" ht="15.75" customHeight="1" x14ac:dyDescent="0.3">
      <c r="A443" s="13"/>
      <c r="B443" s="13"/>
      <c r="C443" s="13"/>
      <c r="D443" s="13"/>
      <c r="E443" s="14"/>
      <c r="F443" s="14"/>
      <c r="G443" s="13"/>
      <c r="H443" s="13"/>
      <c r="I443" s="13"/>
      <c r="J443" s="13"/>
      <c r="K443" s="13"/>
      <c r="L443" s="13"/>
      <c r="M443" s="14"/>
      <c r="N443" s="14"/>
      <c r="O443" s="13"/>
      <c r="P443" s="13"/>
      <c r="Q443" s="13"/>
      <c r="R443" s="14"/>
      <c r="S443" s="14"/>
      <c r="T443" s="14"/>
      <c r="U443" s="14"/>
      <c r="V443" s="14"/>
      <c r="W443" s="14"/>
      <c r="X443" s="14"/>
      <c r="Y443" s="14"/>
      <c r="Z443" s="14"/>
      <c r="AA443" s="14"/>
      <c r="AB443" s="14"/>
      <c r="AC443" s="14"/>
    </row>
    <row r="444" spans="1:29" ht="15.75" customHeight="1" x14ac:dyDescent="0.3">
      <c r="A444" s="13"/>
      <c r="B444" s="13"/>
      <c r="C444" s="13"/>
      <c r="D444" s="13"/>
      <c r="E444" s="14"/>
      <c r="F444" s="14"/>
      <c r="G444" s="13"/>
      <c r="H444" s="13"/>
      <c r="I444" s="13"/>
      <c r="J444" s="13"/>
      <c r="K444" s="13"/>
      <c r="L444" s="13"/>
      <c r="M444" s="14"/>
      <c r="N444" s="14"/>
      <c r="O444" s="13"/>
      <c r="P444" s="13"/>
      <c r="Q444" s="13"/>
      <c r="R444" s="14"/>
      <c r="S444" s="14"/>
      <c r="T444" s="14"/>
      <c r="U444" s="14"/>
      <c r="V444" s="14"/>
      <c r="W444" s="14"/>
      <c r="X444" s="14"/>
      <c r="Y444" s="14"/>
      <c r="Z444" s="14"/>
      <c r="AA444" s="14"/>
      <c r="AB444" s="14"/>
      <c r="AC444" s="14"/>
    </row>
    <row r="445" spans="1:29" ht="15.75" customHeight="1" x14ac:dyDescent="0.3">
      <c r="A445" s="13"/>
      <c r="B445" s="13"/>
      <c r="C445" s="13"/>
      <c r="D445" s="13"/>
      <c r="E445" s="14"/>
      <c r="F445" s="14"/>
      <c r="G445" s="13"/>
      <c r="H445" s="13"/>
      <c r="I445" s="13"/>
      <c r="J445" s="13"/>
      <c r="K445" s="13"/>
      <c r="L445" s="13"/>
      <c r="M445" s="14"/>
      <c r="N445" s="14"/>
      <c r="O445" s="13"/>
      <c r="P445" s="13"/>
      <c r="Q445" s="13"/>
      <c r="R445" s="14"/>
      <c r="S445" s="14"/>
      <c r="T445" s="14"/>
      <c r="U445" s="14"/>
      <c r="V445" s="14"/>
      <c r="W445" s="14"/>
      <c r="X445" s="14"/>
      <c r="Y445" s="14"/>
      <c r="Z445" s="14"/>
      <c r="AA445" s="14"/>
      <c r="AB445" s="14"/>
      <c r="AC445" s="14"/>
    </row>
    <row r="446" spans="1:29" ht="15.75" customHeight="1" x14ac:dyDescent="0.3">
      <c r="A446" s="13"/>
      <c r="B446" s="13"/>
      <c r="C446" s="13"/>
      <c r="D446" s="13"/>
      <c r="E446" s="14"/>
      <c r="F446" s="14"/>
      <c r="G446" s="13"/>
      <c r="H446" s="13"/>
      <c r="I446" s="13"/>
      <c r="J446" s="13"/>
      <c r="K446" s="13"/>
      <c r="L446" s="13"/>
      <c r="M446" s="14"/>
      <c r="N446" s="14"/>
      <c r="O446" s="13"/>
      <c r="P446" s="13"/>
      <c r="Q446" s="13"/>
      <c r="R446" s="14"/>
      <c r="S446" s="14"/>
      <c r="T446" s="14"/>
      <c r="U446" s="14"/>
      <c r="V446" s="14"/>
      <c r="W446" s="14"/>
      <c r="X446" s="14"/>
      <c r="Y446" s="14"/>
      <c r="Z446" s="14"/>
      <c r="AA446" s="14"/>
      <c r="AB446" s="14"/>
      <c r="AC446" s="14"/>
    </row>
    <row r="447" spans="1:29" ht="15.75" customHeight="1" x14ac:dyDescent="0.3">
      <c r="A447" s="13"/>
      <c r="B447" s="13"/>
      <c r="C447" s="13"/>
      <c r="D447" s="13"/>
      <c r="E447" s="14"/>
      <c r="F447" s="14"/>
      <c r="G447" s="13"/>
      <c r="H447" s="13"/>
      <c r="I447" s="13"/>
      <c r="J447" s="13"/>
      <c r="K447" s="13"/>
      <c r="L447" s="13"/>
      <c r="M447" s="14"/>
      <c r="N447" s="14"/>
      <c r="O447" s="13"/>
      <c r="P447" s="13"/>
      <c r="Q447" s="13"/>
      <c r="R447" s="14"/>
      <c r="S447" s="14"/>
      <c r="T447" s="14"/>
      <c r="U447" s="14"/>
      <c r="V447" s="14"/>
      <c r="W447" s="14"/>
      <c r="X447" s="14"/>
      <c r="Y447" s="14"/>
      <c r="Z447" s="14"/>
      <c r="AA447" s="14"/>
      <c r="AB447" s="14"/>
      <c r="AC447" s="14"/>
    </row>
    <row r="448" spans="1:29" ht="15.75" customHeight="1" x14ac:dyDescent="0.3">
      <c r="A448" s="13"/>
      <c r="B448" s="13"/>
      <c r="C448" s="13"/>
      <c r="D448" s="13"/>
      <c r="E448" s="14"/>
      <c r="F448" s="14"/>
      <c r="G448" s="13"/>
      <c r="H448" s="13"/>
      <c r="I448" s="13"/>
      <c r="J448" s="13"/>
      <c r="K448" s="13"/>
      <c r="L448" s="13"/>
      <c r="M448" s="14"/>
      <c r="N448" s="14"/>
      <c r="O448" s="13"/>
      <c r="P448" s="13"/>
      <c r="Q448" s="13"/>
      <c r="R448" s="14"/>
      <c r="S448" s="14"/>
      <c r="T448" s="14"/>
      <c r="U448" s="14"/>
      <c r="V448" s="14"/>
      <c r="W448" s="14"/>
      <c r="X448" s="14"/>
      <c r="Y448" s="14"/>
      <c r="Z448" s="14"/>
      <c r="AA448" s="14"/>
      <c r="AB448" s="14"/>
      <c r="AC448" s="14"/>
    </row>
    <row r="449" spans="1:29" ht="15.75" customHeight="1" x14ac:dyDescent="0.3">
      <c r="A449" s="13"/>
      <c r="B449" s="13"/>
      <c r="C449" s="13"/>
      <c r="D449" s="13"/>
      <c r="E449" s="14"/>
      <c r="F449" s="14"/>
      <c r="G449" s="13"/>
      <c r="H449" s="13"/>
      <c r="I449" s="13"/>
      <c r="J449" s="13"/>
      <c r="K449" s="13"/>
      <c r="L449" s="13"/>
      <c r="M449" s="14"/>
      <c r="N449" s="14"/>
      <c r="O449" s="13"/>
      <c r="P449" s="13"/>
      <c r="Q449" s="13"/>
      <c r="R449" s="14"/>
      <c r="S449" s="14"/>
      <c r="T449" s="14"/>
      <c r="U449" s="14"/>
      <c r="V449" s="14"/>
      <c r="W449" s="14"/>
      <c r="X449" s="14"/>
      <c r="Y449" s="14"/>
      <c r="Z449" s="14"/>
      <c r="AA449" s="14"/>
      <c r="AB449" s="14"/>
      <c r="AC449" s="14"/>
    </row>
    <row r="450" spans="1:29" ht="15.75" customHeight="1" x14ac:dyDescent="0.3">
      <c r="A450" s="13"/>
      <c r="B450" s="13"/>
      <c r="C450" s="13"/>
      <c r="D450" s="13"/>
      <c r="E450" s="14"/>
      <c r="F450" s="14"/>
      <c r="G450" s="13"/>
      <c r="H450" s="13"/>
      <c r="I450" s="13"/>
      <c r="J450" s="13"/>
      <c r="K450" s="13"/>
      <c r="L450" s="13"/>
      <c r="M450" s="14"/>
      <c r="N450" s="14"/>
      <c r="O450" s="13"/>
      <c r="P450" s="13"/>
      <c r="Q450" s="13"/>
      <c r="R450" s="14"/>
      <c r="S450" s="14"/>
      <c r="T450" s="14"/>
      <c r="U450" s="14"/>
      <c r="V450" s="14"/>
      <c r="W450" s="14"/>
      <c r="X450" s="14"/>
      <c r="Y450" s="14"/>
      <c r="Z450" s="14"/>
      <c r="AA450" s="14"/>
      <c r="AB450" s="14"/>
      <c r="AC450" s="14"/>
    </row>
    <row r="451" spans="1:29" ht="15.75" customHeight="1" x14ac:dyDescent="0.3">
      <c r="A451" s="13"/>
      <c r="B451" s="13"/>
      <c r="C451" s="13"/>
      <c r="D451" s="13"/>
      <c r="E451" s="14"/>
      <c r="F451" s="14"/>
      <c r="G451" s="13"/>
      <c r="H451" s="13"/>
      <c r="I451" s="13"/>
      <c r="J451" s="13"/>
      <c r="K451" s="13"/>
      <c r="L451" s="13"/>
      <c r="M451" s="14"/>
      <c r="N451" s="14"/>
      <c r="O451" s="13"/>
      <c r="P451" s="13"/>
      <c r="Q451" s="13"/>
      <c r="R451" s="14"/>
      <c r="S451" s="14"/>
      <c r="T451" s="14"/>
      <c r="U451" s="14"/>
      <c r="V451" s="14"/>
      <c r="W451" s="14"/>
      <c r="X451" s="14"/>
      <c r="Y451" s="14"/>
      <c r="Z451" s="14"/>
      <c r="AA451" s="14"/>
      <c r="AB451" s="14"/>
      <c r="AC451" s="14"/>
    </row>
    <row r="452" spans="1:29" ht="15.75" customHeight="1" x14ac:dyDescent="0.3">
      <c r="A452" s="13"/>
      <c r="B452" s="13"/>
      <c r="C452" s="13"/>
      <c r="D452" s="13"/>
      <c r="E452" s="14"/>
      <c r="F452" s="14"/>
      <c r="G452" s="13"/>
      <c r="H452" s="13"/>
      <c r="I452" s="13"/>
      <c r="J452" s="13"/>
      <c r="K452" s="13"/>
      <c r="L452" s="13"/>
      <c r="M452" s="14"/>
      <c r="N452" s="14"/>
      <c r="O452" s="13"/>
      <c r="P452" s="13"/>
      <c r="Q452" s="13"/>
      <c r="R452" s="14"/>
      <c r="S452" s="14"/>
      <c r="T452" s="14"/>
      <c r="U452" s="14"/>
      <c r="V452" s="14"/>
      <c r="W452" s="14"/>
      <c r="X452" s="14"/>
      <c r="Y452" s="14"/>
      <c r="Z452" s="14"/>
      <c r="AA452" s="14"/>
      <c r="AB452" s="14"/>
      <c r="AC452" s="14"/>
    </row>
    <row r="453" spans="1:29" ht="15.75" customHeight="1" x14ac:dyDescent="0.3">
      <c r="A453" s="13"/>
      <c r="B453" s="13"/>
      <c r="C453" s="13"/>
      <c r="D453" s="13"/>
      <c r="E453" s="14"/>
      <c r="F453" s="14"/>
      <c r="G453" s="13"/>
      <c r="H453" s="13"/>
      <c r="I453" s="13"/>
      <c r="J453" s="13"/>
      <c r="K453" s="13"/>
      <c r="L453" s="13"/>
      <c r="M453" s="14"/>
      <c r="N453" s="14"/>
      <c r="O453" s="13"/>
      <c r="P453" s="13"/>
      <c r="Q453" s="13"/>
      <c r="R453" s="14"/>
      <c r="S453" s="14"/>
      <c r="T453" s="14"/>
      <c r="U453" s="14"/>
      <c r="V453" s="14"/>
      <c r="W453" s="14"/>
      <c r="X453" s="14"/>
      <c r="Y453" s="14"/>
      <c r="Z453" s="14"/>
      <c r="AA453" s="14"/>
      <c r="AB453" s="14"/>
      <c r="AC453" s="14"/>
    </row>
    <row r="454" spans="1:29" ht="15.75" customHeight="1" x14ac:dyDescent="0.3">
      <c r="A454" s="13"/>
      <c r="B454" s="13"/>
      <c r="C454" s="13"/>
      <c r="D454" s="13"/>
      <c r="E454" s="14"/>
      <c r="F454" s="14"/>
      <c r="G454" s="13"/>
      <c r="H454" s="13"/>
      <c r="I454" s="13"/>
      <c r="J454" s="13"/>
      <c r="K454" s="13"/>
      <c r="L454" s="13"/>
      <c r="M454" s="14"/>
      <c r="N454" s="14"/>
      <c r="O454" s="13"/>
      <c r="P454" s="13"/>
      <c r="Q454" s="13"/>
      <c r="R454" s="14"/>
      <c r="S454" s="14"/>
      <c r="T454" s="14"/>
      <c r="U454" s="14"/>
      <c r="V454" s="14"/>
      <c r="W454" s="14"/>
      <c r="X454" s="14"/>
      <c r="Y454" s="14"/>
      <c r="Z454" s="14"/>
      <c r="AA454" s="14"/>
      <c r="AB454" s="14"/>
      <c r="AC454" s="14"/>
    </row>
    <row r="455" spans="1:29" ht="15.75" customHeight="1" x14ac:dyDescent="0.3">
      <c r="A455" s="13"/>
      <c r="B455" s="13"/>
      <c r="C455" s="13"/>
      <c r="D455" s="13"/>
      <c r="E455" s="14"/>
      <c r="F455" s="14"/>
      <c r="G455" s="13"/>
      <c r="H455" s="13"/>
      <c r="I455" s="13"/>
      <c r="J455" s="13"/>
      <c r="K455" s="13"/>
      <c r="L455" s="13"/>
      <c r="M455" s="14"/>
      <c r="N455" s="14"/>
      <c r="O455" s="13"/>
      <c r="P455" s="13"/>
      <c r="Q455" s="13"/>
      <c r="R455" s="14"/>
      <c r="S455" s="14"/>
      <c r="T455" s="14"/>
      <c r="U455" s="14"/>
      <c r="V455" s="14"/>
      <c r="W455" s="14"/>
      <c r="X455" s="14"/>
      <c r="Y455" s="14"/>
      <c r="Z455" s="14"/>
      <c r="AA455" s="14"/>
      <c r="AB455" s="14"/>
      <c r="AC455" s="14"/>
    </row>
    <row r="456" spans="1:29" ht="15.75" customHeight="1" x14ac:dyDescent="0.3">
      <c r="A456" s="13"/>
      <c r="B456" s="13"/>
      <c r="C456" s="13"/>
      <c r="D456" s="13"/>
      <c r="E456" s="14"/>
      <c r="F456" s="14"/>
      <c r="G456" s="13"/>
      <c r="H456" s="13"/>
      <c r="I456" s="13"/>
      <c r="J456" s="13"/>
      <c r="K456" s="13"/>
      <c r="L456" s="13"/>
      <c r="M456" s="14"/>
      <c r="N456" s="14"/>
      <c r="O456" s="13"/>
      <c r="P456" s="13"/>
      <c r="Q456" s="13"/>
      <c r="R456" s="14"/>
      <c r="S456" s="14"/>
      <c r="T456" s="14"/>
      <c r="U456" s="14"/>
      <c r="V456" s="14"/>
      <c r="W456" s="14"/>
      <c r="X456" s="14"/>
      <c r="Y456" s="14"/>
      <c r="Z456" s="14"/>
      <c r="AA456" s="14"/>
      <c r="AB456" s="14"/>
      <c r="AC456" s="14"/>
    </row>
    <row r="457" spans="1:29" ht="15.75" customHeight="1" x14ac:dyDescent="0.3">
      <c r="A457" s="13"/>
      <c r="B457" s="13"/>
      <c r="C457" s="13"/>
      <c r="D457" s="13"/>
      <c r="E457" s="14"/>
      <c r="F457" s="14"/>
      <c r="G457" s="13"/>
      <c r="H457" s="13"/>
      <c r="I457" s="13"/>
      <c r="J457" s="13"/>
      <c r="K457" s="13"/>
      <c r="L457" s="13"/>
      <c r="M457" s="14"/>
      <c r="N457" s="14"/>
      <c r="O457" s="13"/>
      <c r="P457" s="13"/>
      <c r="Q457" s="13"/>
      <c r="R457" s="14"/>
      <c r="S457" s="14"/>
      <c r="T457" s="14"/>
      <c r="U457" s="14"/>
      <c r="V457" s="14"/>
      <c r="W457" s="14"/>
      <c r="X457" s="14"/>
      <c r="Y457" s="14"/>
      <c r="Z457" s="14"/>
      <c r="AA457" s="14"/>
      <c r="AB457" s="14"/>
      <c r="AC457" s="14"/>
    </row>
    <row r="458" spans="1:29" ht="15.75" customHeight="1" x14ac:dyDescent="0.3">
      <c r="A458" s="13"/>
      <c r="B458" s="13"/>
      <c r="C458" s="13"/>
      <c r="D458" s="13"/>
      <c r="E458" s="14"/>
      <c r="F458" s="14"/>
      <c r="G458" s="13"/>
      <c r="H458" s="13"/>
      <c r="I458" s="13"/>
      <c r="J458" s="13"/>
      <c r="K458" s="13"/>
      <c r="L458" s="13"/>
      <c r="M458" s="14"/>
      <c r="N458" s="14"/>
      <c r="O458" s="13"/>
      <c r="P458" s="13"/>
      <c r="Q458" s="13"/>
      <c r="R458" s="14"/>
      <c r="S458" s="14"/>
      <c r="T458" s="14"/>
      <c r="U458" s="14"/>
      <c r="V458" s="14"/>
      <c r="W458" s="14"/>
      <c r="X458" s="14"/>
      <c r="Y458" s="14"/>
      <c r="Z458" s="14"/>
      <c r="AA458" s="14"/>
      <c r="AB458" s="14"/>
      <c r="AC458" s="14"/>
    </row>
    <row r="459" spans="1:29" ht="15.75" customHeight="1" x14ac:dyDescent="0.3">
      <c r="A459" s="13"/>
      <c r="B459" s="13"/>
      <c r="C459" s="13"/>
      <c r="D459" s="13"/>
      <c r="E459" s="14"/>
      <c r="F459" s="14"/>
      <c r="G459" s="13"/>
      <c r="H459" s="13"/>
      <c r="I459" s="13"/>
      <c r="J459" s="13"/>
      <c r="K459" s="13"/>
      <c r="L459" s="13"/>
      <c r="M459" s="14"/>
      <c r="N459" s="14"/>
      <c r="O459" s="13"/>
      <c r="P459" s="13"/>
      <c r="Q459" s="13"/>
      <c r="R459" s="14"/>
      <c r="S459" s="14"/>
      <c r="T459" s="14"/>
      <c r="U459" s="14"/>
      <c r="V459" s="14"/>
      <c r="W459" s="14"/>
      <c r="X459" s="14"/>
      <c r="Y459" s="14"/>
      <c r="Z459" s="14"/>
      <c r="AA459" s="14"/>
      <c r="AB459" s="14"/>
      <c r="AC459" s="14"/>
    </row>
    <row r="460" spans="1:29" ht="15.75" customHeight="1" x14ac:dyDescent="0.3">
      <c r="A460" s="13"/>
      <c r="B460" s="13"/>
      <c r="C460" s="13"/>
      <c r="D460" s="13"/>
      <c r="E460" s="14"/>
      <c r="F460" s="14"/>
      <c r="G460" s="13"/>
      <c r="H460" s="13"/>
      <c r="I460" s="13"/>
      <c r="J460" s="13"/>
      <c r="K460" s="13"/>
      <c r="L460" s="13"/>
      <c r="M460" s="14"/>
      <c r="N460" s="14"/>
      <c r="O460" s="13"/>
      <c r="P460" s="13"/>
      <c r="Q460" s="13"/>
      <c r="R460" s="14"/>
      <c r="S460" s="14"/>
      <c r="T460" s="14"/>
      <c r="U460" s="14"/>
      <c r="V460" s="14"/>
      <c r="W460" s="14"/>
      <c r="X460" s="14"/>
      <c r="Y460" s="14"/>
      <c r="Z460" s="14"/>
      <c r="AA460" s="14"/>
      <c r="AB460" s="14"/>
      <c r="AC460" s="14"/>
    </row>
    <row r="461" spans="1:29" ht="15.75" customHeight="1" x14ac:dyDescent="0.3">
      <c r="A461" s="13"/>
      <c r="B461" s="13"/>
      <c r="C461" s="13"/>
      <c r="D461" s="13"/>
      <c r="E461" s="14"/>
      <c r="F461" s="14"/>
      <c r="G461" s="13"/>
      <c r="H461" s="13"/>
      <c r="I461" s="13"/>
      <c r="J461" s="13"/>
      <c r="K461" s="13"/>
      <c r="L461" s="13"/>
      <c r="M461" s="14"/>
      <c r="N461" s="14"/>
      <c r="O461" s="13"/>
      <c r="P461" s="13"/>
      <c r="Q461" s="13"/>
      <c r="R461" s="14"/>
      <c r="S461" s="14"/>
      <c r="T461" s="14"/>
      <c r="U461" s="14"/>
      <c r="V461" s="14"/>
      <c r="W461" s="14"/>
      <c r="X461" s="14"/>
      <c r="Y461" s="14"/>
      <c r="Z461" s="14"/>
      <c r="AA461" s="14"/>
      <c r="AB461" s="14"/>
      <c r="AC461" s="14"/>
    </row>
    <row r="462" spans="1:29" ht="15.75" customHeight="1" x14ac:dyDescent="0.3">
      <c r="A462" s="13"/>
      <c r="B462" s="13"/>
      <c r="C462" s="13"/>
      <c r="D462" s="13"/>
      <c r="E462" s="14"/>
      <c r="F462" s="14"/>
      <c r="G462" s="13"/>
      <c r="H462" s="13"/>
      <c r="I462" s="13"/>
      <c r="J462" s="13"/>
      <c r="K462" s="13"/>
      <c r="L462" s="13"/>
      <c r="M462" s="14"/>
      <c r="N462" s="14"/>
      <c r="O462" s="13"/>
      <c r="P462" s="13"/>
      <c r="Q462" s="13"/>
      <c r="R462" s="14"/>
      <c r="S462" s="14"/>
      <c r="T462" s="14"/>
      <c r="U462" s="14"/>
      <c r="V462" s="14"/>
      <c r="W462" s="14"/>
      <c r="X462" s="14"/>
      <c r="Y462" s="14"/>
      <c r="Z462" s="14"/>
      <c r="AA462" s="14"/>
      <c r="AB462" s="14"/>
      <c r="AC462" s="14"/>
    </row>
    <row r="463" spans="1:29" ht="15.75" customHeight="1" x14ac:dyDescent="0.3">
      <c r="A463" s="13"/>
      <c r="B463" s="13"/>
      <c r="C463" s="13"/>
      <c r="D463" s="13"/>
      <c r="E463" s="14"/>
      <c r="F463" s="14"/>
      <c r="G463" s="13"/>
      <c r="H463" s="13"/>
      <c r="I463" s="13"/>
      <c r="J463" s="13"/>
      <c r="K463" s="13"/>
      <c r="L463" s="13"/>
      <c r="M463" s="14"/>
      <c r="N463" s="14"/>
      <c r="O463" s="13"/>
      <c r="P463" s="13"/>
      <c r="Q463" s="13"/>
      <c r="R463" s="14"/>
      <c r="S463" s="14"/>
      <c r="T463" s="14"/>
      <c r="U463" s="14"/>
      <c r="V463" s="14"/>
      <c r="W463" s="14"/>
      <c r="X463" s="14"/>
      <c r="Y463" s="14"/>
      <c r="Z463" s="14"/>
      <c r="AA463" s="14"/>
      <c r="AB463" s="14"/>
      <c r="AC463" s="14"/>
    </row>
    <row r="464" spans="1:29" ht="15.75" customHeight="1" x14ac:dyDescent="0.3">
      <c r="A464" s="13"/>
      <c r="B464" s="13"/>
      <c r="C464" s="13"/>
      <c r="D464" s="13"/>
      <c r="E464" s="14"/>
      <c r="F464" s="14"/>
      <c r="G464" s="13"/>
      <c r="H464" s="13"/>
      <c r="I464" s="13"/>
      <c r="J464" s="13"/>
      <c r="K464" s="13"/>
      <c r="L464" s="13"/>
      <c r="M464" s="14"/>
      <c r="N464" s="14"/>
      <c r="O464" s="13"/>
      <c r="P464" s="13"/>
      <c r="Q464" s="13"/>
      <c r="R464" s="14"/>
      <c r="S464" s="14"/>
      <c r="T464" s="14"/>
      <c r="U464" s="14"/>
      <c r="V464" s="14"/>
      <c r="W464" s="14"/>
      <c r="X464" s="14"/>
      <c r="Y464" s="14"/>
      <c r="Z464" s="14"/>
      <c r="AA464" s="14"/>
      <c r="AB464" s="14"/>
      <c r="AC464" s="14"/>
    </row>
    <row r="465" spans="1:29" ht="15.75" customHeight="1" x14ac:dyDescent="0.3">
      <c r="A465" s="13"/>
      <c r="B465" s="13"/>
      <c r="C465" s="13"/>
      <c r="D465" s="13"/>
      <c r="E465" s="14"/>
      <c r="F465" s="14"/>
      <c r="G465" s="13"/>
      <c r="H465" s="13"/>
      <c r="I465" s="13"/>
      <c r="J465" s="13"/>
      <c r="K465" s="13"/>
      <c r="L465" s="13"/>
      <c r="M465" s="14"/>
      <c r="N465" s="14"/>
      <c r="O465" s="13"/>
      <c r="P465" s="13"/>
      <c r="Q465" s="13"/>
      <c r="R465" s="14"/>
      <c r="S465" s="14"/>
      <c r="T465" s="14"/>
      <c r="U465" s="14"/>
      <c r="V465" s="14"/>
      <c r="W465" s="14"/>
      <c r="X465" s="14"/>
      <c r="Y465" s="14"/>
      <c r="Z465" s="14"/>
      <c r="AA465" s="14"/>
      <c r="AB465" s="14"/>
      <c r="AC465" s="14"/>
    </row>
    <row r="466" spans="1:29" ht="15.75" customHeight="1" x14ac:dyDescent="0.3">
      <c r="A466" s="13"/>
      <c r="B466" s="13"/>
      <c r="C466" s="13"/>
      <c r="D466" s="13"/>
      <c r="E466" s="14"/>
      <c r="F466" s="14"/>
      <c r="G466" s="13"/>
      <c r="H466" s="13"/>
      <c r="I466" s="13"/>
      <c r="J466" s="13"/>
      <c r="K466" s="13"/>
      <c r="L466" s="13"/>
      <c r="M466" s="14"/>
      <c r="N466" s="14"/>
      <c r="O466" s="13"/>
      <c r="P466" s="13"/>
      <c r="Q466" s="13"/>
      <c r="R466" s="14"/>
      <c r="S466" s="14"/>
      <c r="T466" s="14"/>
      <c r="U466" s="14"/>
      <c r="V466" s="14"/>
      <c r="W466" s="14"/>
      <c r="X466" s="14"/>
      <c r="Y466" s="14"/>
      <c r="Z466" s="14"/>
      <c r="AA466" s="14"/>
      <c r="AB466" s="14"/>
      <c r="AC466" s="14"/>
    </row>
    <row r="467" spans="1:29" ht="15.75" customHeight="1" x14ac:dyDescent="0.3">
      <c r="A467" s="13"/>
      <c r="B467" s="13"/>
      <c r="C467" s="13"/>
      <c r="D467" s="13"/>
      <c r="E467" s="14"/>
      <c r="F467" s="14"/>
      <c r="G467" s="13"/>
      <c r="H467" s="13"/>
      <c r="I467" s="13"/>
      <c r="J467" s="13"/>
      <c r="K467" s="13"/>
      <c r="L467" s="13"/>
      <c r="M467" s="14"/>
      <c r="N467" s="14"/>
      <c r="O467" s="13"/>
      <c r="P467" s="13"/>
      <c r="Q467" s="13"/>
      <c r="R467" s="14"/>
      <c r="S467" s="14"/>
      <c r="T467" s="14"/>
      <c r="U467" s="14"/>
      <c r="V467" s="14"/>
      <c r="W467" s="14"/>
      <c r="X467" s="14"/>
      <c r="Y467" s="14"/>
      <c r="Z467" s="14"/>
      <c r="AA467" s="14"/>
      <c r="AB467" s="14"/>
      <c r="AC467" s="14"/>
    </row>
    <row r="468" spans="1:29" ht="15.75" customHeight="1" x14ac:dyDescent="0.3">
      <c r="A468" s="13"/>
      <c r="B468" s="13"/>
      <c r="C468" s="13"/>
      <c r="D468" s="13"/>
      <c r="E468" s="14"/>
      <c r="F468" s="14"/>
      <c r="G468" s="13"/>
      <c r="H468" s="13"/>
      <c r="I468" s="13"/>
      <c r="J468" s="13"/>
      <c r="K468" s="13"/>
      <c r="L468" s="13"/>
      <c r="M468" s="14"/>
      <c r="N468" s="14"/>
      <c r="O468" s="13"/>
      <c r="P468" s="13"/>
      <c r="Q468" s="13"/>
      <c r="R468" s="14"/>
      <c r="S468" s="14"/>
      <c r="T468" s="14"/>
      <c r="U468" s="14"/>
      <c r="V468" s="14"/>
      <c r="W468" s="14"/>
      <c r="X468" s="14"/>
      <c r="Y468" s="14"/>
      <c r="Z468" s="14"/>
      <c r="AA468" s="14"/>
      <c r="AB468" s="14"/>
      <c r="AC468" s="14"/>
    </row>
    <row r="469" spans="1:29" ht="15.75" customHeight="1" x14ac:dyDescent="0.3">
      <c r="A469" s="13"/>
      <c r="B469" s="13"/>
      <c r="C469" s="13"/>
      <c r="D469" s="13"/>
      <c r="E469" s="14"/>
      <c r="F469" s="14"/>
      <c r="G469" s="13"/>
      <c r="H469" s="13"/>
      <c r="I469" s="13"/>
      <c r="J469" s="13"/>
      <c r="K469" s="13"/>
      <c r="L469" s="13"/>
      <c r="M469" s="14"/>
      <c r="N469" s="14"/>
      <c r="O469" s="13"/>
      <c r="P469" s="13"/>
      <c r="Q469" s="13"/>
      <c r="R469" s="14"/>
      <c r="S469" s="14"/>
      <c r="T469" s="14"/>
      <c r="U469" s="14"/>
      <c r="V469" s="14"/>
      <c r="W469" s="14"/>
      <c r="X469" s="14"/>
      <c r="Y469" s="14"/>
      <c r="Z469" s="14"/>
      <c r="AA469" s="14"/>
      <c r="AB469" s="14"/>
      <c r="AC469" s="14"/>
    </row>
    <row r="470" spans="1:29" ht="15.75" customHeight="1" x14ac:dyDescent="0.3">
      <c r="A470" s="13"/>
      <c r="B470" s="13"/>
      <c r="C470" s="13"/>
      <c r="D470" s="13"/>
      <c r="E470" s="14"/>
      <c r="F470" s="14"/>
      <c r="G470" s="13"/>
      <c r="H470" s="13"/>
      <c r="I470" s="13"/>
      <c r="J470" s="13"/>
      <c r="K470" s="13"/>
      <c r="L470" s="13"/>
      <c r="M470" s="14"/>
      <c r="N470" s="14"/>
      <c r="O470" s="13"/>
      <c r="P470" s="13"/>
      <c r="Q470" s="13"/>
      <c r="R470" s="14"/>
      <c r="S470" s="14"/>
      <c r="T470" s="14"/>
      <c r="U470" s="14"/>
      <c r="V470" s="14"/>
      <c r="W470" s="14"/>
      <c r="X470" s="14"/>
      <c r="Y470" s="14"/>
      <c r="Z470" s="14"/>
      <c r="AA470" s="14"/>
      <c r="AB470" s="14"/>
      <c r="AC470" s="14"/>
    </row>
    <row r="471" spans="1:29" ht="15.75" customHeight="1" x14ac:dyDescent="0.3">
      <c r="A471" s="13"/>
      <c r="B471" s="13"/>
      <c r="C471" s="13"/>
      <c r="D471" s="13"/>
      <c r="E471" s="14"/>
      <c r="F471" s="14"/>
      <c r="G471" s="13"/>
      <c r="H471" s="13"/>
      <c r="I471" s="13"/>
      <c r="J471" s="13"/>
      <c r="K471" s="13"/>
      <c r="L471" s="13"/>
      <c r="M471" s="14"/>
      <c r="N471" s="14"/>
      <c r="O471" s="13"/>
      <c r="P471" s="13"/>
      <c r="Q471" s="13"/>
      <c r="R471" s="14"/>
      <c r="S471" s="14"/>
      <c r="T471" s="14"/>
      <c r="U471" s="14"/>
      <c r="V471" s="14"/>
      <c r="W471" s="14"/>
      <c r="X471" s="14"/>
      <c r="Y471" s="14"/>
      <c r="Z471" s="14"/>
      <c r="AA471" s="14"/>
      <c r="AB471" s="14"/>
      <c r="AC471" s="14"/>
    </row>
    <row r="472" spans="1:29" ht="15.75" customHeight="1" x14ac:dyDescent="0.3">
      <c r="A472" s="13"/>
      <c r="B472" s="13"/>
      <c r="C472" s="13"/>
      <c r="D472" s="13"/>
      <c r="E472" s="14"/>
      <c r="F472" s="14"/>
      <c r="G472" s="13"/>
      <c r="H472" s="13"/>
      <c r="I472" s="13"/>
      <c r="J472" s="13"/>
      <c r="K472" s="13"/>
      <c r="L472" s="13"/>
      <c r="M472" s="14"/>
      <c r="N472" s="14"/>
      <c r="O472" s="13"/>
      <c r="P472" s="13"/>
      <c r="Q472" s="13"/>
      <c r="R472" s="14"/>
      <c r="S472" s="14"/>
      <c r="T472" s="14"/>
      <c r="U472" s="14"/>
      <c r="V472" s="14"/>
      <c r="W472" s="14"/>
      <c r="X472" s="14"/>
      <c r="Y472" s="14"/>
      <c r="Z472" s="14"/>
      <c r="AA472" s="14"/>
      <c r="AB472" s="14"/>
      <c r="AC472" s="14"/>
    </row>
    <row r="473" spans="1:29" ht="15.75" customHeight="1" x14ac:dyDescent="0.3">
      <c r="A473" s="13"/>
      <c r="B473" s="13"/>
      <c r="C473" s="13"/>
      <c r="D473" s="13"/>
      <c r="E473" s="14"/>
      <c r="F473" s="14"/>
      <c r="G473" s="13"/>
      <c r="H473" s="13"/>
      <c r="I473" s="13"/>
      <c r="J473" s="13"/>
      <c r="K473" s="13"/>
      <c r="L473" s="13"/>
      <c r="M473" s="14"/>
      <c r="N473" s="14"/>
      <c r="O473" s="13"/>
      <c r="P473" s="13"/>
      <c r="Q473" s="13"/>
      <c r="R473" s="14"/>
      <c r="S473" s="14"/>
      <c r="T473" s="14"/>
      <c r="U473" s="14"/>
      <c r="V473" s="14"/>
      <c r="W473" s="14"/>
      <c r="X473" s="14"/>
      <c r="Y473" s="14"/>
      <c r="Z473" s="14"/>
      <c r="AA473" s="14"/>
      <c r="AB473" s="14"/>
      <c r="AC473" s="14"/>
    </row>
    <row r="474" spans="1:29" ht="15.75" customHeight="1" x14ac:dyDescent="0.3">
      <c r="A474" s="13"/>
      <c r="B474" s="13"/>
      <c r="C474" s="13"/>
      <c r="D474" s="13"/>
      <c r="E474" s="14"/>
      <c r="F474" s="14"/>
      <c r="G474" s="13"/>
      <c r="H474" s="13"/>
      <c r="I474" s="13"/>
      <c r="J474" s="13"/>
      <c r="K474" s="13"/>
      <c r="L474" s="13"/>
      <c r="M474" s="14"/>
      <c r="N474" s="14"/>
      <c r="O474" s="13"/>
      <c r="P474" s="13"/>
      <c r="Q474" s="13"/>
      <c r="R474" s="14"/>
      <c r="S474" s="14"/>
      <c r="T474" s="14"/>
      <c r="U474" s="14"/>
      <c r="V474" s="14"/>
      <c r="W474" s="14"/>
      <c r="X474" s="14"/>
      <c r="Y474" s="14"/>
      <c r="Z474" s="14"/>
      <c r="AA474" s="14"/>
      <c r="AB474" s="14"/>
      <c r="AC474" s="14"/>
    </row>
    <row r="475" spans="1:29" ht="15.75" customHeight="1" x14ac:dyDescent="0.3">
      <c r="A475" s="13"/>
      <c r="B475" s="13"/>
      <c r="C475" s="13"/>
      <c r="D475" s="13"/>
      <c r="E475" s="14"/>
      <c r="F475" s="14"/>
      <c r="G475" s="13"/>
      <c r="H475" s="13"/>
      <c r="I475" s="13"/>
      <c r="J475" s="13"/>
      <c r="K475" s="13"/>
      <c r="L475" s="13"/>
      <c r="M475" s="14"/>
      <c r="N475" s="14"/>
      <c r="O475" s="13"/>
      <c r="P475" s="13"/>
      <c r="Q475" s="13"/>
      <c r="R475" s="14"/>
      <c r="S475" s="14"/>
      <c r="T475" s="14"/>
      <c r="U475" s="14"/>
      <c r="V475" s="14"/>
      <c r="W475" s="14"/>
      <c r="X475" s="14"/>
      <c r="Y475" s="14"/>
      <c r="Z475" s="14"/>
      <c r="AA475" s="14"/>
      <c r="AB475" s="14"/>
      <c r="AC475" s="14"/>
    </row>
    <row r="476" spans="1:29" ht="15.75" customHeight="1" x14ac:dyDescent="0.3">
      <c r="A476" s="13"/>
      <c r="B476" s="13"/>
      <c r="C476" s="13"/>
      <c r="D476" s="13"/>
      <c r="E476" s="14"/>
      <c r="F476" s="14"/>
      <c r="G476" s="13"/>
      <c r="H476" s="13"/>
      <c r="I476" s="13"/>
      <c r="J476" s="13"/>
      <c r="K476" s="13"/>
      <c r="L476" s="13"/>
      <c r="M476" s="14"/>
      <c r="N476" s="14"/>
      <c r="O476" s="13"/>
      <c r="P476" s="13"/>
      <c r="Q476" s="13"/>
      <c r="R476" s="14"/>
      <c r="S476" s="14"/>
      <c r="T476" s="14"/>
      <c r="U476" s="14"/>
      <c r="V476" s="14"/>
      <c r="W476" s="14"/>
      <c r="X476" s="14"/>
      <c r="Y476" s="14"/>
      <c r="Z476" s="14"/>
      <c r="AA476" s="14"/>
      <c r="AB476" s="14"/>
      <c r="AC476" s="14"/>
    </row>
    <row r="477" spans="1:29" ht="15.75" customHeight="1" x14ac:dyDescent="0.3">
      <c r="A477" s="13"/>
      <c r="B477" s="13"/>
      <c r="C477" s="13"/>
      <c r="D477" s="13"/>
      <c r="E477" s="14"/>
      <c r="F477" s="14"/>
      <c r="G477" s="13"/>
      <c r="H477" s="13"/>
      <c r="I477" s="13"/>
      <c r="J477" s="13"/>
      <c r="K477" s="13"/>
      <c r="L477" s="13"/>
      <c r="M477" s="14"/>
      <c r="N477" s="14"/>
      <c r="O477" s="13"/>
      <c r="P477" s="13"/>
      <c r="Q477" s="13"/>
      <c r="R477" s="14"/>
      <c r="S477" s="14"/>
      <c r="T477" s="14"/>
      <c r="U477" s="14"/>
      <c r="V477" s="14"/>
      <c r="W477" s="14"/>
      <c r="X477" s="14"/>
      <c r="Y477" s="14"/>
      <c r="Z477" s="14"/>
      <c r="AA477" s="14"/>
      <c r="AB477" s="14"/>
      <c r="AC477" s="14"/>
    </row>
    <row r="478" spans="1:29" ht="15.75" customHeight="1" x14ac:dyDescent="0.3">
      <c r="A478" s="13"/>
      <c r="B478" s="13"/>
      <c r="C478" s="13"/>
      <c r="D478" s="13"/>
      <c r="E478" s="14"/>
      <c r="F478" s="14"/>
      <c r="G478" s="13"/>
      <c r="H478" s="13"/>
      <c r="I478" s="13"/>
      <c r="J478" s="13"/>
      <c r="K478" s="13"/>
      <c r="L478" s="13"/>
      <c r="M478" s="14"/>
      <c r="N478" s="14"/>
      <c r="O478" s="13"/>
      <c r="P478" s="13"/>
      <c r="Q478" s="13"/>
      <c r="R478" s="14"/>
      <c r="S478" s="14"/>
      <c r="T478" s="14"/>
      <c r="U478" s="14"/>
      <c r="V478" s="14"/>
      <c r="W478" s="14"/>
      <c r="X478" s="14"/>
      <c r="Y478" s="14"/>
      <c r="Z478" s="14"/>
      <c r="AA478" s="14"/>
      <c r="AB478" s="14"/>
      <c r="AC478" s="14"/>
    </row>
    <row r="479" spans="1:29" ht="15.75" customHeight="1" x14ac:dyDescent="0.3">
      <c r="A479" s="13"/>
      <c r="B479" s="13"/>
      <c r="C479" s="13"/>
      <c r="D479" s="13"/>
      <c r="E479" s="14"/>
      <c r="F479" s="14"/>
      <c r="G479" s="13"/>
      <c r="H479" s="13"/>
      <c r="I479" s="13"/>
      <c r="J479" s="13"/>
      <c r="K479" s="13"/>
      <c r="L479" s="13"/>
      <c r="M479" s="14"/>
      <c r="N479" s="14"/>
      <c r="O479" s="13"/>
      <c r="P479" s="13"/>
      <c r="Q479" s="13"/>
      <c r="R479" s="14"/>
      <c r="S479" s="14"/>
      <c r="T479" s="14"/>
      <c r="U479" s="14"/>
      <c r="V479" s="14"/>
      <c r="W479" s="14"/>
      <c r="X479" s="14"/>
      <c r="Y479" s="14"/>
      <c r="Z479" s="14"/>
      <c r="AA479" s="14"/>
      <c r="AB479" s="14"/>
      <c r="AC479" s="14"/>
    </row>
    <row r="480" spans="1:29" ht="15.75" customHeight="1" x14ac:dyDescent="0.3">
      <c r="A480" s="13"/>
      <c r="B480" s="13"/>
      <c r="C480" s="13"/>
      <c r="D480" s="13"/>
      <c r="E480" s="14"/>
      <c r="F480" s="14"/>
      <c r="G480" s="13"/>
      <c r="H480" s="13"/>
      <c r="I480" s="13"/>
      <c r="J480" s="13"/>
      <c r="K480" s="13"/>
      <c r="L480" s="13"/>
      <c r="M480" s="14"/>
      <c r="N480" s="14"/>
      <c r="O480" s="13"/>
      <c r="P480" s="13"/>
      <c r="Q480" s="13"/>
      <c r="R480" s="14"/>
      <c r="S480" s="14"/>
      <c r="T480" s="14"/>
      <c r="U480" s="14"/>
      <c r="V480" s="14"/>
      <c r="W480" s="14"/>
      <c r="X480" s="14"/>
      <c r="Y480" s="14"/>
      <c r="Z480" s="14"/>
      <c r="AA480" s="14"/>
      <c r="AB480" s="14"/>
      <c r="AC480" s="14"/>
    </row>
    <row r="481" spans="1:29" ht="15.75" customHeight="1" x14ac:dyDescent="0.3">
      <c r="A481" s="13"/>
      <c r="B481" s="13"/>
      <c r="C481" s="13"/>
      <c r="D481" s="13"/>
      <c r="E481" s="14"/>
      <c r="F481" s="14"/>
      <c r="G481" s="13"/>
      <c r="H481" s="13"/>
      <c r="I481" s="13"/>
      <c r="J481" s="13"/>
      <c r="K481" s="13"/>
      <c r="L481" s="13"/>
      <c r="M481" s="14"/>
      <c r="N481" s="14"/>
      <c r="O481" s="13"/>
      <c r="P481" s="13"/>
      <c r="Q481" s="13"/>
      <c r="R481" s="14"/>
      <c r="S481" s="14"/>
      <c r="T481" s="14"/>
      <c r="U481" s="14"/>
      <c r="V481" s="14"/>
      <c r="W481" s="14"/>
      <c r="X481" s="14"/>
      <c r="Y481" s="14"/>
      <c r="Z481" s="14"/>
      <c r="AA481" s="14"/>
      <c r="AB481" s="14"/>
      <c r="AC481" s="14"/>
    </row>
    <row r="482" spans="1:29" ht="15.75" customHeight="1" x14ac:dyDescent="0.3">
      <c r="A482" s="13"/>
      <c r="B482" s="13"/>
      <c r="C482" s="13"/>
      <c r="D482" s="13"/>
      <c r="E482" s="14"/>
      <c r="F482" s="14"/>
      <c r="G482" s="13"/>
      <c r="H482" s="13"/>
      <c r="I482" s="13"/>
      <c r="J482" s="13"/>
      <c r="K482" s="13"/>
      <c r="L482" s="13"/>
      <c r="M482" s="14"/>
      <c r="N482" s="14"/>
      <c r="O482" s="13"/>
      <c r="P482" s="13"/>
      <c r="Q482" s="13"/>
      <c r="R482" s="14"/>
      <c r="S482" s="14"/>
      <c r="T482" s="14"/>
      <c r="U482" s="14"/>
      <c r="V482" s="14"/>
      <c r="W482" s="14"/>
      <c r="X482" s="14"/>
      <c r="Y482" s="14"/>
      <c r="Z482" s="14"/>
      <c r="AA482" s="14"/>
      <c r="AB482" s="14"/>
      <c r="AC482" s="14"/>
    </row>
    <row r="483" spans="1:29" ht="15.75" customHeight="1" x14ac:dyDescent="0.3">
      <c r="A483" s="13"/>
      <c r="B483" s="13"/>
      <c r="C483" s="13"/>
      <c r="D483" s="13"/>
      <c r="E483" s="14"/>
      <c r="F483" s="14"/>
      <c r="G483" s="13"/>
      <c r="H483" s="13"/>
      <c r="I483" s="13"/>
      <c r="J483" s="13"/>
      <c r="K483" s="13"/>
      <c r="L483" s="13"/>
      <c r="M483" s="14"/>
      <c r="N483" s="14"/>
      <c r="O483" s="13"/>
      <c r="P483" s="13"/>
      <c r="Q483" s="13"/>
      <c r="R483" s="14"/>
      <c r="S483" s="14"/>
      <c r="T483" s="14"/>
      <c r="U483" s="14"/>
      <c r="V483" s="14"/>
      <c r="W483" s="14"/>
      <c r="X483" s="14"/>
      <c r="Y483" s="14"/>
      <c r="Z483" s="14"/>
      <c r="AA483" s="14"/>
      <c r="AB483" s="14"/>
      <c r="AC483" s="14"/>
    </row>
    <row r="484" spans="1:29" ht="15.75" customHeight="1" x14ac:dyDescent="0.3">
      <c r="A484" s="13"/>
      <c r="B484" s="13"/>
      <c r="C484" s="13"/>
      <c r="D484" s="13"/>
      <c r="E484" s="14"/>
      <c r="F484" s="14"/>
      <c r="G484" s="13"/>
      <c r="H484" s="13"/>
      <c r="I484" s="13"/>
      <c r="J484" s="13"/>
      <c r="K484" s="13"/>
      <c r="L484" s="13"/>
      <c r="M484" s="14"/>
      <c r="N484" s="14"/>
      <c r="O484" s="13"/>
      <c r="P484" s="13"/>
      <c r="Q484" s="13"/>
      <c r="R484" s="14"/>
      <c r="S484" s="14"/>
      <c r="T484" s="14"/>
      <c r="U484" s="14"/>
      <c r="V484" s="14"/>
      <c r="W484" s="14"/>
      <c r="X484" s="14"/>
      <c r="Y484" s="14"/>
      <c r="Z484" s="14"/>
      <c r="AA484" s="14"/>
      <c r="AB484" s="14"/>
      <c r="AC484" s="14"/>
    </row>
    <row r="485" spans="1:29" ht="15.75" customHeight="1" x14ac:dyDescent="0.3">
      <c r="A485" s="13"/>
      <c r="B485" s="13"/>
      <c r="C485" s="13"/>
      <c r="D485" s="13"/>
      <c r="E485" s="14"/>
      <c r="F485" s="14"/>
      <c r="G485" s="13"/>
      <c r="H485" s="13"/>
      <c r="I485" s="13"/>
      <c r="J485" s="13"/>
      <c r="K485" s="13"/>
      <c r="L485" s="13"/>
      <c r="M485" s="14"/>
      <c r="N485" s="14"/>
      <c r="O485" s="13"/>
      <c r="P485" s="13"/>
      <c r="Q485" s="13"/>
      <c r="R485" s="14"/>
      <c r="S485" s="14"/>
      <c r="T485" s="14"/>
      <c r="U485" s="14"/>
      <c r="V485" s="14"/>
      <c r="W485" s="14"/>
      <c r="X485" s="14"/>
      <c r="Y485" s="14"/>
      <c r="Z485" s="14"/>
      <c r="AA485" s="14"/>
      <c r="AB485" s="14"/>
      <c r="AC485" s="14"/>
    </row>
    <row r="486" spans="1:29" ht="15.75" customHeight="1" x14ac:dyDescent="0.3">
      <c r="A486" s="13"/>
      <c r="B486" s="13"/>
      <c r="C486" s="13"/>
      <c r="D486" s="13"/>
      <c r="E486" s="14"/>
      <c r="F486" s="14"/>
      <c r="G486" s="13"/>
      <c r="H486" s="13"/>
      <c r="I486" s="13"/>
      <c r="J486" s="13"/>
      <c r="K486" s="13"/>
      <c r="L486" s="13"/>
      <c r="M486" s="14"/>
      <c r="N486" s="14"/>
      <c r="O486" s="13"/>
      <c r="P486" s="13"/>
      <c r="Q486" s="13"/>
      <c r="R486" s="14"/>
      <c r="S486" s="14"/>
      <c r="T486" s="14"/>
      <c r="U486" s="14"/>
      <c r="V486" s="14"/>
      <c r="W486" s="14"/>
      <c r="X486" s="14"/>
      <c r="Y486" s="14"/>
      <c r="Z486" s="14"/>
      <c r="AA486" s="14"/>
      <c r="AB486" s="14"/>
      <c r="AC486" s="14"/>
    </row>
    <row r="487" spans="1:29" ht="15.75" customHeight="1" x14ac:dyDescent="0.3">
      <c r="A487" s="13"/>
      <c r="B487" s="13"/>
      <c r="C487" s="13"/>
      <c r="D487" s="13"/>
      <c r="E487" s="14"/>
      <c r="F487" s="14"/>
      <c r="G487" s="13"/>
      <c r="H487" s="13"/>
      <c r="I487" s="13"/>
      <c r="J487" s="13"/>
      <c r="K487" s="13"/>
      <c r="L487" s="13"/>
      <c r="M487" s="14"/>
      <c r="N487" s="14"/>
      <c r="O487" s="13"/>
      <c r="P487" s="13"/>
      <c r="Q487" s="13"/>
      <c r="R487" s="14"/>
      <c r="S487" s="14"/>
      <c r="T487" s="14"/>
      <c r="U487" s="14"/>
      <c r="V487" s="14"/>
      <c r="W487" s="14"/>
      <c r="X487" s="14"/>
      <c r="Y487" s="14"/>
      <c r="Z487" s="14"/>
      <c r="AA487" s="14"/>
      <c r="AB487" s="14"/>
      <c r="AC487" s="14"/>
    </row>
    <row r="488" spans="1:29" ht="15.75" customHeight="1" x14ac:dyDescent="0.3">
      <c r="A488" s="13"/>
      <c r="B488" s="13"/>
      <c r="C488" s="13"/>
      <c r="D488" s="13"/>
      <c r="E488" s="14"/>
      <c r="F488" s="14"/>
      <c r="G488" s="13"/>
      <c r="H488" s="13"/>
      <c r="I488" s="13"/>
      <c r="J488" s="13"/>
      <c r="K488" s="13"/>
      <c r="L488" s="13"/>
      <c r="M488" s="14"/>
      <c r="N488" s="14"/>
      <c r="O488" s="13"/>
      <c r="P488" s="13"/>
      <c r="Q488" s="13"/>
      <c r="R488" s="14"/>
      <c r="S488" s="14"/>
      <c r="T488" s="14"/>
      <c r="U488" s="14"/>
      <c r="V488" s="14"/>
      <c r="W488" s="14"/>
      <c r="X488" s="14"/>
      <c r="Y488" s="14"/>
      <c r="Z488" s="14"/>
      <c r="AA488" s="14"/>
      <c r="AB488" s="14"/>
      <c r="AC488" s="14"/>
    </row>
    <row r="489" spans="1:29" ht="15.75" customHeight="1" x14ac:dyDescent="0.3">
      <c r="A489" s="13"/>
      <c r="B489" s="13"/>
      <c r="C489" s="13"/>
      <c r="D489" s="13"/>
      <c r="E489" s="14"/>
      <c r="F489" s="14"/>
      <c r="G489" s="13"/>
      <c r="H489" s="13"/>
      <c r="I489" s="13"/>
      <c r="J489" s="13"/>
      <c r="K489" s="13"/>
      <c r="L489" s="13"/>
      <c r="M489" s="14"/>
      <c r="N489" s="14"/>
      <c r="O489" s="13"/>
      <c r="P489" s="13"/>
      <c r="Q489" s="13"/>
      <c r="R489" s="14"/>
      <c r="S489" s="14"/>
      <c r="T489" s="14"/>
      <c r="U489" s="14"/>
      <c r="V489" s="14"/>
      <c r="W489" s="14"/>
      <c r="X489" s="14"/>
      <c r="Y489" s="14"/>
      <c r="Z489" s="14"/>
      <c r="AA489" s="14"/>
      <c r="AB489" s="14"/>
      <c r="AC489" s="14"/>
    </row>
    <row r="490" spans="1:29" ht="15.75" customHeight="1" x14ac:dyDescent="0.3">
      <c r="A490" s="13"/>
      <c r="B490" s="13"/>
      <c r="C490" s="13"/>
      <c r="D490" s="13"/>
      <c r="E490" s="14"/>
      <c r="F490" s="14"/>
      <c r="G490" s="13"/>
      <c r="H490" s="13"/>
      <c r="I490" s="13"/>
      <c r="J490" s="13"/>
      <c r="K490" s="13"/>
      <c r="L490" s="13"/>
      <c r="M490" s="14"/>
      <c r="N490" s="14"/>
      <c r="O490" s="13"/>
      <c r="P490" s="13"/>
      <c r="Q490" s="13"/>
      <c r="R490" s="14"/>
      <c r="S490" s="14"/>
      <c r="T490" s="14"/>
      <c r="U490" s="14"/>
      <c r="V490" s="14"/>
      <c r="W490" s="14"/>
      <c r="X490" s="14"/>
      <c r="Y490" s="14"/>
      <c r="Z490" s="14"/>
      <c r="AA490" s="14"/>
      <c r="AB490" s="14"/>
      <c r="AC490" s="14"/>
    </row>
    <row r="491" spans="1:29" ht="15.75" customHeight="1" x14ac:dyDescent="0.3">
      <c r="A491" s="13"/>
      <c r="B491" s="13"/>
      <c r="C491" s="13"/>
      <c r="D491" s="13"/>
      <c r="E491" s="14"/>
      <c r="F491" s="14"/>
      <c r="G491" s="13"/>
      <c r="H491" s="13"/>
      <c r="I491" s="13"/>
      <c r="J491" s="13"/>
      <c r="K491" s="13"/>
      <c r="L491" s="13"/>
      <c r="M491" s="14"/>
      <c r="N491" s="14"/>
      <c r="O491" s="13"/>
      <c r="P491" s="13"/>
      <c r="Q491" s="13"/>
      <c r="R491" s="14"/>
      <c r="S491" s="14"/>
      <c r="T491" s="14"/>
      <c r="U491" s="14"/>
      <c r="V491" s="14"/>
      <c r="W491" s="14"/>
      <c r="X491" s="14"/>
      <c r="Y491" s="14"/>
      <c r="Z491" s="14"/>
      <c r="AA491" s="14"/>
      <c r="AB491" s="14"/>
      <c r="AC491" s="14"/>
    </row>
    <row r="492" spans="1:29" ht="15.75" customHeight="1" x14ac:dyDescent="0.3">
      <c r="A492" s="13"/>
      <c r="B492" s="13"/>
      <c r="C492" s="13"/>
      <c r="D492" s="13"/>
      <c r="E492" s="14"/>
      <c r="F492" s="14"/>
      <c r="G492" s="13"/>
      <c r="H492" s="13"/>
      <c r="I492" s="13"/>
      <c r="J492" s="13"/>
      <c r="K492" s="13"/>
      <c r="L492" s="13"/>
      <c r="M492" s="14"/>
      <c r="N492" s="14"/>
      <c r="O492" s="13"/>
      <c r="P492" s="13"/>
      <c r="Q492" s="13"/>
      <c r="R492" s="14"/>
      <c r="S492" s="14"/>
      <c r="T492" s="14"/>
      <c r="U492" s="14"/>
      <c r="V492" s="14"/>
      <c r="W492" s="14"/>
      <c r="X492" s="14"/>
      <c r="Y492" s="14"/>
      <c r="Z492" s="14"/>
      <c r="AA492" s="14"/>
      <c r="AB492" s="14"/>
      <c r="AC492" s="14"/>
    </row>
    <row r="493" spans="1:29" ht="15.75" customHeight="1" x14ac:dyDescent="0.3">
      <c r="A493" s="13"/>
      <c r="B493" s="13"/>
      <c r="C493" s="13"/>
      <c r="D493" s="13"/>
      <c r="E493" s="14"/>
      <c r="F493" s="14"/>
      <c r="G493" s="13"/>
      <c r="H493" s="13"/>
      <c r="I493" s="13"/>
      <c r="J493" s="13"/>
      <c r="K493" s="13"/>
      <c r="L493" s="13"/>
      <c r="M493" s="14"/>
      <c r="N493" s="14"/>
      <c r="O493" s="13"/>
      <c r="P493" s="13"/>
      <c r="Q493" s="13"/>
      <c r="R493" s="14"/>
      <c r="S493" s="14"/>
      <c r="T493" s="14"/>
      <c r="U493" s="14"/>
      <c r="V493" s="14"/>
      <c r="W493" s="14"/>
      <c r="X493" s="14"/>
      <c r="Y493" s="14"/>
      <c r="Z493" s="14"/>
      <c r="AA493" s="14"/>
      <c r="AB493" s="14"/>
      <c r="AC493" s="14"/>
    </row>
    <row r="494" spans="1:29" ht="15.75" customHeight="1" x14ac:dyDescent="0.3">
      <c r="A494" s="13"/>
      <c r="B494" s="13"/>
      <c r="C494" s="13"/>
      <c r="D494" s="13"/>
      <c r="E494" s="14"/>
      <c r="F494" s="14"/>
      <c r="G494" s="13"/>
      <c r="H494" s="13"/>
      <c r="I494" s="13"/>
      <c r="J494" s="13"/>
      <c r="K494" s="13"/>
      <c r="L494" s="13"/>
      <c r="M494" s="14"/>
      <c r="N494" s="14"/>
      <c r="O494" s="13"/>
      <c r="P494" s="13"/>
      <c r="Q494" s="13"/>
      <c r="R494" s="14"/>
      <c r="S494" s="14"/>
      <c r="T494" s="14"/>
      <c r="U494" s="14"/>
      <c r="V494" s="14"/>
      <c r="W494" s="14"/>
      <c r="X494" s="14"/>
      <c r="Y494" s="14"/>
      <c r="Z494" s="14"/>
      <c r="AA494" s="14"/>
      <c r="AB494" s="14"/>
      <c r="AC494" s="14"/>
    </row>
    <row r="495" spans="1:29" ht="15.75" customHeight="1" x14ac:dyDescent="0.3">
      <c r="A495" s="13"/>
      <c r="B495" s="13"/>
      <c r="C495" s="13"/>
      <c r="D495" s="13"/>
      <c r="E495" s="14"/>
      <c r="F495" s="14"/>
      <c r="G495" s="13"/>
      <c r="H495" s="13"/>
      <c r="I495" s="13"/>
      <c r="J495" s="13"/>
      <c r="K495" s="13"/>
      <c r="L495" s="13"/>
      <c r="M495" s="14"/>
      <c r="N495" s="14"/>
      <c r="O495" s="13"/>
      <c r="P495" s="13"/>
      <c r="Q495" s="13"/>
      <c r="R495" s="14"/>
      <c r="S495" s="14"/>
      <c r="T495" s="14"/>
      <c r="U495" s="14"/>
      <c r="V495" s="14"/>
      <c r="W495" s="14"/>
      <c r="X495" s="14"/>
      <c r="Y495" s="14"/>
      <c r="Z495" s="14"/>
      <c r="AA495" s="14"/>
      <c r="AB495" s="14"/>
      <c r="AC495" s="14"/>
    </row>
    <row r="496" spans="1:29" ht="15.75" customHeight="1" x14ac:dyDescent="0.3">
      <c r="A496" s="13"/>
      <c r="B496" s="13"/>
      <c r="C496" s="13"/>
      <c r="D496" s="13"/>
      <c r="E496" s="14"/>
      <c r="F496" s="14"/>
      <c r="G496" s="13"/>
      <c r="H496" s="13"/>
      <c r="I496" s="13"/>
      <c r="J496" s="13"/>
      <c r="K496" s="13"/>
      <c r="L496" s="13"/>
      <c r="M496" s="14"/>
      <c r="N496" s="14"/>
      <c r="O496" s="13"/>
      <c r="P496" s="13"/>
      <c r="Q496" s="13"/>
      <c r="R496" s="14"/>
      <c r="S496" s="14"/>
      <c r="T496" s="14"/>
      <c r="U496" s="14"/>
      <c r="V496" s="14"/>
      <c r="W496" s="14"/>
      <c r="X496" s="14"/>
      <c r="Y496" s="14"/>
      <c r="Z496" s="14"/>
      <c r="AA496" s="14"/>
      <c r="AB496" s="14"/>
      <c r="AC496" s="14"/>
    </row>
    <row r="497" spans="1:29" ht="15.75" customHeight="1" x14ac:dyDescent="0.3">
      <c r="A497" s="13"/>
      <c r="B497" s="13"/>
      <c r="C497" s="13"/>
      <c r="D497" s="13"/>
      <c r="E497" s="14"/>
      <c r="F497" s="14"/>
      <c r="G497" s="13"/>
      <c r="H497" s="13"/>
      <c r="I497" s="13"/>
      <c r="J497" s="13"/>
      <c r="K497" s="13"/>
      <c r="L497" s="13"/>
      <c r="M497" s="14"/>
      <c r="N497" s="14"/>
      <c r="O497" s="13"/>
      <c r="P497" s="13"/>
      <c r="Q497" s="13"/>
      <c r="R497" s="14"/>
      <c r="S497" s="14"/>
      <c r="T497" s="14"/>
      <c r="U497" s="14"/>
      <c r="V497" s="14"/>
      <c r="W497" s="14"/>
      <c r="X497" s="14"/>
      <c r="Y497" s="14"/>
      <c r="Z497" s="14"/>
      <c r="AA497" s="14"/>
      <c r="AB497" s="14"/>
      <c r="AC497" s="14"/>
    </row>
    <row r="498" spans="1:29" ht="15.75" customHeight="1" x14ac:dyDescent="0.3">
      <c r="A498" s="13"/>
      <c r="B498" s="13"/>
      <c r="C498" s="13"/>
      <c r="D498" s="13"/>
      <c r="E498" s="14"/>
      <c r="F498" s="14"/>
      <c r="G498" s="13"/>
      <c r="H498" s="13"/>
      <c r="I498" s="13"/>
      <c r="J498" s="13"/>
      <c r="K498" s="13"/>
      <c r="L498" s="13"/>
      <c r="M498" s="14"/>
      <c r="N498" s="14"/>
      <c r="O498" s="13"/>
      <c r="P498" s="13"/>
      <c r="Q498" s="13"/>
      <c r="R498" s="14"/>
      <c r="S498" s="14"/>
      <c r="T498" s="14"/>
      <c r="U498" s="14"/>
      <c r="V498" s="14"/>
      <c r="W498" s="14"/>
      <c r="X498" s="14"/>
      <c r="Y498" s="14"/>
      <c r="Z498" s="14"/>
      <c r="AA498" s="14"/>
      <c r="AB498" s="14"/>
      <c r="AC498" s="14"/>
    </row>
    <row r="499" spans="1:29" ht="15.75" customHeight="1" x14ac:dyDescent="0.3">
      <c r="A499" s="13"/>
      <c r="B499" s="13"/>
      <c r="C499" s="13"/>
      <c r="D499" s="13"/>
      <c r="E499" s="14"/>
      <c r="F499" s="14"/>
      <c r="G499" s="13"/>
      <c r="H499" s="13"/>
      <c r="I499" s="13"/>
      <c r="J499" s="13"/>
      <c r="K499" s="13"/>
      <c r="L499" s="13"/>
      <c r="M499" s="14"/>
      <c r="N499" s="14"/>
      <c r="O499" s="13"/>
      <c r="P499" s="13"/>
      <c r="Q499" s="13"/>
      <c r="R499" s="14"/>
      <c r="S499" s="14"/>
      <c r="T499" s="14"/>
      <c r="U499" s="14"/>
      <c r="V499" s="14"/>
      <c r="W499" s="14"/>
      <c r="X499" s="14"/>
      <c r="Y499" s="14"/>
      <c r="Z499" s="14"/>
      <c r="AA499" s="14"/>
      <c r="AB499" s="14"/>
      <c r="AC499" s="14"/>
    </row>
    <row r="500" spans="1:29" ht="15.75" customHeight="1" x14ac:dyDescent="0.3">
      <c r="A500" s="13"/>
      <c r="B500" s="13"/>
      <c r="C500" s="13"/>
      <c r="D500" s="13"/>
      <c r="E500" s="14"/>
      <c r="F500" s="14"/>
      <c r="G500" s="13"/>
      <c r="H500" s="13"/>
      <c r="I500" s="13"/>
      <c r="J500" s="13"/>
      <c r="K500" s="13"/>
      <c r="L500" s="13"/>
      <c r="M500" s="14"/>
      <c r="N500" s="14"/>
      <c r="O500" s="13"/>
      <c r="P500" s="13"/>
      <c r="Q500" s="13"/>
      <c r="R500" s="14"/>
      <c r="S500" s="14"/>
      <c r="T500" s="14"/>
      <c r="U500" s="14"/>
      <c r="V500" s="14"/>
      <c r="W500" s="14"/>
      <c r="X500" s="14"/>
      <c r="Y500" s="14"/>
      <c r="Z500" s="14"/>
      <c r="AA500" s="14"/>
      <c r="AB500" s="14"/>
      <c r="AC500" s="14"/>
    </row>
    <row r="501" spans="1:29" ht="15.75" customHeight="1" x14ac:dyDescent="0.3">
      <c r="A501" s="13"/>
      <c r="B501" s="13"/>
      <c r="C501" s="13"/>
      <c r="D501" s="13"/>
      <c r="E501" s="14"/>
      <c r="F501" s="14"/>
      <c r="G501" s="13"/>
      <c r="H501" s="13"/>
      <c r="I501" s="13"/>
      <c r="J501" s="13"/>
      <c r="K501" s="13"/>
      <c r="L501" s="13"/>
      <c r="M501" s="14"/>
      <c r="N501" s="14"/>
      <c r="O501" s="13"/>
      <c r="P501" s="13"/>
      <c r="Q501" s="13"/>
      <c r="R501" s="14"/>
      <c r="S501" s="14"/>
      <c r="T501" s="14"/>
      <c r="U501" s="14"/>
      <c r="V501" s="14"/>
      <c r="W501" s="14"/>
      <c r="X501" s="14"/>
      <c r="Y501" s="14"/>
      <c r="Z501" s="14"/>
      <c r="AA501" s="14"/>
      <c r="AB501" s="14"/>
      <c r="AC501" s="14"/>
    </row>
    <row r="502" spans="1:29" ht="15.75" customHeight="1" x14ac:dyDescent="0.3">
      <c r="A502" s="13"/>
      <c r="B502" s="13"/>
      <c r="C502" s="13"/>
      <c r="D502" s="13"/>
      <c r="E502" s="14"/>
      <c r="F502" s="14"/>
      <c r="G502" s="13"/>
      <c r="H502" s="13"/>
      <c r="I502" s="13"/>
      <c r="J502" s="13"/>
      <c r="K502" s="13"/>
      <c r="L502" s="13"/>
      <c r="M502" s="14"/>
      <c r="N502" s="14"/>
      <c r="O502" s="13"/>
      <c r="P502" s="13"/>
      <c r="Q502" s="13"/>
      <c r="R502" s="14"/>
      <c r="S502" s="14"/>
      <c r="T502" s="14"/>
      <c r="U502" s="14"/>
      <c r="V502" s="14"/>
      <c r="W502" s="14"/>
      <c r="X502" s="14"/>
      <c r="Y502" s="14"/>
      <c r="Z502" s="14"/>
      <c r="AA502" s="14"/>
      <c r="AB502" s="14"/>
      <c r="AC502" s="14"/>
    </row>
    <row r="503" spans="1:29" ht="15.75" customHeight="1" x14ac:dyDescent="0.3">
      <c r="A503" s="13"/>
      <c r="B503" s="13"/>
      <c r="C503" s="13"/>
      <c r="D503" s="13"/>
      <c r="E503" s="14"/>
      <c r="F503" s="14"/>
      <c r="G503" s="13"/>
      <c r="H503" s="13"/>
      <c r="I503" s="13"/>
      <c r="J503" s="13"/>
      <c r="K503" s="13"/>
      <c r="L503" s="13"/>
      <c r="M503" s="14"/>
      <c r="N503" s="14"/>
      <c r="O503" s="13"/>
      <c r="P503" s="13"/>
      <c r="Q503" s="13"/>
      <c r="R503" s="14"/>
      <c r="S503" s="14"/>
      <c r="T503" s="14"/>
      <c r="U503" s="14"/>
      <c r="V503" s="14"/>
      <c r="W503" s="14"/>
      <c r="X503" s="14"/>
      <c r="Y503" s="14"/>
      <c r="Z503" s="14"/>
      <c r="AA503" s="14"/>
      <c r="AB503" s="14"/>
      <c r="AC503" s="14"/>
    </row>
    <row r="504" spans="1:29" ht="15.75" customHeight="1" x14ac:dyDescent="0.3">
      <c r="A504" s="13"/>
      <c r="B504" s="13"/>
      <c r="C504" s="13"/>
      <c r="D504" s="13"/>
      <c r="E504" s="14"/>
      <c r="F504" s="14"/>
      <c r="G504" s="13"/>
      <c r="H504" s="13"/>
      <c r="I504" s="13"/>
      <c r="J504" s="13"/>
      <c r="K504" s="13"/>
      <c r="L504" s="13"/>
      <c r="M504" s="14"/>
      <c r="N504" s="14"/>
      <c r="O504" s="13"/>
      <c r="P504" s="13"/>
      <c r="Q504" s="13"/>
      <c r="R504" s="14"/>
      <c r="S504" s="14"/>
      <c r="T504" s="14"/>
      <c r="U504" s="14"/>
      <c r="V504" s="14"/>
      <c r="W504" s="14"/>
      <c r="X504" s="14"/>
      <c r="Y504" s="14"/>
      <c r="Z504" s="14"/>
      <c r="AA504" s="14"/>
      <c r="AB504" s="14"/>
      <c r="AC504" s="14"/>
    </row>
    <row r="505" spans="1:29" ht="15.75" customHeight="1" x14ac:dyDescent="0.3">
      <c r="A505" s="13"/>
      <c r="B505" s="13"/>
      <c r="C505" s="13"/>
      <c r="D505" s="13"/>
      <c r="E505" s="14"/>
      <c r="F505" s="14"/>
      <c r="G505" s="13"/>
      <c r="H505" s="13"/>
      <c r="I505" s="13"/>
      <c r="J505" s="13"/>
      <c r="K505" s="13"/>
      <c r="L505" s="13"/>
      <c r="M505" s="14"/>
      <c r="N505" s="14"/>
      <c r="O505" s="13"/>
      <c r="P505" s="13"/>
      <c r="Q505" s="13"/>
      <c r="R505" s="14"/>
      <c r="S505" s="14"/>
      <c r="T505" s="14"/>
      <c r="U505" s="14"/>
      <c r="V505" s="14"/>
      <c r="W505" s="14"/>
      <c r="X505" s="14"/>
      <c r="Y505" s="14"/>
      <c r="Z505" s="14"/>
      <c r="AA505" s="14"/>
      <c r="AB505" s="14"/>
      <c r="AC505" s="14"/>
    </row>
    <row r="506" spans="1:29" ht="15.75" customHeight="1" x14ac:dyDescent="0.3">
      <c r="A506" s="13"/>
      <c r="B506" s="13"/>
      <c r="C506" s="13"/>
      <c r="D506" s="13"/>
      <c r="E506" s="14"/>
      <c r="F506" s="14"/>
      <c r="G506" s="13"/>
      <c r="H506" s="13"/>
      <c r="I506" s="13"/>
      <c r="J506" s="13"/>
      <c r="K506" s="13"/>
      <c r="L506" s="13"/>
      <c r="M506" s="14"/>
      <c r="N506" s="14"/>
      <c r="O506" s="13"/>
      <c r="P506" s="13"/>
      <c r="Q506" s="13"/>
      <c r="R506" s="14"/>
      <c r="S506" s="14"/>
      <c r="T506" s="14"/>
      <c r="U506" s="14"/>
      <c r="V506" s="14"/>
      <c r="W506" s="14"/>
      <c r="X506" s="14"/>
      <c r="Y506" s="14"/>
      <c r="Z506" s="14"/>
      <c r="AA506" s="14"/>
      <c r="AB506" s="14"/>
      <c r="AC506" s="14"/>
    </row>
    <row r="507" spans="1:29" ht="15.75" customHeight="1" x14ac:dyDescent="0.3">
      <c r="A507" s="13"/>
      <c r="B507" s="13"/>
      <c r="C507" s="13"/>
      <c r="D507" s="13"/>
      <c r="E507" s="14"/>
      <c r="F507" s="14"/>
      <c r="G507" s="13"/>
      <c r="H507" s="13"/>
      <c r="I507" s="13"/>
      <c r="J507" s="13"/>
      <c r="K507" s="13"/>
      <c r="L507" s="13"/>
      <c r="M507" s="14"/>
      <c r="N507" s="14"/>
      <c r="O507" s="13"/>
      <c r="P507" s="13"/>
      <c r="Q507" s="13"/>
      <c r="R507" s="14"/>
      <c r="S507" s="14"/>
      <c r="T507" s="14"/>
      <c r="U507" s="14"/>
      <c r="V507" s="14"/>
      <c r="W507" s="14"/>
      <c r="X507" s="14"/>
      <c r="Y507" s="14"/>
      <c r="Z507" s="14"/>
      <c r="AA507" s="14"/>
      <c r="AB507" s="14"/>
      <c r="AC507" s="14"/>
    </row>
    <row r="508" spans="1:29" ht="15.75" customHeight="1" x14ac:dyDescent="0.3">
      <c r="A508" s="13"/>
      <c r="B508" s="13"/>
      <c r="C508" s="13"/>
      <c r="D508" s="13"/>
      <c r="E508" s="14"/>
      <c r="F508" s="14"/>
      <c r="G508" s="13"/>
      <c r="H508" s="13"/>
      <c r="I508" s="13"/>
      <c r="J508" s="13"/>
      <c r="K508" s="13"/>
      <c r="L508" s="13"/>
      <c r="M508" s="14"/>
      <c r="N508" s="14"/>
      <c r="O508" s="13"/>
      <c r="P508" s="13"/>
      <c r="Q508" s="13"/>
      <c r="R508" s="14"/>
      <c r="S508" s="14"/>
      <c r="T508" s="14"/>
      <c r="U508" s="14"/>
      <c r="V508" s="14"/>
      <c r="W508" s="14"/>
      <c r="X508" s="14"/>
      <c r="Y508" s="14"/>
      <c r="Z508" s="14"/>
      <c r="AA508" s="14"/>
      <c r="AB508" s="14"/>
      <c r="AC508" s="14"/>
    </row>
    <row r="509" spans="1:29" ht="15.75" customHeight="1" x14ac:dyDescent="0.3">
      <c r="A509" s="13"/>
      <c r="B509" s="13"/>
      <c r="C509" s="13"/>
      <c r="D509" s="13"/>
      <c r="E509" s="14"/>
      <c r="F509" s="14"/>
      <c r="G509" s="13"/>
      <c r="H509" s="13"/>
      <c r="I509" s="13"/>
      <c r="J509" s="13"/>
      <c r="K509" s="13"/>
      <c r="L509" s="13"/>
      <c r="M509" s="14"/>
      <c r="N509" s="14"/>
      <c r="O509" s="13"/>
      <c r="P509" s="13"/>
      <c r="Q509" s="13"/>
      <c r="R509" s="14"/>
      <c r="S509" s="14"/>
      <c r="T509" s="14"/>
      <c r="U509" s="14"/>
      <c r="V509" s="14"/>
      <c r="W509" s="14"/>
      <c r="X509" s="14"/>
      <c r="Y509" s="14"/>
      <c r="Z509" s="14"/>
      <c r="AA509" s="14"/>
      <c r="AB509" s="14"/>
      <c r="AC509" s="14"/>
    </row>
    <row r="510" spans="1:29" ht="15.75" customHeight="1" x14ac:dyDescent="0.3">
      <c r="A510" s="13"/>
      <c r="B510" s="13"/>
      <c r="C510" s="13"/>
      <c r="D510" s="13"/>
      <c r="E510" s="14"/>
      <c r="F510" s="14"/>
      <c r="G510" s="13"/>
      <c r="H510" s="13"/>
      <c r="I510" s="13"/>
      <c r="J510" s="13"/>
      <c r="K510" s="13"/>
      <c r="L510" s="13"/>
      <c r="M510" s="14"/>
      <c r="N510" s="14"/>
      <c r="O510" s="13"/>
      <c r="P510" s="13"/>
      <c r="Q510" s="13"/>
      <c r="R510" s="14"/>
      <c r="S510" s="14"/>
      <c r="T510" s="14"/>
      <c r="U510" s="14"/>
      <c r="V510" s="14"/>
      <c r="W510" s="14"/>
      <c r="X510" s="14"/>
      <c r="Y510" s="14"/>
      <c r="Z510" s="14"/>
      <c r="AA510" s="14"/>
      <c r="AB510" s="14"/>
      <c r="AC510" s="14"/>
    </row>
    <row r="511" spans="1:29" ht="15.75" customHeight="1" x14ac:dyDescent="0.3">
      <c r="A511" s="13"/>
      <c r="B511" s="13"/>
      <c r="C511" s="13"/>
      <c r="D511" s="13"/>
      <c r="E511" s="14"/>
      <c r="F511" s="14"/>
      <c r="G511" s="13"/>
      <c r="H511" s="13"/>
      <c r="I511" s="13"/>
      <c r="J511" s="13"/>
      <c r="K511" s="13"/>
      <c r="L511" s="13"/>
      <c r="M511" s="14"/>
      <c r="N511" s="14"/>
      <c r="O511" s="13"/>
      <c r="P511" s="13"/>
      <c r="Q511" s="13"/>
      <c r="R511" s="14"/>
      <c r="S511" s="14"/>
      <c r="T511" s="14"/>
      <c r="U511" s="14"/>
      <c r="V511" s="14"/>
      <c r="W511" s="14"/>
      <c r="X511" s="14"/>
      <c r="Y511" s="14"/>
      <c r="Z511" s="14"/>
      <c r="AA511" s="14"/>
      <c r="AB511" s="14"/>
      <c r="AC511" s="14"/>
    </row>
    <row r="512" spans="1:29" ht="15.75" customHeight="1" x14ac:dyDescent="0.3">
      <c r="A512" s="13"/>
      <c r="B512" s="13"/>
      <c r="C512" s="13"/>
      <c r="D512" s="13"/>
      <c r="E512" s="14"/>
      <c r="F512" s="14"/>
      <c r="G512" s="13"/>
      <c r="H512" s="13"/>
      <c r="I512" s="13"/>
      <c r="J512" s="13"/>
      <c r="K512" s="13"/>
      <c r="L512" s="13"/>
      <c r="M512" s="14"/>
      <c r="N512" s="14"/>
      <c r="O512" s="13"/>
      <c r="P512" s="13"/>
      <c r="Q512" s="13"/>
      <c r="R512" s="14"/>
      <c r="S512" s="14"/>
      <c r="T512" s="14"/>
      <c r="U512" s="14"/>
      <c r="V512" s="14"/>
      <c r="W512" s="14"/>
      <c r="X512" s="14"/>
      <c r="Y512" s="14"/>
      <c r="Z512" s="14"/>
      <c r="AA512" s="14"/>
      <c r="AB512" s="14"/>
      <c r="AC512" s="14"/>
    </row>
    <row r="513" spans="1:29" ht="15.75" customHeight="1" x14ac:dyDescent="0.3">
      <c r="A513" s="13"/>
      <c r="B513" s="13"/>
      <c r="C513" s="13"/>
      <c r="D513" s="13"/>
      <c r="E513" s="14"/>
      <c r="F513" s="14"/>
      <c r="G513" s="13"/>
      <c r="H513" s="13"/>
      <c r="I513" s="13"/>
      <c r="J513" s="13"/>
      <c r="K513" s="13"/>
      <c r="L513" s="13"/>
      <c r="M513" s="14"/>
      <c r="N513" s="14"/>
      <c r="O513" s="13"/>
      <c r="P513" s="13"/>
      <c r="Q513" s="13"/>
      <c r="R513" s="14"/>
      <c r="S513" s="14"/>
      <c r="T513" s="14"/>
      <c r="U513" s="14"/>
      <c r="V513" s="14"/>
      <c r="W513" s="14"/>
      <c r="X513" s="14"/>
      <c r="Y513" s="14"/>
      <c r="Z513" s="14"/>
      <c r="AA513" s="14"/>
      <c r="AB513" s="14"/>
      <c r="AC513" s="14"/>
    </row>
    <row r="514" spans="1:29" ht="15.75" customHeight="1" x14ac:dyDescent="0.3">
      <c r="A514" s="13"/>
      <c r="B514" s="13"/>
      <c r="C514" s="13"/>
      <c r="D514" s="13"/>
      <c r="E514" s="14"/>
      <c r="F514" s="14"/>
      <c r="G514" s="13"/>
      <c r="H514" s="13"/>
      <c r="I514" s="13"/>
      <c r="J514" s="13"/>
      <c r="K514" s="13"/>
      <c r="L514" s="13"/>
      <c r="M514" s="14"/>
      <c r="N514" s="14"/>
      <c r="O514" s="13"/>
      <c r="P514" s="13"/>
      <c r="Q514" s="13"/>
      <c r="R514" s="14"/>
      <c r="S514" s="14"/>
      <c r="T514" s="14"/>
      <c r="U514" s="14"/>
      <c r="V514" s="14"/>
      <c r="W514" s="14"/>
      <c r="X514" s="14"/>
      <c r="Y514" s="14"/>
      <c r="Z514" s="14"/>
      <c r="AA514" s="14"/>
      <c r="AB514" s="14"/>
      <c r="AC514" s="14"/>
    </row>
    <row r="515" spans="1:29" ht="15.75" customHeight="1" x14ac:dyDescent="0.3">
      <c r="A515" s="13"/>
      <c r="B515" s="13"/>
      <c r="C515" s="13"/>
      <c r="D515" s="13"/>
      <c r="E515" s="14"/>
      <c r="F515" s="14"/>
      <c r="G515" s="13"/>
      <c r="H515" s="13"/>
      <c r="I515" s="13"/>
      <c r="J515" s="13"/>
      <c r="K515" s="13"/>
      <c r="L515" s="13"/>
      <c r="M515" s="14"/>
      <c r="N515" s="14"/>
      <c r="O515" s="13"/>
      <c r="P515" s="13"/>
      <c r="Q515" s="13"/>
      <c r="R515" s="14"/>
      <c r="S515" s="14"/>
      <c r="T515" s="14"/>
      <c r="U515" s="14"/>
      <c r="V515" s="14"/>
      <c r="W515" s="14"/>
      <c r="X515" s="14"/>
      <c r="Y515" s="14"/>
      <c r="Z515" s="14"/>
      <c r="AA515" s="14"/>
      <c r="AB515" s="14"/>
      <c r="AC515" s="14"/>
    </row>
    <row r="516" spans="1:29" ht="15.75" customHeight="1" x14ac:dyDescent="0.3">
      <c r="A516" s="13"/>
      <c r="B516" s="13"/>
      <c r="C516" s="13"/>
      <c r="D516" s="13"/>
      <c r="E516" s="14"/>
      <c r="F516" s="14"/>
      <c r="G516" s="13"/>
      <c r="H516" s="13"/>
      <c r="I516" s="13"/>
      <c r="J516" s="13"/>
      <c r="K516" s="13"/>
      <c r="L516" s="13"/>
      <c r="M516" s="14"/>
      <c r="N516" s="14"/>
      <c r="O516" s="13"/>
      <c r="P516" s="13"/>
      <c r="Q516" s="13"/>
      <c r="R516" s="14"/>
      <c r="S516" s="14"/>
      <c r="T516" s="14"/>
      <c r="U516" s="14"/>
      <c r="V516" s="14"/>
      <c r="W516" s="14"/>
      <c r="X516" s="14"/>
      <c r="Y516" s="14"/>
      <c r="Z516" s="14"/>
      <c r="AA516" s="14"/>
      <c r="AB516" s="14"/>
      <c r="AC516" s="14"/>
    </row>
    <row r="517" spans="1:29" ht="15.75" customHeight="1" x14ac:dyDescent="0.3">
      <c r="A517" s="13"/>
      <c r="B517" s="13"/>
      <c r="C517" s="13"/>
      <c r="D517" s="13"/>
      <c r="E517" s="14"/>
      <c r="F517" s="14"/>
      <c r="G517" s="13"/>
      <c r="H517" s="13"/>
      <c r="I517" s="13"/>
      <c r="J517" s="13"/>
      <c r="K517" s="13"/>
      <c r="L517" s="13"/>
      <c r="M517" s="14"/>
      <c r="N517" s="14"/>
      <c r="O517" s="13"/>
      <c r="P517" s="13"/>
      <c r="Q517" s="13"/>
      <c r="R517" s="14"/>
      <c r="S517" s="14"/>
      <c r="T517" s="14"/>
      <c r="U517" s="14"/>
      <c r="V517" s="14"/>
      <c r="W517" s="14"/>
      <c r="X517" s="14"/>
      <c r="Y517" s="14"/>
      <c r="Z517" s="14"/>
      <c r="AA517" s="14"/>
      <c r="AB517" s="14"/>
      <c r="AC517" s="14"/>
    </row>
    <row r="518" spans="1:29" ht="15.75" customHeight="1" x14ac:dyDescent="0.3">
      <c r="A518" s="13"/>
      <c r="B518" s="13"/>
      <c r="C518" s="13"/>
      <c r="D518" s="13"/>
      <c r="E518" s="14"/>
      <c r="F518" s="14"/>
      <c r="G518" s="13"/>
      <c r="H518" s="13"/>
      <c r="I518" s="13"/>
      <c r="J518" s="13"/>
      <c r="K518" s="13"/>
      <c r="L518" s="13"/>
      <c r="M518" s="14"/>
      <c r="N518" s="14"/>
      <c r="O518" s="13"/>
      <c r="P518" s="13"/>
      <c r="Q518" s="13"/>
      <c r="R518" s="14"/>
      <c r="S518" s="14"/>
      <c r="T518" s="14"/>
      <c r="U518" s="14"/>
      <c r="V518" s="14"/>
      <c r="W518" s="14"/>
      <c r="X518" s="14"/>
      <c r="Y518" s="14"/>
      <c r="Z518" s="14"/>
      <c r="AA518" s="14"/>
      <c r="AB518" s="14"/>
      <c r="AC518" s="14"/>
    </row>
    <row r="519" spans="1:29" ht="15.75" customHeight="1" x14ac:dyDescent="0.3">
      <c r="A519" s="13"/>
      <c r="B519" s="13"/>
      <c r="C519" s="13"/>
      <c r="D519" s="13"/>
      <c r="E519" s="14"/>
      <c r="F519" s="14"/>
      <c r="G519" s="13"/>
      <c r="H519" s="13"/>
      <c r="I519" s="13"/>
      <c r="J519" s="13"/>
      <c r="K519" s="13"/>
      <c r="L519" s="13"/>
      <c r="M519" s="14"/>
      <c r="N519" s="14"/>
      <c r="O519" s="13"/>
      <c r="P519" s="13"/>
      <c r="Q519" s="13"/>
      <c r="R519" s="14"/>
      <c r="S519" s="14"/>
      <c r="T519" s="14"/>
      <c r="U519" s="14"/>
      <c r="V519" s="14"/>
      <c r="W519" s="14"/>
      <c r="X519" s="14"/>
      <c r="Y519" s="14"/>
      <c r="Z519" s="14"/>
      <c r="AA519" s="14"/>
      <c r="AB519" s="14"/>
      <c r="AC519" s="14"/>
    </row>
    <row r="520" spans="1:29" ht="15.75" customHeight="1" x14ac:dyDescent="0.3">
      <c r="A520" s="13"/>
      <c r="B520" s="13"/>
      <c r="C520" s="13"/>
      <c r="D520" s="13"/>
      <c r="E520" s="14"/>
      <c r="F520" s="14"/>
      <c r="G520" s="13"/>
      <c r="H520" s="13"/>
      <c r="I520" s="13"/>
      <c r="J520" s="13"/>
      <c r="K520" s="13"/>
      <c r="L520" s="13"/>
      <c r="M520" s="14"/>
      <c r="N520" s="14"/>
      <c r="O520" s="13"/>
      <c r="P520" s="13"/>
      <c r="Q520" s="13"/>
      <c r="R520" s="14"/>
      <c r="S520" s="14"/>
      <c r="T520" s="14"/>
      <c r="U520" s="14"/>
      <c r="V520" s="14"/>
      <c r="W520" s="14"/>
      <c r="X520" s="14"/>
      <c r="Y520" s="14"/>
      <c r="Z520" s="14"/>
      <c r="AA520" s="14"/>
      <c r="AB520" s="14"/>
      <c r="AC520" s="14"/>
    </row>
    <row r="521" spans="1:29" ht="15.75" customHeight="1" x14ac:dyDescent="0.3">
      <c r="A521" s="13"/>
      <c r="B521" s="13"/>
      <c r="C521" s="13"/>
      <c r="D521" s="13"/>
      <c r="E521" s="14"/>
      <c r="F521" s="14"/>
      <c r="G521" s="13"/>
      <c r="H521" s="13"/>
      <c r="I521" s="13"/>
      <c r="J521" s="13"/>
      <c r="K521" s="13"/>
      <c r="L521" s="13"/>
      <c r="M521" s="14"/>
      <c r="N521" s="14"/>
      <c r="O521" s="13"/>
      <c r="P521" s="13"/>
      <c r="Q521" s="13"/>
      <c r="R521" s="14"/>
      <c r="S521" s="14"/>
      <c r="T521" s="14"/>
      <c r="U521" s="14"/>
      <c r="V521" s="14"/>
      <c r="W521" s="14"/>
      <c r="X521" s="14"/>
      <c r="Y521" s="14"/>
      <c r="Z521" s="14"/>
      <c r="AA521" s="14"/>
      <c r="AB521" s="14"/>
      <c r="AC521" s="14"/>
    </row>
    <row r="522" spans="1:29" ht="15.75" customHeight="1" x14ac:dyDescent="0.3">
      <c r="A522" s="13"/>
      <c r="B522" s="13"/>
      <c r="C522" s="13"/>
      <c r="D522" s="13"/>
      <c r="E522" s="14"/>
      <c r="F522" s="14"/>
      <c r="G522" s="13"/>
      <c r="H522" s="13"/>
      <c r="I522" s="13"/>
      <c r="J522" s="13"/>
      <c r="K522" s="13"/>
      <c r="L522" s="13"/>
      <c r="M522" s="14"/>
      <c r="N522" s="14"/>
      <c r="O522" s="13"/>
      <c r="P522" s="13"/>
      <c r="Q522" s="13"/>
      <c r="R522" s="14"/>
      <c r="S522" s="14"/>
      <c r="T522" s="14"/>
      <c r="U522" s="14"/>
      <c r="V522" s="14"/>
      <c r="W522" s="14"/>
      <c r="X522" s="14"/>
      <c r="Y522" s="14"/>
      <c r="Z522" s="14"/>
      <c r="AA522" s="14"/>
      <c r="AB522" s="14"/>
      <c r="AC522" s="14"/>
    </row>
    <row r="523" spans="1:29" ht="15.75" customHeight="1" x14ac:dyDescent="0.3">
      <c r="A523" s="13"/>
      <c r="B523" s="13"/>
      <c r="C523" s="13"/>
      <c r="D523" s="13"/>
      <c r="E523" s="14"/>
      <c r="F523" s="14"/>
      <c r="G523" s="13"/>
      <c r="H523" s="13"/>
      <c r="I523" s="13"/>
      <c r="J523" s="13"/>
      <c r="K523" s="13"/>
      <c r="L523" s="13"/>
      <c r="M523" s="14"/>
      <c r="N523" s="14"/>
      <c r="O523" s="13"/>
      <c r="P523" s="13"/>
      <c r="Q523" s="13"/>
      <c r="R523" s="14"/>
      <c r="S523" s="14"/>
      <c r="T523" s="14"/>
      <c r="U523" s="14"/>
      <c r="V523" s="14"/>
      <c r="W523" s="14"/>
      <c r="X523" s="14"/>
      <c r="Y523" s="14"/>
      <c r="Z523" s="14"/>
      <c r="AA523" s="14"/>
      <c r="AB523" s="14"/>
      <c r="AC523" s="14"/>
    </row>
    <row r="524" spans="1:29" ht="15.75" customHeight="1" x14ac:dyDescent="0.3">
      <c r="A524" s="13"/>
      <c r="B524" s="13"/>
      <c r="C524" s="13"/>
      <c r="D524" s="13"/>
      <c r="E524" s="14"/>
      <c r="F524" s="14"/>
      <c r="G524" s="13"/>
      <c r="H524" s="13"/>
      <c r="I524" s="13"/>
      <c r="J524" s="13"/>
      <c r="K524" s="13"/>
      <c r="L524" s="13"/>
      <c r="M524" s="14"/>
      <c r="N524" s="14"/>
      <c r="O524" s="13"/>
      <c r="P524" s="13"/>
      <c r="Q524" s="13"/>
      <c r="R524" s="14"/>
      <c r="S524" s="14"/>
      <c r="T524" s="14"/>
      <c r="U524" s="14"/>
      <c r="V524" s="14"/>
      <c r="W524" s="14"/>
      <c r="X524" s="14"/>
      <c r="Y524" s="14"/>
      <c r="Z524" s="14"/>
      <c r="AA524" s="14"/>
      <c r="AB524" s="14"/>
      <c r="AC524" s="14"/>
    </row>
    <row r="525" spans="1:29" ht="15.75" customHeight="1" x14ac:dyDescent="0.3">
      <c r="A525" s="13"/>
      <c r="B525" s="13"/>
      <c r="C525" s="13"/>
      <c r="D525" s="13"/>
      <c r="E525" s="14"/>
      <c r="F525" s="14"/>
      <c r="G525" s="13"/>
      <c r="H525" s="13"/>
      <c r="I525" s="13"/>
      <c r="J525" s="13"/>
      <c r="K525" s="13"/>
      <c r="L525" s="13"/>
      <c r="M525" s="14"/>
      <c r="N525" s="14"/>
      <c r="O525" s="13"/>
      <c r="P525" s="13"/>
      <c r="Q525" s="13"/>
      <c r="R525" s="14"/>
      <c r="S525" s="14"/>
      <c r="T525" s="14"/>
      <c r="U525" s="14"/>
      <c r="V525" s="14"/>
      <c r="W525" s="14"/>
      <c r="X525" s="14"/>
      <c r="Y525" s="14"/>
      <c r="Z525" s="14"/>
      <c r="AA525" s="14"/>
      <c r="AB525" s="14"/>
      <c r="AC525" s="14"/>
    </row>
    <row r="526" spans="1:29" ht="15.75" customHeight="1" x14ac:dyDescent="0.3">
      <c r="A526" s="13"/>
      <c r="B526" s="13"/>
      <c r="C526" s="13"/>
      <c r="D526" s="13"/>
      <c r="E526" s="14"/>
      <c r="F526" s="14"/>
      <c r="G526" s="13"/>
      <c r="H526" s="13"/>
      <c r="I526" s="13"/>
      <c r="J526" s="13"/>
      <c r="K526" s="13"/>
      <c r="L526" s="13"/>
      <c r="M526" s="14"/>
      <c r="N526" s="14"/>
      <c r="O526" s="13"/>
      <c r="P526" s="13"/>
      <c r="Q526" s="13"/>
      <c r="R526" s="14"/>
      <c r="S526" s="14"/>
      <c r="T526" s="14"/>
      <c r="U526" s="14"/>
      <c r="V526" s="14"/>
      <c r="W526" s="14"/>
      <c r="X526" s="14"/>
      <c r="Y526" s="14"/>
      <c r="Z526" s="14"/>
      <c r="AA526" s="14"/>
      <c r="AB526" s="14"/>
      <c r="AC526" s="14"/>
    </row>
    <row r="527" spans="1:29" ht="15.75" customHeight="1" x14ac:dyDescent="0.3">
      <c r="A527" s="13"/>
      <c r="B527" s="13"/>
      <c r="C527" s="13"/>
      <c r="D527" s="13"/>
      <c r="E527" s="14"/>
      <c r="F527" s="14"/>
      <c r="G527" s="13"/>
      <c r="H527" s="13"/>
      <c r="I527" s="13"/>
      <c r="J527" s="13"/>
      <c r="K527" s="13"/>
      <c r="L527" s="13"/>
      <c r="M527" s="14"/>
      <c r="N527" s="14"/>
      <c r="O527" s="13"/>
      <c r="P527" s="13"/>
      <c r="Q527" s="13"/>
      <c r="R527" s="14"/>
      <c r="S527" s="14"/>
      <c r="T527" s="14"/>
      <c r="U527" s="14"/>
      <c r="V527" s="14"/>
      <c r="W527" s="14"/>
      <c r="X527" s="14"/>
      <c r="Y527" s="14"/>
      <c r="Z527" s="14"/>
      <c r="AA527" s="14"/>
      <c r="AB527" s="14"/>
      <c r="AC527" s="14"/>
    </row>
    <row r="528" spans="1:29" ht="15.75" customHeight="1" x14ac:dyDescent="0.3">
      <c r="A528" s="13"/>
      <c r="B528" s="13"/>
      <c r="C528" s="13"/>
      <c r="D528" s="13"/>
      <c r="E528" s="14"/>
      <c r="F528" s="14"/>
      <c r="G528" s="13"/>
      <c r="H528" s="13"/>
      <c r="I528" s="13"/>
      <c r="J528" s="13"/>
      <c r="K528" s="13"/>
      <c r="L528" s="13"/>
      <c r="M528" s="14"/>
      <c r="N528" s="14"/>
      <c r="O528" s="13"/>
      <c r="P528" s="13"/>
      <c r="Q528" s="13"/>
      <c r="R528" s="14"/>
      <c r="S528" s="14"/>
      <c r="T528" s="14"/>
      <c r="U528" s="14"/>
      <c r="V528" s="14"/>
      <c r="W528" s="14"/>
      <c r="X528" s="14"/>
      <c r="Y528" s="14"/>
      <c r="Z528" s="14"/>
      <c r="AA528" s="14"/>
      <c r="AB528" s="14"/>
      <c r="AC528" s="14"/>
    </row>
    <row r="529" spans="1:29" ht="15.75" customHeight="1" x14ac:dyDescent="0.3">
      <c r="A529" s="13"/>
      <c r="B529" s="13"/>
      <c r="C529" s="13"/>
      <c r="D529" s="13"/>
      <c r="E529" s="14"/>
      <c r="F529" s="14"/>
      <c r="G529" s="13"/>
      <c r="H529" s="13"/>
      <c r="I529" s="13"/>
      <c r="J529" s="13"/>
      <c r="K529" s="13"/>
      <c r="L529" s="13"/>
      <c r="M529" s="14"/>
      <c r="N529" s="14"/>
      <c r="O529" s="13"/>
      <c r="P529" s="13"/>
      <c r="Q529" s="13"/>
      <c r="R529" s="14"/>
      <c r="S529" s="14"/>
      <c r="T529" s="14"/>
      <c r="U529" s="14"/>
      <c r="V529" s="14"/>
      <c r="W529" s="14"/>
      <c r="X529" s="14"/>
      <c r="Y529" s="14"/>
      <c r="Z529" s="14"/>
      <c r="AA529" s="14"/>
      <c r="AB529" s="14"/>
      <c r="AC529" s="14"/>
    </row>
    <row r="530" spans="1:29" ht="15.75" customHeight="1" x14ac:dyDescent="0.3">
      <c r="A530" s="13"/>
      <c r="B530" s="13"/>
      <c r="C530" s="13"/>
      <c r="D530" s="13"/>
      <c r="E530" s="14"/>
      <c r="F530" s="14"/>
      <c r="G530" s="13"/>
      <c r="H530" s="13"/>
      <c r="I530" s="13"/>
      <c r="J530" s="13"/>
      <c r="K530" s="13"/>
      <c r="L530" s="13"/>
      <c r="M530" s="14"/>
      <c r="N530" s="14"/>
      <c r="O530" s="13"/>
      <c r="P530" s="13"/>
      <c r="Q530" s="13"/>
      <c r="R530" s="14"/>
      <c r="S530" s="14"/>
      <c r="T530" s="14"/>
      <c r="U530" s="14"/>
      <c r="V530" s="14"/>
      <c r="W530" s="14"/>
      <c r="X530" s="14"/>
      <c r="Y530" s="14"/>
      <c r="Z530" s="14"/>
      <c r="AA530" s="14"/>
      <c r="AB530" s="14"/>
      <c r="AC530" s="14"/>
    </row>
    <row r="531" spans="1:29" ht="15.75" customHeight="1" x14ac:dyDescent="0.3">
      <c r="A531" s="13"/>
      <c r="B531" s="13"/>
      <c r="C531" s="13"/>
      <c r="D531" s="13"/>
      <c r="E531" s="14"/>
      <c r="F531" s="14"/>
      <c r="G531" s="13"/>
      <c r="H531" s="13"/>
      <c r="I531" s="13"/>
      <c r="J531" s="13"/>
      <c r="K531" s="13"/>
      <c r="L531" s="13"/>
      <c r="M531" s="14"/>
      <c r="N531" s="14"/>
      <c r="O531" s="13"/>
      <c r="P531" s="13"/>
      <c r="Q531" s="13"/>
      <c r="R531" s="14"/>
      <c r="S531" s="14"/>
      <c r="T531" s="14"/>
      <c r="U531" s="14"/>
      <c r="V531" s="14"/>
      <c r="W531" s="14"/>
      <c r="X531" s="14"/>
      <c r="Y531" s="14"/>
      <c r="Z531" s="14"/>
      <c r="AA531" s="14"/>
      <c r="AB531" s="14"/>
      <c r="AC531" s="14"/>
    </row>
    <row r="532" spans="1:29" ht="15.75" customHeight="1" x14ac:dyDescent="0.3">
      <c r="A532" s="13"/>
      <c r="B532" s="13"/>
      <c r="C532" s="13"/>
      <c r="D532" s="13"/>
      <c r="E532" s="14"/>
      <c r="F532" s="14"/>
      <c r="G532" s="13"/>
      <c r="H532" s="13"/>
      <c r="I532" s="13"/>
      <c r="J532" s="13"/>
      <c r="K532" s="13"/>
      <c r="L532" s="13"/>
      <c r="M532" s="14"/>
      <c r="N532" s="14"/>
      <c r="O532" s="13"/>
      <c r="P532" s="13"/>
      <c r="Q532" s="13"/>
      <c r="R532" s="14"/>
      <c r="S532" s="14"/>
      <c r="T532" s="14"/>
      <c r="U532" s="14"/>
      <c r="V532" s="14"/>
      <c r="W532" s="14"/>
      <c r="X532" s="14"/>
      <c r="Y532" s="14"/>
      <c r="Z532" s="14"/>
      <c r="AA532" s="14"/>
      <c r="AB532" s="14"/>
      <c r="AC532" s="14"/>
    </row>
    <row r="533" spans="1:29" ht="15.75" customHeight="1" x14ac:dyDescent="0.3">
      <c r="A533" s="13"/>
      <c r="B533" s="13"/>
      <c r="C533" s="13"/>
      <c r="D533" s="13"/>
      <c r="E533" s="14"/>
      <c r="F533" s="14"/>
      <c r="G533" s="13"/>
      <c r="H533" s="13"/>
      <c r="I533" s="13"/>
      <c r="J533" s="13"/>
      <c r="K533" s="13"/>
      <c r="L533" s="13"/>
      <c r="M533" s="14"/>
      <c r="N533" s="14"/>
      <c r="O533" s="13"/>
      <c r="P533" s="13"/>
      <c r="Q533" s="13"/>
      <c r="R533" s="14"/>
      <c r="S533" s="14"/>
      <c r="T533" s="14"/>
      <c r="U533" s="14"/>
      <c r="V533" s="14"/>
      <c r="W533" s="14"/>
      <c r="X533" s="14"/>
      <c r="Y533" s="14"/>
      <c r="Z533" s="14"/>
      <c r="AA533" s="14"/>
      <c r="AB533" s="14"/>
      <c r="AC533" s="14"/>
    </row>
    <row r="534" spans="1:29" ht="15.75" customHeight="1" x14ac:dyDescent="0.3">
      <c r="A534" s="13"/>
      <c r="B534" s="13"/>
      <c r="C534" s="13"/>
      <c r="D534" s="13"/>
      <c r="E534" s="14"/>
      <c r="F534" s="14"/>
      <c r="G534" s="13"/>
      <c r="H534" s="13"/>
      <c r="I534" s="13"/>
      <c r="J534" s="13"/>
      <c r="K534" s="13"/>
      <c r="L534" s="13"/>
      <c r="M534" s="14"/>
      <c r="N534" s="14"/>
      <c r="O534" s="13"/>
      <c r="P534" s="13"/>
      <c r="Q534" s="13"/>
      <c r="R534" s="14"/>
      <c r="S534" s="14"/>
      <c r="T534" s="14"/>
      <c r="U534" s="14"/>
      <c r="V534" s="14"/>
      <c r="W534" s="14"/>
      <c r="X534" s="14"/>
      <c r="Y534" s="14"/>
      <c r="Z534" s="14"/>
      <c r="AA534" s="14"/>
      <c r="AB534" s="14"/>
      <c r="AC534" s="14"/>
    </row>
    <row r="535" spans="1:29" ht="15.75" customHeight="1" x14ac:dyDescent="0.3">
      <c r="A535" s="13"/>
      <c r="B535" s="13"/>
      <c r="C535" s="13"/>
      <c r="D535" s="13"/>
      <c r="E535" s="14"/>
      <c r="F535" s="14"/>
      <c r="G535" s="13"/>
      <c r="H535" s="13"/>
      <c r="I535" s="13"/>
      <c r="J535" s="13"/>
      <c r="K535" s="13"/>
      <c r="L535" s="13"/>
      <c r="M535" s="14"/>
      <c r="N535" s="14"/>
      <c r="O535" s="13"/>
      <c r="P535" s="13"/>
      <c r="Q535" s="13"/>
      <c r="R535" s="14"/>
      <c r="S535" s="14"/>
      <c r="T535" s="14"/>
      <c r="U535" s="14"/>
      <c r="V535" s="14"/>
      <c r="W535" s="14"/>
      <c r="X535" s="14"/>
      <c r="Y535" s="14"/>
      <c r="Z535" s="14"/>
      <c r="AA535" s="14"/>
      <c r="AB535" s="14"/>
      <c r="AC535" s="14"/>
    </row>
    <row r="536" spans="1:29" ht="15.75" customHeight="1" x14ac:dyDescent="0.3">
      <c r="A536" s="13"/>
      <c r="B536" s="13"/>
      <c r="C536" s="13"/>
      <c r="D536" s="13"/>
      <c r="E536" s="14"/>
      <c r="F536" s="14"/>
      <c r="G536" s="13"/>
      <c r="H536" s="13"/>
      <c r="I536" s="13"/>
      <c r="J536" s="13"/>
      <c r="K536" s="13"/>
      <c r="L536" s="13"/>
      <c r="M536" s="14"/>
      <c r="N536" s="14"/>
      <c r="O536" s="13"/>
      <c r="P536" s="13"/>
      <c r="Q536" s="13"/>
      <c r="R536" s="14"/>
      <c r="S536" s="14"/>
      <c r="T536" s="14"/>
      <c r="U536" s="14"/>
      <c r="V536" s="14"/>
      <c r="W536" s="14"/>
      <c r="X536" s="14"/>
      <c r="Y536" s="14"/>
      <c r="Z536" s="14"/>
      <c r="AA536" s="14"/>
      <c r="AB536" s="14"/>
      <c r="AC536" s="14"/>
    </row>
    <row r="537" spans="1:29" ht="15.75" customHeight="1" x14ac:dyDescent="0.3">
      <c r="A537" s="13"/>
      <c r="B537" s="13"/>
      <c r="C537" s="13"/>
      <c r="D537" s="13"/>
      <c r="E537" s="14"/>
      <c r="F537" s="14"/>
      <c r="G537" s="13"/>
      <c r="H537" s="13"/>
      <c r="I537" s="13"/>
      <c r="J537" s="13"/>
      <c r="K537" s="13"/>
      <c r="L537" s="13"/>
      <c r="M537" s="14"/>
      <c r="N537" s="14"/>
      <c r="O537" s="13"/>
      <c r="P537" s="13"/>
      <c r="Q537" s="13"/>
      <c r="R537" s="14"/>
      <c r="S537" s="14"/>
      <c r="T537" s="14"/>
      <c r="U537" s="14"/>
      <c r="V537" s="14"/>
      <c r="W537" s="14"/>
      <c r="X537" s="14"/>
      <c r="Y537" s="14"/>
      <c r="Z537" s="14"/>
      <c r="AA537" s="14"/>
      <c r="AB537" s="14"/>
      <c r="AC537" s="14"/>
    </row>
    <row r="538" spans="1:29" ht="15.75" customHeight="1" x14ac:dyDescent="0.3">
      <c r="A538" s="13"/>
      <c r="B538" s="13"/>
      <c r="C538" s="13"/>
      <c r="D538" s="13"/>
      <c r="E538" s="14"/>
      <c r="F538" s="14"/>
      <c r="G538" s="13"/>
      <c r="H538" s="13"/>
      <c r="I538" s="13"/>
      <c r="J538" s="13"/>
      <c r="K538" s="13"/>
      <c r="L538" s="13"/>
      <c r="M538" s="14"/>
      <c r="N538" s="14"/>
      <c r="O538" s="13"/>
      <c r="P538" s="13"/>
      <c r="Q538" s="13"/>
      <c r="R538" s="14"/>
      <c r="S538" s="14"/>
      <c r="T538" s="14"/>
      <c r="U538" s="14"/>
      <c r="V538" s="14"/>
      <c r="W538" s="14"/>
      <c r="X538" s="14"/>
      <c r="Y538" s="14"/>
      <c r="Z538" s="14"/>
      <c r="AA538" s="14"/>
      <c r="AB538" s="14"/>
      <c r="AC538" s="14"/>
    </row>
    <row r="539" spans="1:29" ht="15.75" customHeight="1" x14ac:dyDescent="0.3">
      <c r="A539" s="13"/>
      <c r="B539" s="13"/>
      <c r="C539" s="13"/>
      <c r="D539" s="13"/>
      <c r="E539" s="14"/>
      <c r="F539" s="14"/>
      <c r="G539" s="13"/>
      <c r="H539" s="13"/>
      <c r="I539" s="13"/>
      <c r="J539" s="13"/>
      <c r="K539" s="13"/>
      <c r="L539" s="13"/>
      <c r="M539" s="14"/>
      <c r="N539" s="14"/>
      <c r="O539" s="13"/>
      <c r="P539" s="13"/>
      <c r="Q539" s="13"/>
      <c r="R539" s="14"/>
      <c r="S539" s="14"/>
      <c r="T539" s="14"/>
      <c r="U539" s="14"/>
      <c r="V539" s="14"/>
      <c r="W539" s="14"/>
      <c r="X539" s="14"/>
      <c r="Y539" s="14"/>
      <c r="Z539" s="14"/>
      <c r="AA539" s="14"/>
      <c r="AB539" s="14"/>
      <c r="AC539" s="14"/>
    </row>
    <row r="540" spans="1:29" ht="15.75" customHeight="1" x14ac:dyDescent="0.3">
      <c r="A540" s="13"/>
      <c r="B540" s="13"/>
      <c r="C540" s="13"/>
      <c r="D540" s="13"/>
      <c r="E540" s="14"/>
      <c r="F540" s="14"/>
      <c r="G540" s="13"/>
      <c r="H540" s="13"/>
      <c r="I540" s="13"/>
      <c r="J540" s="13"/>
      <c r="K540" s="13"/>
      <c r="L540" s="13"/>
      <c r="M540" s="14"/>
      <c r="N540" s="14"/>
      <c r="O540" s="13"/>
      <c r="P540" s="13"/>
      <c r="Q540" s="13"/>
      <c r="R540" s="14"/>
      <c r="S540" s="14"/>
      <c r="T540" s="14"/>
      <c r="U540" s="14"/>
      <c r="V540" s="14"/>
      <c r="W540" s="14"/>
      <c r="X540" s="14"/>
      <c r="Y540" s="14"/>
      <c r="Z540" s="14"/>
      <c r="AA540" s="14"/>
      <c r="AB540" s="14"/>
      <c r="AC540" s="14"/>
    </row>
    <row r="541" spans="1:29" ht="15.75" customHeight="1" x14ac:dyDescent="0.3">
      <c r="A541" s="13"/>
      <c r="B541" s="13"/>
      <c r="C541" s="13"/>
      <c r="D541" s="13"/>
      <c r="E541" s="14"/>
      <c r="F541" s="14"/>
      <c r="G541" s="13"/>
      <c r="H541" s="13"/>
      <c r="I541" s="13"/>
      <c r="J541" s="13"/>
      <c r="K541" s="13"/>
      <c r="L541" s="13"/>
      <c r="M541" s="14"/>
      <c r="N541" s="14"/>
      <c r="O541" s="13"/>
      <c r="P541" s="13"/>
      <c r="Q541" s="13"/>
      <c r="R541" s="14"/>
      <c r="S541" s="14"/>
      <c r="T541" s="14"/>
      <c r="U541" s="14"/>
      <c r="V541" s="14"/>
      <c r="W541" s="14"/>
      <c r="X541" s="14"/>
      <c r="Y541" s="14"/>
      <c r="Z541" s="14"/>
      <c r="AA541" s="14"/>
      <c r="AB541" s="14"/>
      <c r="AC541" s="14"/>
    </row>
    <row r="542" spans="1:29" ht="15.75" customHeight="1" x14ac:dyDescent="0.3">
      <c r="A542" s="13"/>
      <c r="B542" s="13"/>
      <c r="C542" s="13"/>
      <c r="D542" s="13"/>
      <c r="E542" s="14"/>
      <c r="F542" s="14"/>
      <c r="G542" s="13"/>
      <c r="H542" s="13"/>
      <c r="I542" s="13"/>
      <c r="J542" s="13"/>
      <c r="K542" s="13"/>
      <c r="L542" s="13"/>
      <c r="M542" s="14"/>
      <c r="N542" s="14"/>
      <c r="O542" s="13"/>
      <c r="P542" s="13"/>
      <c r="Q542" s="13"/>
      <c r="R542" s="14"/>
      <c r="S542" s="14"/>
      <c r="T542" s="14"/>
      <c r="U542" s="14"/>
      <c r="V542" s="14"/>
      <c r="W542" s="14"/>
      <c r="X542" s="14"/>
      <c r="Y542" s="14"/>
      <c r="Z542" s="14"/>
      <c r="AA542" s="14"/>
      <c r="AB542" s="14"/>
      <c r="AC542" s="14"/>
    </row>
    <row r="543" spans="1:29" ht="15.75" customHeight="1" x14ac:dyDescent="0.3">
      <c r="A543" s="13"/>
      <c r="B543" s="13"/>
      <c r="C543" s="13"/>
      <c r="D543" s="13"/>
      <c r="E543" s="14"/>
      <c r="F543" s="14"/>
      <c r="G543" s="13"/>
      <c r="H543" s="13"/>
      <c r="I543" s="13"/>
      <c r="J543" s="13"/>
      <c r="K543" s="13"/>
      <c r="L543" s="13"/>
      <c r="M543" s="14"/>
      <c r="N543" s="14"/>
      <c r="O543" s="13"/>
      <c r="P543" s="13"/>
      <c r="Q543" s="13"/>
      <c r="R543" s="14"/>
      <c r="S543" s="14"/>
      <c r="T543" s="14"/>
      <c r="U543" s="14"/>
      <c r="V543" s="14"/>
      <c r="W543" s="14"/>
      <c r="X543" s="14"/>
      <c r="Y543" s="14"/>
      <c r="Z543" s="14"/>
      <c r="AA543" s="14"/>
      <c r="AB543" s="14"/>
      <c r="AC543" s="14"/>
    </row>
    <row r="544" spans="1:29" ht="15.75" customHeight="1" x14ac:dyDescent="0.3">
      <c r="A544" s="13"/>
      <c r="B544" s="13"/>
      <c r="C544" s="13"/>
      <c r="D544" s="13"/>
      <c r="E544" s="14"/>
      <c r="F544" s="14"/>
      <c r="G544" s="13"/>
      <c r="H544" s="13"/>
      <c r="I544" s="13"/>
      <c r="J544" s="13"/>
      <c r="K544" s="13"/>
      <c r="L544" s="13"/>
      <c r="M544" s="14"/>
      <c r="N544" s="14"/>
      <c r="O544" s="13"/>
      <c r="P544" s="13"/>
      <c r="Q544" s="13"/>
      <c r="R544" s="14"/>
      <c r="S544" s="14"/>
      <c r="T544" s="14"/>
      <c r="U544" s="14"/>
      <c r="V544" s="14"/>
      <c r="W544" s="14"/>
      <c r="X544" s="14"/>
      <c r="Y544" s="14"/>
      <c r="Z544" s="14"/>
      <c r="AA544" s="14"/>
      <c r="AB544" s="14"/>
      <c r="AC544" s="14"/>
    </row>
    <row r="545" spans="1:29" ht="15.75" customHeight="1" x14ac:dyDescent="0.3">
      <c r="A545" s="13"/>
      <c r="B545" s="13"/>
      <c r="C545" s="13"/>
      <c r="D545" s="13"/>
      <c r="E545" s="14"/>
      <c r="F545" s="14"/>
      <c r="G545" s="13"/>
      <c r="H545" s="13"/>
      <c r="I545" s="13"/>
      <c r="J545" s="13"/>
      <c r="K545" s="13"/>
      <c r="L545" s="13"/>
      <c r="M545" s="14"/>
      <c r="N545" s="14"/>
      <c r="O545" s="13"/>
      <c r="P545" s="13"/>
      <c r="Q545" s="13"/>
      <c r="R545" s="14"/>
      <c r="S545" s="14"/>
      <c r="T545" s="14"/>
      <c r="U545" s="14"/>
      <c r="V545" s="14"/>
      <c r="W545" s="14"/>
      <c r="X545" s="14"/>
      <c r="Y545" s="14"/>
      <c r="Z545" s="14"/>
      <c r="AA545" s="14"/>
      <c r="AB545" s="14"/>
      <c r="AC545" s="14"/>
    </row>
    <row r="546" spans="1:29" ht="15.75" customHeight="1" x14ac:dyDescent="0.3">
      <c r="A546" s="13"/>
      <c r="B546" s="13"/>
      <c r="C546" s="13"/>
      <c r="D546" s="13"/>
      <c r="E546" s="14"/>
      <c r="F546" s="14"/>
      <c r="G546" s="13"/>
      <c r="H546" s="13"/>
      <c r="I546" s="13"/>
      <c r="J546" s="13"/>
      <c r="K546" s="13"/>
      <c r="L546" s="13"/>
      <c r="M546" s="14"/>
      <c r="N546" s="14"/>
      <c r="O546" s="13"/>
      <c r="P546" s="13"/>
      <c r="Q546" s="13"/>
      <c r="R546" s="14"/>
      <c r="S546" s="14"/>
      <c r="T546" s="14"/>
      <c r="U546" s="14"/>
      <c r="V546" s="14"/>
      <c r="W546" s="14"/>
      <c r="X546" s="14"/>
      <c r="Y546" s="14"/>
      <c r="Z546" s="14"/>
      <c r="AA546" s="14"/>
      <c r="AB546" s="14"/>
      <c r="AC546" s="14"/>
    </row>
    <row r="547" spans="1:29" ht="15.75" customHeight="1" x14ac:dyDescent="0.3">
      <c r="A547" s="13"/>
      <c r="B547" s="13"/>
      <c r="C547" s="13"/>
      <c r="D547" s="13"/>
      <c r="E547" s="14"/>
      <c r="F547" s="14"/>
      <c r="G547" s="13"/>
      <c r="H547" s="13"/>
      <c r="I547" s="13"/>
      <c r="J547" s="13"/>
      <c r="K547" s="13"/>
      <c r="L547" s="13"/>
      <c r="M547" s="14"/>
      <c r="N547" s="14"/>
      <c r="O547" s="13"/>
      <c r="P547" s="13"/>
      <c r="Q547" s="13"/>
      <c r="R547" s="14"/>
      <c r="S547" s="14"/>
      <c r="T547" s="14"/>
      <c r="U547" s="14"/>
      <c r="V547" s="14"/>
      <c r="W547" s="14"/>
      <c r="X547" s="14"/>
      <c r="Y547" s="14"/>
      <c r="Z547" s="14"/>
      <c r="AA547" s="14"/>
      <c r="AB547" s="14"/>
      <c r="AC547" s="14"/>
    </row>
    <row r="548" spans="1:29" ht="15.75" customHeight="1" x14ac:dyDescent="0.3">
      <c r="A548" s="13"/>
      <c r="B548" s="13"/>
      <c r="C548" s="13"/>
      <c r="D548" s="13"/>
      <c r="E548" s="14"/>
      <c r="F548" s="14"/>
      <c r="G548" s="13"/>
      <c r="H548" s="13"/>
      <c r="I548" s="13"/>
      <c r="J548" s="13"/>
      <c r="K548" s="13"/>
      <c r="L548" s="13"/>
      <c r="M548" s="14"/>
      <c r="N548" s="14"/>
      <c r="O548" s="13"/>
      <c r="P548" s="13"/>
      <c r="Q548" s="13"/>
      <c r="R548" s="14"/>
      <c r="S548" s="14"/>
      <c r="T548" s="14"/>
      <c r="U548" s="14"/>
      <c r="V548" s="14"/>
      <c r="W548" s="14"/>
      <c r="X548" s="14"/>
      <c r="Y548" s="14"/>
      <c r="Z548" s="14"/>
      <c r="AA548" s="14"/>
      <c r="AB548" s="14"/>
      <c r="AC548" s="14"/>
    </row>
    <row r="549" spans="1:29" ht="15.75" customHeight="1" x14ac:dyDescent="0.3">
      <c r="A549" s="13"/>
      <c r="B549" s="13"/>
      <c r="C549" s="13"/>
      <c r="D549" s="13"/>
      <c r="E549" s="14"/>
      <c r="F549" s="14"/>
      <c r="G549" s="13"/>
      <c r="H549" s="13"/>
      <c r="I549" s="13"/>
      <c r="J549" s="13"/>
      <c r="K549" s="13"/>
      <c r="L549" s="13"/>
      <c r="M549" s="14"/>
      <c r="N549" s="14"/>
      <c r="O549" s="13"/>
      <c r="P549" s="13"/>
      <c r="Q549" s="13"/>
      <c r="R549" s="14"/>
      <c r="S549" s="14"/>
      <c r="T549" s="14"/>
      <c r="U549" s="14"/>
      <c r="V549" s="14"/>
      <c r="W549" s="14"/>
      <c r="X549" s="14"/>
      <c r="Y549" s="14"/>
      <c r="Z549" s="14"/>
      <c r="AA549" s="14"/>
      <c r="AB549" s="14"/>
      <c r="AC549" s="14"/>
    </row>
    <row r="550" spans="1:29" ht="15.75" customHeight="1" x14ac:dyDescent="0.3">
      <c r="A550" s="13"/>
      <c r="B550" s="13"/>
      <c r="C550" s="13"/>
      <c r="D550" s="13"/>
      <c r="E550" s="14"/>
      <c r="F550" s="14"/>
      <c r="G550" s="13"/>
      <c r="H550" s="13"/>
      <c r="I550" s="13"/>
      <c r="J550" s="13"/>
      <c r="K550" s="13"/>
      <c r="L550" s="13"/>
      <c r="M550" s="14"/>
      <c r="N550" s="14"/>
      <c r="O550" s="13"/>
      <c r="P550" s="13"/>
      <c r="Q550" s="13"/>
      <c r="R550" s="14"/>
      <c r="S550" s="14"/>
      <c r="T550" s="14"/>
      <c r="U550" s="14"/>
      <c r="V550" s="14"/>
      <c r="W550" s="14"/>
      <c r="X550" s="14"/>
      <c r="Y550" s="14"/>
      <c r="Z550" s="14"/>
      <c r="AA550" s="14"/>
      <c r="AB550" s="14"/>
      <c r="AC550" s="14"/>
    </row>
    <row r="551" spans="1:29" ht="15.75" customHeight="1" x14ac:dyDescent="0.3">
      <c r="A551" s="13"/>
      <c r="B551" s="13"/>
      <c r="C551" s="13"/>
      <c r="D551" s="13"/>
      <c r="E551" s="14"/>
      <c r="F551" s="14"/>
      <c r="G551" s="13"/>
      <c r="H551" s="13"/>
      <c r="I551" s="13"/>
      <c r="J551" s="13"/>
      <c r="K551" s="13"/>
      <c r="L551" s="13"/>
      <c r="M551" s="14"/>
      <c r="N551" s="14"/>
      <c r="O551" s="13"/>
      <c r="P551" s="13"/>
      <c r="Q551" s="13"/>
      <c r="R551" s="14"/>
      <c r="S551" s="14"/>
      <c r="T551" s="14"/>
      <c r="U551" s="14"/>
      <c r="V551" s="14"/>
      <c r="W551" s="14"/>
      <c r="X551" s="14"/>
      <c r="Y551" s="14"/>
      <c r="Z551" s="14"/>
      <c r="AA551" s="14"/>
      <c r="AB551" s="14"/>
      <c r="AC551" s="14"/>
    </row>
    <row r="552" spans="1:29" ht="15.75" customHeight="1" x14ac:dyDescent="0.3">
      <c r="A552" s="13"/>
      <c r="B552" s="13"/>
      <c r="C552" s="13"/>
      <c r="D552" s="13"/>
      <c r="E552" s="14"/>
      <c r="F552" s="14"/>
      <c r="G552" s="13"/>
      <c r="H552" s="13"/>
      <c r="I552" s="13"/>
      <c r="J552" s="13"/>
      <c r="K552" s="13"/>
      <c r="L552" s="13"/>
      <c r="M552" s="14"/>
      <c r="N552" s="14"/>
      <c r="O552" s="13"/>
      <c r="P552" s="13"/>
      <c r="Q552" s="13"/>
      <c r="R552" s="14"/>
      <c r="S552" s="14"/>
      <c r="T552" s="14"/>
      <c r="U552" s="14"/>
      <c r="V552" s="14"/>
      <c r="W552" s="14"/>
      <c r="X552" s="14"/>
      <c r="Y552" s="14"/>
      <c r="Z552" s="14"/>
      <c r="AA552" s="14"/>
      <c r="AB552" s="14"/>
      <c r="AC552" s="14"/>
    </row>
    <row r="553" spans="1:29" ht="15.75" customHeight="1" x14ac:dyDescent="0.3">
      <c r="A553" s="13"/>
      <c r="B553" s="13"/>
      <c r="C553" s="13"/>
      <c r="D553" s="13"/>
      <c r="E553" s="14"/>
      <c r="F553" s="14"/>
      <c r="G553" s="13"/>
      <c r="H553" s="13"/>
      <c r="I553" s="13"/>
      <c r="J553" s="13"/>
      <c r="K553" s="13"/>
      <c r="L553" s="13"/>
      <c r="M553" s="14"/>
      <c r="N553" s="14"/>
      <c r="O553" s="13"/>
      <c r="P553" s="13"/>
      <c r="Q553" s="13"/>
      <c r="R553" s="14"/>
      <c r="S553" s="14"/>
      <c r="T553" s="14"/>
      <c r="U553" s="14"/>
      <c r="V553" s="14"/>
      <c r="W553" s="14"/>
      <c r="X553" s="14"/>
      <c r="Y553" s="14"/>
      <c r="Z553" s="14"/>
      <c r="AA553" s="14"/>
      <c r="AB553" s="14"/>
      <c r="AC553" s="14"/>
    </row>
    <row r="554" spans="1:29" ht="15.75" customHeight="1" x14ac:dyDescent="0.3">
      <c r="A554" s="13"/>
      <c r="B554" s="13"/>
      <c r="C554" s="13"/>
      <c r="D554" s="13"/>
      <c r="E554" s="14"/>
      <c r="F554" s="14"/>
      <c r="G554" s="13"/>
      <c r="H554" s="13"/>
      <c r="I554" s="13"/>
      <c r="J554" s="13"/>
      <c r="K554" s="13"/>
      <c r="L554" s="13"/>
      <c r="M554" s="14"/>
      <c r="N554" s="14"/>
      <c r="O554" s="13"/>
      <c r="P554" s="13"/>
      <c r="Q554" s="13"/>
      <c r="R554" s="14"/>
      <c r="S554" s="14"/>
      <c r="T554" s="14"/>
      <c r="U554" s="14"/>
      <c r="V554" s="14"/>
      <c r="W554" s="14"/>
      <c r="X554" s="14"/>
      <c r="Y554" s="14"/>
      <c r="Z554" s="14"/>
      <c r="AA554" s="14"/>
      <c r="AB554" s="14"/>
      <c r="AC554" s="14"/>
    </row>
    <row r="555" spans="1:29" ht="15.75" customHeight="1" x14ac:dyDescent="0.3">
      <c r="A555" s="13"/>
      <c r="B555" s="13"/>
      <c r="C555" s="13"/>
      <c r="D555" s="13"/>
      <c r="E555" s="14"/>
      <c r="F555" s="14"/>
      <c r="G555" s="13"/>
      <c r="H555" s="13"/>
      <c r="I555" s="13"/>
      <c r="J555" s="13"/>
      <c r="K555" s="13"/>
      <c r="L555" s="13"/>
      <c r="M555" s="14"/>
      <c r="N555" s="14"/>
      <c r="O555" s="13"/>
      <c r="P555" s="13"/>
      <c r="Q555" s="13"/>
      <c r="R555" s="14"/>
      <c r="S555" s="14"/>
      <c r="T555" s="14"/>
      <c r="U555" s="14"/>
      <c r="V555" s="14"/>
      <c r="W555" s="14"/>
      <c r="X555" s="14"/>
      <c r="Y555" s="14"/>
      <c r="Z555" s="14"/>
      <c r="AA555" s="14"/>
      <c r="AB555" s="14"/>
      <c r="AC555" s="14"/>
    </row>
    <row r="556" spans="1:29" ht="15.75" customHeight="1" x14ac:dyDescent="0.3">
      <c r="A556" s="13"/>
      <c r="B556" s="13"/>
      <c r="C556" s="13"/>
      <c r="D556" s="13"/>
      <c r="E556" s="14"/>
      <c r="F556" s="14"/>
      <c r="G556" s="13"/>
      <c r="H556" s="13"/>
      <c r="I556" s="13"/>
      <c r="J556" s="13"/>
      <c r="K556" s="13"/>
      <c r="L556" s="13"/>
      <c r="M556" s="14"/>
      <c r="N556" s="14"/>
      <c r="O556" s="13"/>
      <c r="P556" s="13"/>
      <c r="Q556" s="13"/>
      <c r="R556" s="14"/>
      <c r="S556" s="14"/>
      <c r="T556" s="14"/>
      <c r="U556" s="14"/>
      <c r="V556" s="14"/>
      <c r="W556" s="14"/>
      <c r="X556" s="14"/>
      <c r="Y556" s="14"/>
      <c r="Z556" s="14"/>
      <c r="AA556" s="14"/>
      <c r="AB556" s="14"/>
      <c r="AC556" s="14"/>
    </row>
    <row r="557" spans="1:29" ht="15.75" customHeight="1" x14ac:dyDescent="0.3">
      <c r="A557" s="13"/>
      <c r="B557" s="13"/>
      <c r="C557" s="13"/>
      <c r="D557" s="13"/>
      <c r="E557" s="14"/>
      <c r="F557" s="14"/>
      <c r="G557" s="13"/>
      <c r="H557" s="13"/>
      <c r="I557" s="13"/>
      <c r="J557" s="13"/>
      <c r="K557" s="13"/>
      <c r="L557" s="13"/>
      <c r="M557" s="14"/>
      <c r="N557" s="14"/>
      <c r="O557" s="13"/>
      <c r="P557" s="13"/>
      <c r="Q557" s="13"/>
      <c r="R557" s="14"/>
      <c r="S557" s="14"/>
      <c r="T557" s="14"/>
      <c r="U557" s="14"/>
      <c r="V557" s="14"/>
      <c r="W557" s="14"/>
      <c r="X557" s="14"/>
      <c r="Y557" s="14"/>
      <c r="Z557" s="14"/>
      <c r="AA557" s="14"/>
      <c r="AB557" s="14"/>
      <c r="AC557" s="14"/>
    </row>
    <row r="558" spans="1:29" ht="15.75" customHeight="1" x14ac:dyDescent="0.3">
      <c r="A558" s="13"/>
      <c r="B558" s="13"/>
      <c r="C558" s="13"/>
      <c r="D558" s="13"/>
      <c r="E558" s="14"/>
      <c r="F558" s="14"/>
      <c r="G558" s="13"/>
      <c r="H558" s="13"/>
      <c r="I558" s="13"/>
      <c r="J558" s="13"/>
      <c r="K558" s="13"/>
      <c r="L558" s="13"/>
      <c r="M558" s="14"/>
      <c r="N558" s="14"/>
      <c r="O558" s="13"/>
      <c r="P558" s="13"/>
      <c r="Q558" s="13"/>
      <c r="R558" s="14"/>
      <c r="S558" s="14"/>
      <c r="T558" s="14"/>
      <c r="U558" s="14"/>
      <c r="V558" s="14"/>
      <c r="W558" s="14"/>
      <c r="X558" s="14"/>
      <c r="Y558" s="14"/>
      <c r="Z558" s="14"/>
      <c r="AA558" s="14"/>
      <c r="AB558" s="14"/>
      <c r="AC558" s="14"/>
    </row>
    <row r="559" spans="1:29" ht="15.75" customHeight="1" x14ac:dyDescent="0.3">
      <c r="A559" s="13"/>
      <c r="B559" s="13"/>
      <c r="C559" s="13"/>
      <c r="D559" s="13"/>
      <c r="E559" s="14"/>
      <c r="F559" s="14"/>
      <c r="G559" s="13"/>
      <c r="H559" s="13"/>
      <c r="I559" s="13"/>
      <c r="J559" s="13"/>
      <c r="K559" s="13"/>
      <c r="L559" s="13"/>
      <c r="M559" s="14"/>
      <c r="N559" s="14"/>
      <c r="O559" s="13"/>
      <c r="P559" s="13"/>
      <c r="Q559" s="13"/>
      <c r="R559" s="14"/>
      <c r="S559" s="14"/>
      <c r="T559" s="14"/>
      <c r="U559" s="14"/>
      <c r="V559" s="14"/>
      <c r="W559" s="14"/>
      <c r="X559" s="14"/>
      <c r="Y559" s="14"/>
      <c r="Z559" s="14"/>
      <c r="AA559" s="14"/>
      <c r="AB559" s="14"/>
      <c r="AC559" s="14"/>
    </row>
    <row r="560" spans="1:29" ht="15.75" customHeight="1" x14ac:dyDescent="0.3">
      <c r="A560" s="13"/>
      <c r="B560" s="13"/>
      <c r="C560" s="13"/>
      <c r="D560" s="13"/>
      <c r="E560" s="14"/>
      <c r="F560" s="14"/>
      <c r="G560" s="13"/>
      <c r="H560" s="13"/>
      <c r="I560" s="13"/>
      <c r="J560" s="13"/>
      <c r="K560" s="13"/>
      <c r="L560" s="13"/>
      <c r="M560" s="14"/>
      <c r="N560" s="14"/>
      <c r="O560" s="13"/>
      <c r="P560" s="13"/>
      <c r="Q560" s="13"/>
      <c r="R560" s="14"/>
      <c r="S560" s="14"/>
      <c r="T560" s="14"/>
      <c r="U560" s="14"/>
      <c r="V560" s="14"/>
      <c r="W560" s="14"/>
      <c r="X560" s="14"/>
      <c r="Y560" s="14"/>
      <c r="Z560" s="14"/>
      <c r="AA560" s="14"/>
      <c r="AB560" s="14"/>
      <c r="AC560" s="14"/>
    </row>
    <row r="561" spans="1:29" ht="15.75" customHeight="1" x14ac:dyDescent="0.3">
      <c r="A561" s="13"/>
      <c r="B561" s="13"/>
      <c r="C561" s="13"/>
      <c r="D561" s="13"/>
      <c r="E561" s="14"/>
      <c r="F561" s="14"/>
      <c r="G561" s="13"/>
      <c r="H561" s="13"/>
      <c r="I561" s="13"/>
      <c r="J561" s="13"/>
      <c r="K561" s="13"/>
      <c r="L561" s="13"/>
      <c r="M561" s="14"/>
      <c r="N561" s="14"/>
      <c r="O561" s="13"/>
      <c r="P561" s="13"/>
      <c r="Q561" s="13"/>
      <c r="R561" s="14"/>
      <c r="S561" s="14"/>
      <c r="T561" s="14"/>
      <c r="U561" s="14"/>
      <c r="V561" s="14"/>
      <c r="W561" s="14"/>
      <c r="X561" s="14"/>
      <c r="Y561" s="14"/>
      <c r="Z561" s="14"/>
      <c r="AA561" s="14"/>
      <c r="AB561" s="14"/>
      <c r="AC561" s="14"/>
    </row>
    <row r="562" spans="1:29" ht="15.75" customHeight="1" x14ac:dyDescent="0.3">
      <c r="A562" s="13"/>
      <c r="B562" s="13"/>
      <c r="C562" s="13"/>
      <c r="D562" s="13"/>
      <c r="E562" s="14"/>
      <c r="F562" s="14"/>
      <c r="G562" s="13"/>
      <c r="H562" s="13"/>
      <c r="I562" s="13"/>
      <c r="J562" s="13"/>
      <c r="K562" s="13"/>
      <c r="L562" s="13"/>
      <c r="M562" s="14"/>
      <c r="N562" s="14"/>
      <c r="O562" s="13"/>
      <c r="P562" s="13"/>
      <c r="Q562" s="13"/>
      <c r="R562" s="14"/>
      <c r="S562" s="14"/>
      <c r="T562" s="14"/>
      <c r="U562" s="14"/>
      <c r="V562" s="14"/>
      <c r="W562" s="14"/>
      <c r="X562" s="14"/>
      <c r="Y562" s="14"/>
      <c r="Z562" s="14"/>
      <c r="AA562" s="14"/>
      <c r="AB562" s="14"/>
      <c r="AC562" s="14"/>
    </row>
    <row r="563" spans="1:29" ht="15.75" customHeight="1" x14ac:dyDescent="0.3">
      <c r="A563" s="13"/>
      <c r="B563" s="13"/>
      <c r="C563" s="13"/>
      <c r="D563" s="13"/>
      <c r="E563" s="14"/>
      <c r="F563" s="14"/>
      <c r="G563" s="13"/>
      <c r="H563" s="13"/>
      <c r="I563" s="13"/>
      <c r="J563" s="13"/>
      <c r="K563" s="13"/>
      <c r="L563" s="13"/>
      <c r="M563" s="14"/>
      <c r="N563" s="14"/>
      <c r="O563" s="13"/>
      <c r="P563" s="13"/>
      <c r="Q563" s="13"/>
      <c r="R563" s="14"/>
      <c r="S563" s="14"/>
      <c r="T563" s="14"/>
      <c r="U563" s="14"/>
      <c r="V563" s="14"/>
      <c r="W563" s="14"/>
      <c r="X563" s="14"/>
      <c r="Y563" s="14"/>
      <c r="Z563" s="14"/>
      <c r="AA563" s="14"/>
      <c r="AB563" s="14"/>
      <c r="AC563" s="14"/>
    </row>
    <row r="564" spans="1:29" ht="15.75" customHeight="1" x14ac:dyDescent="0.3">
      <c r="A564" s="13"/>
      <c r="B564" s="13"/>
      <c r="C564" s="13"/>
      <c r="D564" s="13"/>
      <c r="E564" s="14"/>
      <c r="F564" s="14"/>
      <c r="G564" s="13"/>
      <c r="H564" s="13"/>
      <c r="I564" s="13"/>
      <c r="J564" s="13"/>
      <c r="K564" s="13"/>
      <c r="L564" s="13"/>
      <c r="M564" s="14"/>
      <c r="N564" s="14"/>
      <c r="O564" s="13"/>
      <c r="P564" s="13"/>
      <c r="Q564" s="13"/>
      <c r="R564" s="14"/>
      <c r="S564" s="14"/>
      <c r="T564" s="14"/>
      <c r="U564" s="14"/>
      <c r="V564" s="14"/>
      <c r="W564" s="14"/>
      <c r="X564" s="14"/>
      <c r="Y564" s="14"/>
      <c r="Z564" s="14"/>
      <c r="AA564" s="14"/>
      <c r="AB564" s="14"/>
      <c r="AC564" s="14"/>
    </row>
    <row r="565" spans="1:29" ht="15.75" customHeight="1" x14ac:dyDescent="0.3">
      <c r="A565" s="13"/>
      <c r="B565" s="13"/>
      <c r="C565" s="13"/>
      <c r="D565" s="13"/>
      <c r="E565" s="14"/>
      <c r="F565" s="14"/>
      <c r="G565" s="13"/>
      <c r="H565" s="13"/>
      <c r="I565" s="13"/>
      <c r="J565" s="13"/>
      <c r="K565" s="13"/>
      <c r="L565" s="13"/>
      <c r="M565" s="14"/>
      <c r="N565" s="14"/>
      <c r="O565" s="13"/>
      <c r="P565" s="13"/>
      <c r="Q565" s="13"/>
      <c r="R565" s="14"/>
      <c r="S565" s="14"/>
      <c r="T565" s="14"/>
      <c r="U565" s="14"/>
      <c r="V565" s="14"/>
      <c r="W565" s="14"/>
      <c r="X565" s="14"/>
      <c r="Y565" s="14"/>
      <c r="Z565" s="14"/>
      <c r="AA565" s="14"/>
      <c r="AB565" s="14"/>
      <c r="AC565" s="14"/>
    </row>
    <row r="566" spans="1:29" ht="15.75" customHeight="1" x14ac:dyDescent="0.3">
      <c r="A566" s="13"/>
      <c r="B566" s="13"/>
      <c r="C566" s="13"/>
      <c r="D566" s="13"/>
      <c r="E566" s="14"/>
      <c r="F566" s="14"/>
      <c r="G566" s="13"/>
      <c r="H566" s="13"/>
      <c r="I566" s="13"/>
      <c r="J566" s="13"/>
      <c r="K566" s="13"/>
      <c r="L566" s="13"/>
      <c r="M566" s="14"/>
      <c r="N566" s="14"/>
      <c r="O566" s="13"/>
      <c r="P566" s="13"/>
      <c r="Q566" s="13"/>
      <c r="R566" s="14"/>
      <c r="S566" s="14"/>
      <c r="T566" s="14"/>
      <c r="U566" s="14"/>
      <c r="V566" s="14"/>
      <c r="W566" s="14"/>
      <c r="X566" s="14"/>
      <c r="Y566" s="14"/>
      <c r="Z566" s="14"/>
      <c r="AA566" s="14"/>
      <c r="AB566" s="14"/>
      <c r="AC566" s="14"/>
    </row>
    <row r="567" spans="1:29" ht="15.75" customHeight="1" x14ac:dyDescent="0.3">
      <c r="A567" s="13"/>
      <c r="B567" s="13"/>
      <c r="C567" s="13"/>
      <c r="D567" s="13"/>
      <c r="E567" s="14"/>
      <c r="F567" s="14"/>
      <c r="G567" s="13"/>
      <c r="H567" s="13"/>
      <c r="I567" s="13"/>
      <c r="J567" s="13"/>
      <c r="K567" s="13"/>
      <c r="L567" s="13"/>
      <c r="M567" s="14"/>
      <c r="N567" s="14"/>
      <c r="O567" s="13"/>
      <c r="P567" s="13"/>
      <c r="Q567" s="13"/>
      <c r="R567" s="14"/>
      <c r="S567" s="14"/>
      <c r="T567" s="14"/>
      <c r="U567" s="14"/>
      <c r="V567" s="14"/>
      <c r="W567" s="14"/>
      <c r="X567" s="14"/>
      <c r="Y567" s="14"/>
      <c r="Z567" s="14"/>
      <c r="AA567" s="14"/>
      <c r="AB567" s="14"/>
      <c r="AC567" s="14"/>
    </row>
    <row r="568" spans="1:29" ht="15.75" customHeight="1" x14ac:dyDescent="0.3">
      <c r="A568" s="13"/>
      <c r="B568" s="13"/>
      <c r="C568" s="13"/>
      <c r="D568" s="13"/>
      <c r="E568" s="14"/>
      <c r="F568" s="14"/>
      <c r="G568" s="13"/>
      <c r="H568" s="13"/>
      <c r="I568" s="13"/>
      <c r="J568" s="13"/>
      <c r="K568" s="13"/>
      <c r="L568" s="13"/>
      <c r="M568" s="14"/>
      <c r="N568" s="14"/>
      <c r="O568" s="13"/>
      <c r="P568" s="13"/>
      <c r="Q568" s="13"/>
      <c r="R568" s="14"/>
      <c r="S568" s="14"/>
      <c r="T568" s="14"/>
      <c r="U568" s="14"/>
      <c r="V568" s="14"/>
      <c r="W568" s="14"/>
      <c r="X568" s="14"/>
      <c r="Y568" s="14"/>
      <c r="Z568" s="14"/>
      <c r="AA568" s="14"/>
      <c r="AB568" s="14"/>
      <c r="AC568" s="14"/>
    </row>
    <row r="569" spans="1:29" ht="15.75" customHeight="1" x14ac:dyDescent="0.3">
      <c r="A569" s="13"/>
      <c r="B569" s="13"/>
      <c r="C569" s="13"/>
      <c r="D569" s="13"/>
      <c r="E569" s="14"/>
      <c r="F569" s="14"/>
      <c r="G569" s="13"/>
      <c r="H569" s="13"/>
      <c r="I569" s="13"/>
      <c r="J569" s="13"/>
      <c r="K569" s="13"/>
      <c r="L569" s="13"/>
      <c r="M569" s="14"/>
      <c r="N569" s="14"/>
      <c r="O569" s="13"/>
      <c r="P569" s="13"/>
      <c r="Q569" s="13"/>
      <c r="R569" s="14"/>
      <c r="S569" s="14"/>
      <c r="T569" s="14"/>
      <c r="U569" s="14"/>
      <c r="V569" s="14"/>
      <c r="W569" s="14"/>
      <c r="X569" s="14"/>
      <c r="Y569" s="14"/>
      <c r="Z569" s="14"/>
      <c r="AA569" s="14"/>
      <c r="AB569" s="14"/>
      <c r="AC569" s="14"/>
    </row>
    <row r="570" spans="1:29" ht="15.75" customHeight="1" x14ac:dyDescent="0.3">
      <c r="A570" s="13"/>
      <c r="B570" s="13"/>
      <c r="C570" s="13"/>
      <c r="D570" s="13"/>
      <c r="E570" s="14"/>
      <c r="F570" s="14"/>
      <c r="G570" s="13"/>
      <c r="H570" s="13"/>
      <c r="I570" s="13"/>
      <c r="J570" s="13"/>
      <c r="K570" s="13"/>
      <c r="L570" s="13"/>
      <c r="M570" s="14"/>
      <c r="N570" s="14"/>
      <c r="O570" s="13"/>
      <c r="P570" s="13"/>
      <c r="Q570" s="13"/>
      <c r="R570" s="14"/>
      <c r="S570" s="14"/>
      <c r="T570" s="14"/>
      <c r="U570" s="14"/>
      <c r="V570" s="14"/>
      <c r="W570" s="14"/>
      <c r="X570" s="14"/>
      <c r="Y570" s="14"/>
      <c r="Z570" s="14"/>
      <c r="AA570" s="14"/>
      <c r="AB570" s="14"/>
      <c r="AC570" s="14"/>
    </row>
    <row r="571" spans="1:29" ht="15.75" customHeight="1" x14ac:dyDescent="0.3">
      <c r="A571" s="13"/>
      <c r="B571" s="13"/>
      <c r="C571" s="13"/>
      <c r="D571" s="13"/>
      <c r="E571" s="14"/>
      <c r="F571" s="14"/>
      <c r="G571" s="13"/>
      <c r="H571" s="13"/>
      <c r="I571" s="13"/>
      <c r="J571" s="13"/>
      <c r="K571" s="13"/>
      <c r="L571" s="13"/>
      <c r="M571" s="14"/>
      <c r="N571" s="14"/>
      <c r="O571" s="13"/>
      <c r="P571" s="13"/>
      <c r="Q571" s="13"/>
      <c r="R571" s="14"/>
      <c r="S571" s="14"/>
      <c r="T571" s="14"/>
      <c r="U571" s="14"/>
      <c r="V571" s="14"/>
      <c r="W571" s="14"/>
      <c r="X571" s="14"/>
      <c r="Y571" s="14"/>
      <c r="Z571" s="14"/>
      <c r="AA571" s="14"/>
      <c r="AB571" s="14"/>
      <c r="AC571" s="14"/>
    </row>
    <row r="572" spans="1:29" ht="15.75" customHeight="1" x14ac:dyDescent="0.3">
      <c r="A572" s="13"/>
      <c r="B572" s="13"/>
      <c r="C572" s="13"/>
      <c r="D572" s="13"/>
      <c r="E572" s="14"/>
      <c r="F572" s="14"/>
      <c r="G572" s="13"/>
      <c r="H572" s="13"/>
      <c r="I572" s="13"/>
      <c r="J572" s="13"/>
      <c r="K572" s="13"/>
      <c r="L572" s="13"/>
      <c r="M572" s="14"/>
      <c r="N572" s="14"/>
      <c r="O572" s="13"/>
      <c r="P572" s="13"/>
      <c r="Q572" s="13"/>
      <c r="R572" s="14"/>
      <c r="S572" s="14"/>
      <c r="T572" s="14"/>
      <c r="U572" s="14"/>
      <c r="V572" s="14"/>
      <c r="W572" s="14"/>
      <c r="X572" s="14"/>
      <c r="Y572" s="14"/>
      <c r="Z572" s="14"/>
      <c r="AA572" s="14"/>
      <c r="AB572" s="14"/>
      <c r="AC572" s="14"/>
    </row>
    <row r="573" spans="1:29" ht="15.75" customHeight="1" x14ac:dyDescent="0.3">
      <c r="A573" s="13"/>
      <c r="B573" s="13"/>
      <c r="C573" s="13"/>
      <c r="D573" s="13"/>
      <c r="E573" s="14"/>
      <c r="F573" s="14"/>
      <c r="G573" s="13"/>
      <c r="H573" s="13"/>
      <c r="I573" s="13"/>
      <c r="J573" s="13"/>
      <c r="K573" s="13"/>
      <c r="L573" s="13"/>
      <c r="M573" s="14"/>
      <c r="N573" s="14"/>
      <c r="O573" s="13"/>
      <c r="P573" s="13"/>
      <c r="Q573" s="13"/>
      <c r="R573" s="14"/>
      <c r="S573" s="14"/>
      <c r="T573" s="14"/>
      <c r="U573" s="14"/>
      <c r="V573" s="14"/>
      <c r="W573" s="14"/>
      <c r="X573" s="14"/>
      <c r="Y573" s="14"/>
      <c r="Z573" s="14"/>
      <c r="AA573" s="14"/>
      <c r="AB573" s="14"/>
      <c r="AC573" s="14"/>
    </row>
    <row r="574" spans="1:29" ht="15.75" customHeight="1" x14ac:dyDescent="0.3">
      <c r="A574" s="13"/>
      <c r="B574" s="13"/>
      <c r="C574" s="13"/>
      <c r="D574" s="13"/>
      <c r="E574" s="14"/>
      <c r="F574" s="14"/>
      <c r="G574" s="13"/>
      <c r="H574" s="13"/>
      <c r="I574" s="13"/>
      <c r="J574" s="13"/>
      <c r="K574" s="13"/>
      <c r="L574" s="13"/>
      <c r="M574" s="14"/>
      <c r="N574" s="14"/>
      <c r="O574" s="13"/>
      <c r="P574" s="13"/>
      <c r="Q574" s="13"/>
      <c r="R574" s="14"/>
      <c r="S574" s="14"/>
      <c r="T574" s="14"/>
      <c r="U574" s="14"/>
      <c r="V574" s="14"/>
      <c r="W574" s="14"/>
      <c r="X574" s="14"/>
      <c r="Y574" s="14"/>
      <c r="Z574" s="14"/>
      <c r="AA574" s="14"/>
      <c r="AB574" s="14"/>
      <c r="AC574" s="14"/>
    </row>
    <row r="575" spans="1:29" ht="15.75" customHeight="1" x14ac:dyDescent="0.3">
      <c r="A575" s="13"/>
      <c r="B575" s="13"/>
      <c r="C575" s="13"/>
      <c r="D575" s="13"/>
      <c r="E575" s="14"/>
      <c r="F575" s="14"/>
      <c r="G575" s="13"/>
      <c r="H575" s="13"/>
      <c r="I575" s="13"/>
      <c r="J575" s="13"/>
      <c r="K575" s="13"/>
      <c r="L575" s="13"/>
      <c r="M575" s="14"/>
      <c r="N575" s="14"/>
      <c r="O575" s="13"/>
      <c r="P575" s="13"/>
      <c r="Q575" s="13"/>
      <c r="R575" s="14"/>
      <c r="S575" s="14"/>
      <c r="T575" s="14"/>
      <c r="U575" s="14"/>
      <c r="V575" s="14"/>
      <c r="W575" s="14"/>
      <c r="X575" s="14"/>
      <c r="Y575" s="14"/>
      <c r="Z575" s="14"/>
      <c r="AA575" s="14"/>
      <c r="AB575" s="14"/>
      <c r="AC575" s="14"/>
    </row>
    <row r="576" spans="1:29" ht="15.75" customHeight="1" x14ac:dyDescent="0.3">
      <c r="A576" s="13"/>
      <c r="B576" s="13"/>
      <c r="C576" s="13"/>
      <c r="D576" s="13"/>
      <c r="E576" s="14"/>
      <c r="F576" s="14"/>
      <c r="G576" s="13"/>
      <c r="H576" s="13"/>
      <c r="I576" s="13"/>
      <c r="J576" s="13"/>
      <c r="K576" s="13"/>
      <c r="L576" s="13"/>
      <c r="M576" s="14"/>
      <c r="N576" s="14"/>
      <c r="O576" s="13"/>
      <c r="P576" s="13"/>
      <c r="Q576" s="13"/>
      <c r="R576" s="14"/>
      <c r="S576" s="14"/>
      <c r="T576" s="14"/>
      <c r="U576" s="14"/>
      <c r="V576" s="14"/>
      <c r="W576" s="14"/>
      <c r="X576" s="14"/>
      <c r="Y576" s="14"/>
      <c r="Z576" s="14"/>
      <c r="AA576" s="14"/>
      <c r="AB576" s="14"/>
      <c r="AC576" s="14"/>
    </row>
    <row r="577" spans="1:29" ht="15.75" customHeight="1" x14ac:dyDescent="0.3">
      <c r="A577" s="13"/>
      <c r="B577" s="13"/>
      <c r="C577" s="13"/>
      <c r="D577" s="13"/>
      <c r="E577" s="14"/>
      <c r="F577" s="14"/>
      <c r="G577" s="13"/>
      <c r="H577" s="13"/>
      <c r="I577" s="13"/>
      <c r="J577" s="13"/>
      <c r="K577" s="13"/>
      <c r="L577" s="13"/>
      <c r="M577" s="14"/>
      <c r="N577" s="14"/>
      <c r="O577" s="13"/>
      <c r="P577" s="13"/>
      <c r="Q577" s="13"/>
      <c r="R577" s="14"/>
      <c r="S577" s="14"/>
      <c r="T577" s="14"/>
      <c r="U577" s="14"/>
      <c r="V577" s="14"/>
      <c r="W577" s="14"/>
      <c r="X577" s="14"/>
      <c r="Y577" s="14"/>
      <c r="Z577" s="14"/>
      <c r="AA577" s="14"/>
      <c r="AB577" s="14"/>
      <c r="AC577" s="14"/>
    </row>
    <row r="578" spans="1:29" ht="15.75" customHeight="1" x14ac:dyDescent="0.3">
      <c r="A578" s="13"/>
      <c r="B578" s="13"/>
      <c r="C578" s="13"/>
      <c r="D578" s="13"/>
      <c r="E578" s="14"/>
      <c r="F578" s="14"/>
      <c r="G578" s="13"/>
      <c r="H578" s="13"/>
      <c r="I578" s="13"/>
      <c r="J578" s="13"/>
      <c r="K578" s="13"/>
      <c r="L578" s="13"/>
      <c r="M578" s="14"/>
      <c r="N578" s="14"/>
      <c r="O578" s="13"/>
      <c r="P578" s="13"/>
      <c r="Q578" s="13"/>
      <c r="R578" s="14"/>
      <c r="S578" s="14"/>
      <c r="T578" s="14"/>
      <c r="U578" s="14"/>
      <c r="V578" s="14"/>
      <c r="W578" s="14"/>
      <c r="X578" s="14"/>
      <c r="Y578" s="14"/>
      <c r="Z578" s="14"/>
      <c r="AA578" s="14"/>
      <c r="AB578" s="14"/>
      <c r="AC578" s="14"/>
    </row>
    <row r="579" spans="1:29" ht="15.75" customHeight="1" x14ac:dyDescent="0.3">
      <c r="A579" s="13"/>
      <c r="B579" s="13"/>
      <c r="C579" s="13"/>
      <c r="D579" s="13"/>
      <c r="E579" s="14"/>
      <c r="F579" s="14"/>
      <c r="G579" s="13"/>
      <c r="H579" s="13"/>
      <c r="I579" s="13"/>
      <c r="J579" s="13"/>
      <c r="K579" s="13"/>
      <c r="L579" s="13"/>
      <c r="M579" s="14"/>
      <c r="N579" s="14"/>
      <c r="O579" s="13"/>
      <c r="P579" s="13"/>
      <c r="Q579" s="13"/>
      <c r="R579" s="14"/>
      <c r="S579" s="14"/>
      <c r="T579" s="14"/>
      <c r="U579" s="14"/>
      <c r="V579" s="14"/>
      <c r="W579" s="14"/>
      <c r="X579" s="14"/>
      <c r="Y579" s="14"/>
      <c r="Z579" s="14"/>
      <c r="AA579" s="14"/>
      <c r="AB579" s="14"/>
      <c r="AC579" s="14"/>
    </row>
    <row r="580" spans="1:29" ht="15.75" customHeight="1" x14ac:dyDescent="0.3">
      <c r="A580" s="13"/>
      <c r="B580" s="13"/>
      <c r="C580" s="13"/>
      <c r="D580" s="13"/>
      <c r="E580" s="14"/>
      <c r="F580" s="14"/>
      <c r="G580" s="13"/>
      <c r="H580" s="13"/>
      <c r="I580" s="13"/>
      <c r="J580" s="13"/>
      <c r="K580" s="13"/>
      <c r="L580" s="13"/>
      <c r="M580" s="14"/>
      <c r="N580" s="14"/>
      <c r="O580" s="13"/>
      <c r="P580" s="13"/>
      <c r="Q580" s="13"/>
      <c r="R580" s="14"/>
      <c r="S580" s="14"/>
      <c r="T580" s="14"/>
      <c r="U580" s="14"/>
      <c r="V580" s="14"/>
      <c r="W580" s="14"/>
      <c r="X580" s="14"/>
      <c r="Y580" s="14"/>
      <c r="Z580" s="14"/>
      <c r="AA580" s="14"/>
      <c r="AB580" s="14"/>
      <c r="AC580" s="14"/>
    </row>
    <row r="581" spans="1:29" ht="15.75" customHeight="1" x14ac:dyDescent="0.3">
      <c r="A581" s="13"/>
      <c r="B581" s="13"/>
      <c r="C581" s="13"/>
      <c r="D581" s="13"/>
      <c r="E581" s="14"/>
      <c r="F581" s="14"/>
      <c r="G581" s="13"/>
      <c r="H581" s="13"/>
      <c r="I581" s="13"/>
      <c r="J581" s="13"/>
      <c r="K581" s="13"/>
      <c r="L581" s="13"/>
      <c r="M581" s="14"/>
      <c r="N581" s="14"/>
      <c r="O581" s="13"/>
      <c r="P581" s="13"/>
      <c r="Q581" s="13"/>
      <c r="R581" s="14"/>
      <c r="S581" s="14"/>
      <c r="T581" s="14"/>
      <c r="U581" s="14"/>
      <c r="V581" s="14"/>
      <c r="W581" s="14"/>
      <c r="X581" s="14"/>
      <c r="Y581" s="14"/>
      <c r="Z581" s="14"/>
      <c r="AA581" s="14"/>
      <c r="AB581" s="14"/>
      <c r="AC581" s="14"/>
    </row>
    <row r="582" spans="1:29" ht="15.75" customHeight="1" x14ac:dyDescent="0.3">
      <c r="A582" s="13"/>
      <c r="B582" s="13"/>
      <c r="C582" s="13"/>
      <c r="D582" s="13"/>
      <c r="E582" s="14"/>
      <c r="F582" s="14"/>
      <c r="G582" s="13"/>
      <c r="H582" s="13"/>
      <c r="I582" s="13"/>
      <c r="J582" s="13"/>
      <c r="K582" s="13"/>
      <c r="L582" s="13"/>
      <c r="M582" s="14"/>
      <c r="N582" s="14"/>
      <c r="O582" s="13"/>
      <c r="P582" s="13"/>
      <c r="Q582" s="13"/>
      <c r="R582" s="14"/>
      <c r="S582" s="14"/>
      <c r="T582" s="14"/>
      <c r="U582" s="14"/>
      <c r="V582" s="14"/>
      <c r="W582" s="14"/>
      <c r="X582" s="14"/>
      <c r="Y582" s="14"/>
      <c r="Z582" s="14"/>
      <c r="AA582" s="14"/>
      <c r="AB582" s="14"/>
      <c r="AC582" s="14"/>
    </row>
    <row r="583" spans="1:29" ht="15.75" customHeight="1" x14ac:dyDescent="0.3">
      <c r="A583" s="13"/>
      <c r="B583" s="13"/>
      <c r="C583" s="13"/>
      <c r="D583" s="13"/>
      <c r="E583" s="14"/>
      <c r="F583" s="14"/>
      <c r="G583" s="13"/>
      <c r="H583" s="13"/>
      <c r="I583" s="13"/>
      <c r="J583" s="13"/>
      <c r="K583" s="13"/>
      <c r="L583" s="13"/>
      <c r="M583" s="14"/>
      <c r="N583" s="14"/>
      <c r="O583" s="13"/>
      <c r="P583" s="13"/>
      <c r="Q583" s="13"/>
      <c r="R583" s="14"/>
      <c r="S583" s="14"/>
      <c r="T583" s="14"/>
      <c r="U583" s="14"/>
      <c r="V583" s="14"/>
      <c r="W583" s="14"/>
      <c r="X583" s="14"/>
      <c r="Y583" s="14"/>
      <c r="Z583" s="14"/>
      <c r="AA583" s="14"/>
      <c r="AB583" s="14"/>
      <c r="AC583" s="14"/>
    </row>
    <row r="584" spans="1:29" ht="15.75" customHeight="1" x14ac:dyDescent="0.3">
      <c r="A584" s="13"/>
      <c r="B584" s="13"/>
      <c r="C584" s="13"/>
      <c r="D584" s="13"/>
      <c r="E584" s="14"/>
      <c r="F584" s="14"/>
      <c r="G584" s="13"/>
      <c r="H584" s="13"/>
      <c r="I584" s="13"/>
      <c r="J584" s="13"/>
      <c r="K584" s="13"/>
      <c r="L584" s="13"/>
      <c r="M584" s="14"/>
      <c r="N584" s="14"/>
      <c r="O584" s="13"/>
      <c r="P584" s="13"/>
      <c r="Q584" s="13"/>
      <c r="R584" s="14"/>
      <c r="S584" s="14"/>
      <c r="T584" s="14"/>
      <c r="U584" s="14"/>
      <c r="V584" s="14"/>
      <c r="W584" s="14"/>
      <c r="X584" s="14"/>
      <c r="Y584" s="14"/>
      <c r="Z584" s="14"/>
      <c r="AA584" s="14"/>
      <c r="AB584" s="14"/>
      <c r="AC584" s="14"/>
    </row>
    <row r="585" spans="1:29" ht="15.75" customHeight="1" x14ac:dyDescent="0.3">
      <c r="A585" s="13"/>
      <c r="B585" s="13"/>
      <c r="C585" s="13"/>
      <c r="D585" s="13"/>
      <c r="E585" s="14"/>
      <c r="F585" s="14"/>
      <c r="G585" s="13"/>
      <c r="H585" s="13"/>
      <c r="I585" s="13"/>
      <c r="J585" s="13"/>
      <c r="K585" s="13"/>
      <c r="L585" s="13"/>
      <c r="M585" s="14"/>
      <c r="N585" s="14"/>
      <c r="O585" s="13"/>
      <c r="P585" s="13"/>
      <c r="Q585" s="13"/>
      <c r="R585" s="14"/>
      <c r="S585" s="14"/>
      <c r="T585" s="14"/>
      <c r="U585" s="14"/>
      <c r="V585" s="14"/>
      <c r="W585" s="14"/>
      <c r="X585" s="14"/>
      <c r="Y585" s="14"/>
      <c r="Z585" s="14"/>
      <c r="AA585" s="14"/>
      <c r="AB585" s="14"/>
      <c r="AC585" s="14"/>
    </row>
    <row r="586" spans="1:29" ht="15.75" customHeight="1" x14ac:dyDescent="0.3">
      <c r="A586" s="13"/>
      <c r="B586" s="13"/>
      <c r="C586" s="13"/>
      <c r="D586" s="13"/>
      <c r="E586" s="14"/>
      <c r="F586" s="14"/>
      <c r="G586" s="13"/>
      <c r="H586" s="13"/>
      <c r="I586" s="13"/>
      <c r="J586" s="13"/>
      <c r="K586" s="13"/>
      <c r="L586" s="13"/>
      <c r="M586" s="14"/>
      <c r="N586" s="14"/>
      <c r="O586" s="13"/>
      <c r="P586" s="13"/>
      <c r="Q586" s="13"/>
      <c r="R586" s="14"/>
      <c r="S586" s="14"/>
      <c r="T586" s="14"/>
      <c r="U586" s="14"/>
      <c r="V586" s="14"/>
      <c r="W586" s="14"/>
      <c r="X586" s="14"/>
      <c r="Y586" s="14"/>
      <c r="Z586" s="14"/>
      <c r="AA586" s="14"/>
      <c r="AB586" s="14"/>
      <c r="AC586" s="14"/>
    </row>
    <row r="587" spans="1:29" ht="15.75" customHeight="1" x14ac:dyDescent="0.3">
      <c r="A587" s="13"/>
      <c r="B587" s="13"/>
      <c r="C587" s="13"/>
      <c r="D587" s="13"/>
      <c r="E587" s="14"/>
      <c r="F587" s="14"/>
      <c r="G587" s="13"/>
      <c r="H587" s="13"/>
      <c r="I587" s="13"/>
      <c r="J587" s="13"/>
      <c r="K587" s="13"/>
      <c r="L587" s="13"/>
      <c r="M587" s="14"/>
      <c r="N587" s="14"/>
      <c r="O587" s="13"/>
      <c r="P587" s="13"/>
      <c r="Q587" s="13"/>
      <c r="R587" s="14"/>
      <c r="S587" s="14"/>
      <c r="T587" s="14"/>
      <c r="U587" s="14"/>
      <c r="V587" s="14"/>
      <c r="W587" s="14"/>
      <c r="X587" s="14"/>
      <c r="Y587" s="14"/>
      <c r="Z587" s="14"/>
      <c r="AA587" s="14"/>
      <c r="AB587" s="14"/>
      <c r="AC587" s="14"/>
    </row>
    <row r="588" spans="1:29" ht="15.75" customHeight="1" x14ac:dyDescent="0.3">
      <c r="A588" s="13"/>
      <c r="B588" s="13"/>
      <c r="C588" s="13"/>
      <c r="D588" s="13"/>
      <c r="E588" s="14"/>
      <c r="F588" s="14"/>
      <c r="G588" s="13"/>
      <c r="H588" s="13"/>
      <c r="I588" s="13"/>
      <c r="J588" s="13"/>
      <c r="K588" s="13"/>
      <c r="L588" s="13"/>
      <c r="M588" s="14"/>
      <c r="N588" s="14"/>
      <c r="O588" s="13"/>
      <c r="P588" s="13"/>
      <c r="Q588" s="13"/>
      <c r="R588" s="14"/>
      <c r="S588" s="14"/>
      <c r="T588" s="14"/>
      <c r="U588" s="14"/>
      <c r="V588" s="14"/>
      <c r="W588" s="14"/>
      <c r="X588" s="14"/>
      <c r="Y588" s="14"/>
      <c r="Z588" s="14"/>
      <c r="AA588" s="14"/>
      <c r="AB588" s="14"/>
      <c r="AC588" s="14"/>
    </row>
    <row r="589" spans="1:29" ht="15.75" customHeight="1" x14ac:dyDescent="0.3">
      <c r="A589" s="13"/>
      <c r="B589" s="13"/>
      <c r="C589" s="13"/>
      <c r="D589" s="13"/>
      <c r="E589" s="14"/>
      <c r="F589" s="14"/>
      <c r="G589" s="13"/>
      <c r="H589" s="13"/>
      <c r="I589" s="13"/>
      <c r="J589" s="13"/>
      <c r="K589" s="13"/>
      <c r="L589" s="13"/>
      <c r="M589" s="14"/>
      <c r="N589" s="14"/>
      <c r="O589" s="13"/>
      <c r="P589" s="13"/>
      <c r="Q589" s="13"/>
      <c r="R589" s="14"/>
      <c r="S589" s="14"/>
      <c r="T589" s="14"/>
      <c r="U589" s="14"/>
      <c r="V589" s="14"/>
      <c r="W589" s="14"/>
      <c r="X589" s="14"/>
      <c r="Y589" s="14"/>
      <c r="Z589" s="14"/>
      <c r="AA589" s="14"/>
      <c r="AB589" s="14"/>
      <c r="AC589" s="14"/>
    </row>
    <row r="590" spans="1:29" ht="15.75" customHeight="1" x14ac:dyDescent="0.3">
      <c r="A590" s="13"/>
      <c r="B590" s="13"/>
      <c r="C590" s="13"/>
      <c r="D590" s="13"/>
      <c r="E590" s="14"/>
      <c r="F590" s="14"/>
      <c r="G590" s="13"/>
      <c r="H590" s="13"/>
      <c r="I590" s="13"/>
      <c r="J590" s="13"/>
      <c r="K590" s="13"/>
      <c r="L590" s="13"/>
      <c r="M590" s="14"/>
      <c r="N590" s="14"/>
      <c r="O590" s="13"/>
      <c r="P590" s="13"/>
      <c r="Q590" s="13"/>
      <c r="R590" s="14"/>
      <c r="S590" s="14"/>
      <c r="T590" s="14"/>
      <c r="U590" s="14"/>
      <c r="V590" s="14"/>
      <c r="W590" s="14"/>
      <c r="X590" s="14"/>
      <c r="Y590" s="14"/>
      <c r="Z590" s="14"/>
      <c r="AA590" s="14"/>
      <c r="AB590" s="14"/>
      <c r="AC590" s="14"/>
    </row>
    <row r="591" spans="1:29" ht="15.75" customHeight="1" x14ac:dyDescent="0.3">
      <c r="A591" s="13"/>
      <c r="B591" s="13"/>
      <c r="C591" s="13"/>
      <c r="D591" s="13"/>
      <c r="E591" s="14"/>
      <c r="F591" s="14"/>
      <c r="G591" s="13"/>
      <c r="H591" s="13"/>
      <c r="I591" s="13"/>
      <c r="J591" s="13"/>
      <c r="K591" s="13"/>
      <c r="L591" s="13"/>
      <c r="M591" s="14"/>
      <c r="N591" s="14"/>
      <c r="O591" s="13"/>
      <c r="P591" s="13"/>
      <c r="Q591" s="13"/>
      <c r="R591" s="14"/>
      <c r="S591" s="14"/>
      <c r="T591" s="14"/>
      <c r="U591" s="14"/>
      <c r="V591" s="14"/>
      <c r="W591" s="14"/>
      <c r="X591" s="14"/>
      <c r="Y591" s="14"/>
      <c r="Z591" s="14"/>
      <c r="AA591" s="14"/>
      <c r="AB591" s="14"/>
      <c r="AC591" s="14"/>
    </row>
    <row r="592" spans="1:29" ht="15.75" customHeight="1" x14ac:dyDescent="0.3">
      <c r="A592" s="13"/>
      <c r="B592" s="13"/>
      <c r="C592" s="13"/>
      <c r="D592" s="13"/>
      <c r="E592" s="14"/>
      <c r="F592" s="14"/>
      <c r="G592" s="13"/>
      <c r="H592" s="13"/>
      <c r="I592" s="13"/>
      <c r="J592" s="13"/>
      <c r="K592" s="13"/>
      <c r="L592" s="13"/>
      <c r="M592" s="14"/>
      <c r="N592" s="14"/>
      <c r="O592" s="13"/>
      <c r="P592" s="13"/>
      <c r="Q592" s="13"/>
      <c r="R592" s="14"/>
      <c r="S592" s="14"/>
      <c r="T592" s="14"/>
      <c r="U592" s="14"/>
      <c r="V592" s="14"/>
      <c r="W592" s="14"/>
      <c r="X592" s="14"/>
      <c r="Y592" s="14"/>
      <c r="Z592" s="14"/>
      <c r="AA592" s="14"/>
      <c r="AB592" s="14"/>
      <c r="AC592" s="14"/>
    </row>
    <row r="593" spans="1:29" ht="15.75" customHeight="1" x14ac:dyDescent="0.3">
      <c r="A593" s="13"/>
      <c r="B593" s="13"/>
      <c r="C593" s="13"/>
      <c r="D593" s="13"/>
      <c r="E593" s="14"/>
      <c r="F593" s="14"/>
      <c r="G593" s="13"/>
      <c r="H593" s="13"/>
      <c r="I593" s="13"/>
      <c r="J593" s="13"/>
      <c r="K593" s="13"/>
      <c r="L593" s="13"/>
      <c r="M593" s="14"/>
      <c r="N593" s="14"/>
      <c r="O593" s="13"/>
      <c r="P593" s="13"/>
      <c r="Q593" s="13"/>
      <c r="R593" s="14"/>
      <c r="S593" s="14"/>
      <c r="T593" s="14"/>
      <c r="U593" s="14"/>
      <c r="V593" s="14"/>
      <c r="W593" s="14"/>
      <c r="X593" s="14"/>
      <c r="Y593" s="14"/>
      <c r="Z593" s="14"/>
      <c r="AA593" s="14"/>
      <c r="AB593" s="14"/>
      <c r="AC593" s="14"/>
    </row>
    <row r="594" spans="1:29" ht="15.75" customHeight="1" x14ac:dyDescent="0.3">
      <c r="A594" s="13"/>
      <c r="B594" s="13"/>
      <c r="C594" s="13"/>
      <c r="D594" s="13"/>
      <c r="E594" s="14"/>
      <c r="F594" s="14"/>
      <c r="G594" s="13"/>
      <c r="H594" s="13"/>
      <c r="I594" s="13"/>
      <c r="J594" s="13"/>
      <c r="K594" s="13"/>
      <c r="L594" s="13"/>
      <c r="M594" s="14"/>
      <c r="N594" s="14"/>
      <c r="O594" s="13"/>
      <c r="P594" s="13"/>
      <c r="Q594" s="13"/>
      <c r="R594" s="14"/>
      <c r="S594" s="14"/>
      <c r="T594" s="14"/>
      <c r="U594" s="14"/>
      <c r="V594" s="14"/>
      <c r="W594" s="14"/>
      <c r="X594" s="14"/>
      <c r="Y594" s="14"/>
      <c r="Z594" s="14"/>
      <c r="AA594" s="14"/>
      <c r="AB594" s="14"/>
      <c r="AC594" s="14"/>
    </row>
    <row r="595" spans="1:29" ht="15.75" customHeight="1" x14ac:dyDescent="0.3">
      <c r="A595" s="13"/>
      <c r="B595" s="13"/>
      <c r="C595" s="13"/>
      <c r="D595" s="13"/>
      <c r="E595" s="14"/>
      <c r="F595" s="14"/>
      <c r="G595" s="13"/>
      <c r="H595" s="13"/>
      <c r="I595" s="13"/>
      <c r="J595" s="13"/>
      <c r="K595" s="13"/>
      <c r="L595" s="13"/>
      <c r="M595" s="14"/>
      <c r="N595" s="14"/>
      <c r="O595" s="13"/>
      <c r="P595" s="13"/>
      <c r="Q595" s="13"/>
      <c r="R595" s="14"/>
      <c r="S595" s="14"/>
      <c r="T595" s="14"/>
      <c r="U595" s="14"/>
      <c r="V595" s="14"/>
      <c r="W595" s="14"/>
      <c r="X595" s="14"/>
      <c r="Y595" s="14"/>
      <c r="Z595" s="14"/>
      <c r="AA595" s="14"/>
      <c r="AB595" s="14"/>
      <c r="AC595" s="14"/>
    </row>
    <row r="596" spans="1:29" ht="15.75" customHeight="1" x14ac:dyDescent="0.3">
      <c r="A596" s="13"/>
      <c r="B596" s="13"/>
      <c r="C596" s="13"/>
      <c r="D596" s="13"/>
      <c r="E596" s="14"/>
      <c r="F596" s="14"/>
      <c r="G596" s="13"/>
      <c r="H596" s="13"/>
      <c r="I596" s="13"/>
      <c r="J596" s="13"/>
      <c r="K596" s="13"/>
      <c r="L596" s="13"/>
      <c r="M596" s="14"/>
      <c r="N596" s="14"/>
      <c r="O596" s="13"/>
      <c r="P596" s="13"/>
      <c r="Q596" s="13"/>
      <c r="R596" s="14"/>
      <c r="S596" s="14"/>
      <c r="T596" s="14"/>
      <c r="U596" s="14"/>
      <c r="V596" s="14"/>
      <c r="W596" s="14"/>
      <c r="X596" s="14"/>
      <c r="Y596" s="14"/>
      <c r="Z596" s="14"/>
      <c r="AA596" s="14"/>
      <c r="AB596" s="14"/>
      <c r="AC596" s="14"/>
    </row>
    <row r="597" spans="1:29" ht="15.75" customHeight="1" x14ac:dyDescent="0.3">
      <c r="A597" s="13"/>
      <c r="B597" s="13"/>
      <c r="C597" s="13"/>
      <c r="D597" s="13"/>
      <c r="E597" s="14"/>
      <c r="F597" s="14"/>
      <c r="G597" s="13"/>
      <c r="H597" s="13"/>
      <c r="I597" s="13"/>
      <c r="J597" s="13"/>
      <c r="K597" s="13"/>
      <c r="L597" s="13"/>
      <c r="M597" s="14"/>
      <c r="N597" s="14"/>
      <c r="O597" s="13"/>
      <c r="P597" s="13"/>
      <c r="Q597" s="13"/>
      <c r="R597" s="14"/>
      <c r="S597" s="14"/>
      <c r="T597" s="14"/>
      <c r="U597" s="14"/>
      <c r="V597" s="14"/>
      <c r="W597" s="14"/>
      <c r="X597" s="14"/>
      <c r="Y597" s="14"/>
      <c r="Z597" s="14"/>
      <c r="AA597" s="14"/>
      <c r="AB597" s="14"/>
      <c r="AC597" s="14"/>
    </row>
    <row r="598" spans="1:29" ht="15.75" customHeight="1" x14ac:dyDescent="0.3">
      <c r="A598" s="13"/>
      <c r="B598" s="13"/>
      <c r="C598" s="13"/>
      <c r="D598" s="13"/>
      <c r="E598" s="14"/>
      <c r="F598" s="14"/>
      <c r="G598" s="13"/>
      <c r="H598" s="13"/>
      <c r="I598" s="13"/>
      <c r="J598" s="13"/>
      <c r="K598" s="13"/>
      <c r="L598" s="13"/>
      <c r="M598" s="14"/>
      <c r="N598" s="14"/>
      <c r="O598" s="13"/>
      <c r="P598" s="13"/>
      <c r="Q598" s="13"/>
      <c r="R598" s="14"/>
      <c r="S598" s="14"/>
      <c r="T598" s="14"/>
      <c r="U598" s="14"/>
      <c r="V598" s="14"/>
      <c r="W598" s="14"/>
      <c r="X598" s="14"/>
      <c r="Y598" s="14"/>
      <c r="Z598" s="14"/>
      <c r="AA598" s="14"/>
      <c r="AB598" s="14"/>
      <c r="AC598" s="14"/>
    </row>
    <row r="599" spans="1:29" ht="15.75" customHeight="1" x14ac:dyDescent="0.3">
      <c r="A599" s="13"/>
      <c r="B599" s="13"/>
      <c r="C599" s="13"/>
      <c r="D599" s="13"/>
      <c r="E599" s="14"/>
      <c r="F599" s="14"/>
      <c r="G599" s="13"/>
      <c r="H599" s="13"/>
      <c r="I599" s="13"/>
      <c r="J599" s="13"/>
      <c r="K599" s="13"/>
      <c r="L599" s="13"/>
      <c r="M599" s="14"/>
      <c r="N599" s="14"/>
      <c r="O599" s="13"/>
      <c r="P599" s="13"/>
      <c r="Q599" s="13"/>
      <c r="R599" s="14"/>
      <c r="S599" s="14"/>
      <c r="T599" s="14"/>
      <c r="U599" s="14"/>
      <c r="V599" s="14"/>
      <c r="W599" s="14"/>
      <c r="X599" s="14"/>
      <c r="Y599" s="14"/>
      <c r="Z599" s="14"/>
      <c r="AA599" s="14"/>
      <c r="AB599" s="14"/>
      <c r="AC599" s="14"/>
    </row>
    <row r="600" spans="1:29" ht="15.75" customHeight="1" x14ac:dyDescent="0.3">
      <c r="A600" s="13"/>
      <c r="B600" s="13"/>
      <c r="C600" s="13"/>
      <c r="D600" s="13"/>
      <c r="E600" s="14"/>
      <c r="F600" s="14"/>
      <c r="G600" s="13"/>
      <c r="H600" s="13"/>
      <c r="I600" s="13"/>
      <c r="J600" s="13"/>
      <c r="K600" s="13"/>
      <c r="L600" s="13"/>
      <c r="M600" s="14"/>
      <c r="N600" s="14"/>
      <c r="O600" s="13"/>
      <c r="P600" s="13"/>
      <c r="Q600" s="13"/>
      <c r="R600" s="14"/>
      <c r="S600" s="14"/>
      <c r="T600" s="14"/>
      <c r="U600" s="14"/>
      <c r="V600" s="14"/>
      <c r="W600" s="14"/>
      <c r="X600" s="14"/>
      <c r="Y600" s="14"/>
      <c r="Z600" s="14"/>
      <c r="AA600" s="14"/>
      <c r="AB600" s="14"/>
      <c r="AC600" s="14"/>
    </row>
    <row r="601" spans="1:29" ht="15.75" customHeight="1" x14ac:dyDescent="0.3">
      <c r="A601" s="13"/>
      <c r="B601" s="13"/>
      <c r="C601" s="13"/>
      <c r="D601" s="13"/>
      <c r="E601" s="14"/>
      <c r="F601" s="14"/>
      <c r="G601" s="13"/>
      <c r="H601" s="13"/>
      <c r="I601" s="13"/>
      <c r="J601" s="13"/>
      <c r="K601" s="13"/>
      <c r="L601" s="13"/>
      <c r="M601" s="14"/>
      <c r="N601" s="14"/>
      <c r="O601" s="13"/>
      <c r="P601" s="13"/>
      <c r="Q601" s="13"/>
      <c r="R601" s="14"/>
      <c r="S601" s="14"/>
      <c r="T601" s="14"/>
      <c r="U601" s="14"/>
      <c r="V601" s="14"/>
      <c r="W601" s="14"/>
      <c r="X601" s="14"/>
      <c r="Y601" s="14"/>
      <c r="Z601" s="14"/>
      <c r="AA601" s="14"/>
      <c r="AB601" s="14"/>
      <c r="AC601" s="14"/>
    </row>
    <row r="602" spans="1:29" ht="15.75" customHeight="1" x14ac:dyDescent="0.3">
      <c r="A602" s="13"/>
      <c r="B602" s="13"/>
      <c r="C602" s="13"/>
      <c r="D602" s="13"/>
      <c r="E602" s="14"/>
      <c r="F602" s="14"/>
      <c r="G602" s="13"/>
      <c r="H602" s="13"/>
      <c r="I602" s="13"/>
      <c r="J602" s="13"/>
      <c r="K602" s="13"/>
      <c r="L602" s="13"/>
      <c r="M602" s="14"/>
      <c r="N602" s="14"/>
      <c r="O602" s="13"/>
      <c r="P602" s="13"/>
      <c r="Q602" s="13"/>
      <c r="R602" s="14"/>
      <c r="S602" s="14"/>
      <c r="T602" s="14"/>
      <c r="U602" s="14"/>
      <c r="V602" s="14"/>
      <c r="W602" s="14"/>
      <c r="X602" s="14"/>
      <c r="Y602" s="14"/>
      <c r="Z602" s="14"/>
      <c r="AA602" s="14"/>
      <c r="AB602" s="14"/>
      <c r="AC602" s="14"/>
    </row>
    <row r="603" spans="1:29" ht="15.75" customHeight="1" x14ac:dyDescent="0.3">
      <c r="A603" s="13"/>
      <c r="B603" s="13"/>
      <c r="C603" s="13"/>
      <c r="D603" s="13"/>
      <c r="E603" s="14"/>
      <c r="F603" s="14"/>
      <c r="G603" s="13"/>
      <c r="H603" s="13"/>
      <c r="I603" s="13"/>
      <c r="J603" s="13"/>
      <c r="K603" s="13"/>
      <c r="L603" s="13"/>
      <c r="M603" s="14"/>
      <c r="N603" s="14"/>
      <c r="O603" s="13"/>
      <c r="P603" s="13"/>
      <c r="Q603" s="13"/>
      <c r="R603" s="14"/>
      <c r="S603" s="14"/>
      <c r="T603" s="14"/>
      <c r="U603" s="14"/>
      <c r="V603" s="14"/>
      <c r="W603" s="14"/>
      <c r="X603" s="14"/>
      <c r="Y603" s="14"/>
      <c r="Z603" s="14"/>
      <c r="AA603" s="14"/>
      <c r="AB603" s="14"/>
      <c r="AC603" s="14"/>
    </row>
    <row r="604" spans="1:29" ht="15.75" customHeight="1" x14ac:dyDescent="0.3">
      <c r="A604" s="13"/>
      <c r="B604" s="13"/>
      <c r="C604" s="13"/>
      <c r="D604" s="13"/>
      <c r="E604" s="14"/>
      <c r="F604" s="14"/>
      <c r="G604" s="13"/>
      <c r="H604" s="13"/>
      <c r="I604" s="13"/>
      <c r="J604" s="13"/>
      <c r="K604" s="13"/>
      <c r="L604" s="13"/>
      <c r="M604" s="14"/>
      <c r="N604" s="14"/>
      <c r="O604" s="13"/>
      <c r="P604" s="13"/>
      <c r="Q604" s="13"/>
      <c r="R604" s="14"/>
      <c r="S604" s="14"/>
      <c r="T604" s="14"/>
      <c r="U604" s="14"/>
      <c r="V604" s="14"/>
      <c r="W604" s="14"/>
      <c r="X604" s="14"/>
      <c r="Y604" s="14"/>
      <c r="Z604" s="14"/>
      <c r="AA604" s="14"/>
      <c r="AB604" s="14"/>
      <c r="AC604" s="14"/>
    </row>
    <row r="605" spans="1:29" ht="15.75" customHeight="1" x14ac:dyDescent="0.3">
      <c r="A605" s="13"/>
      <c r="B605" s="13"/>
      <c r="C605" s="13"/>
      <c r="D605" s="13"/>
      <c r="E605" s="14"/>
      <c r="F605" s="14"/>
      <c r="G605" s="13"/>
      <c r="H605" s="13"/>
      <c r="I605" s="13"/>
      <c r="J605" s="13"/>
      <c r="K605" s="13"/>
      <c r="L605" s="13"/>
      <c r="M605" s="14"/>
      <c r="N605" s="14"/>
      <c r="O605" s="13"/>
      <c r="P605" s="13"/>
      <c r="Q605" s="13"/>
      <c r="R605" s="14"/>
      <c r="S605" s="14"/>
      <c r="T605" s="14"/>
      <c r="U605" s="14"/>
      <c r="V605" s="14"/>
      <c r="W605" s="14"/>
      <c r="X605" s="14"/>
      <c r="Y605" s="14"/>
      <c r="Z605" s="14"/>
      <c r="AA605" s="14"/>
      <c r="AB605" s="14"/>
      <c r="AC605" s="14"/>
    </row>
    <row r="606" spans="1:29" ht="15.75" customHeight="1" x14ac:dyDescent="0.3">
      <c r="A606" s="13"/>
      <c r="B606" s="13"/>
      <c r="C606" s="13"/>
      <c r="D606" s="13"/>
      <c r="E606" s="14"/>
      <c r="F606" s="14"/>
      <c r="G606" s="13"/>
      <c r="H606" s="13"/>
      <c r="I606" s="13"/>
      <c r="J606" s="13"/>
      <c r="K606" s="13"/>
      <c r="L606" s="13"/>
      <c r="M606" s="14"/>
      <c r="N606" s="14"/>
      <c r="O606" s="13"/>
      <c r="P606" s="13"/>
      <c r="Q606" s="13"/>
      <c r="R606" s="14"/>
      <c r="S606" s="14"/>
      <c r="T606" s="14"/>
      <c r="U606" s="14"/>
      <c r="V606" s="14"/>
      <c r="W606" s="14"/>
      <c r="X606" s="14"/>
      <c r="Y606" s="14"/>
      <c r="Z606" s="14"/>
      <c r="AA606" s="14"/>
      <c r="AB606" s="14"/>
      <c r="AC606" s="14"/>
    </row>
    <row r="607" spans="1:29" ht="15.75" customHeight="1" x14ac:dyDescent="0.3">
      <c r="A607" s="13"/>
      <c r="B607" s="13"/>
      <c r="C607" s="13"/>
      <c r="D607" s="13"/>
      <c r="E607" s="14"/>
      <c r="F607" s="14"/>
      <c r="G607" s="13"/>
      <c r="H607" s="13"/>
      <c r="I607" s="13"/>
      <c r="J607" s="13"/>
      <c r="K607" s="13"/>
      <c r="L607" s="13"/>
      <c r="M607" s="14"/>
      <c r="N607" s="14"/>
      <c r="O607" s="13"/>
      <c r="P607" s="13"/>
      <c r="Q607" s="13"/>
      <c r="R607" s="14"/>
      <c r="S607" s="14"/>
      <c r="T607" s="14"/>
      <c r="U607" s="14"/>
      <c r="V607" s="14"/>
      <c r="W607" s="14"/>
      <c r="X607" s="14"/>
      <c r="Y607" s="14"/>
      <c r="Z607" s="14"/>
      <c r="AA607" s="14"/>
      <c r="AB607" s="14"/>
      <c r="AC607" s="14"/>
    </row>
    <row r="608" spans="1:29" ht="15.75" customHeight="1" x14ac:dyDescent="0.3">
      <c r="A608" s="13"/>
      <c r="B608" s="13"/>
      <c r="C608" s="13"/>
      <c r="D608" s="13"/>
      <c r="E608" s="14"/>
      <c r="F608" s="14"/>
      <c r="G608" s="13"/>
      <c r="H608" s="13"/>
      <c r="I608" s="13"/>
      <c r="J608" s="13"/>
      <c r="K608" s="13"/>
      <c r="L608" s="13"/>
      <c r="M608" s="14"/>
      <c r="N608" s="14"/>
      <c r="O608" s="13"/>
      <c r="P608" s="13"/>
      <c r="Q608" s="13"/>
      <c r="R608" s="14"/>
      <c r="S608" s="14"/>
      <c r="T608" s="14"/>
      <c r="U608" s="14"/>
      <c r="V608" s="14"/>
      <c r="W608" s="14"/>
      <c r="X608" s="14"/>
      <c r="Y608" s="14"/>
      <c r="Z608" s="14"/>
      <c r="AA608" s="14"/>
      <c r="AB608" s="14"/>
      <c r="AC608" s="14"/>
    </row>
    <row r="609" spans="1:29" ht="15.75" customHeight="1" x14ac:dyDescent="0.3">
      <c r="A609" s="13"/>
      <c r="B609" s="13"/>
      <c r="C609" s="13"/>
      <c r="D609" s="13"/>
      <c r="E609" s="14"/>
      <c r="F609" s="14"/>
      <c r="G609" s="13"/>
      <c r="H609" s="13"/>
      <c r="I609" s="13"/>
      <c r="J609" s="13"/>
      <c r="K609" s="13"/>
      <c r="L609" s="13"/>
      <c r="M609" s="14"/>
      <c r="N609" s="14"/>
      <c r="O609" s="13"/>
      <c r="P609" s="13"/>
      <c r="Q609" s="13"/>
      <c r="R609" s="14"/>
      <c r="S609" s="14"/>
      <c r="T609" s="14"/>
      <c r="U609" s="14"/>
      <c r="V609" s="14"/>
      <c r="W609" s="14"/>
      <c r="X609" s="14"/>
      <c r="Y609" s="14"/>
      <c r="Z609" s="14"/>
      <c r="AA609" s="14"/>
      <c r="AB609" s="14"/>
      <c r="AC609" s="14"/>
    </row>
    <row r="610" spans="1:29" ht="15.75" customHeight="1" x14ac:dyDescent="0.3">
      <c r="A610" s="13"/>
      <c r="B610" s="13"/>
      <c r="C610" s="13"/>
      <c r="D610" s="13"/>
      <c r="E610" s="14"/>
      <c r="F610" s="14"/>
      <c r="G610" s="13"/>
      <c r="H610" s="13"/>
      <c r="I610" s="13"/>
      <c r="J610" s="13"/>
      <c r="K610" s="13"/>
      <c r="L610" s="13"/>
      <c r="M610" s="14"/>
      <c r="N610" s="14"/>
      <c r="O610" s="13"/>
      <c r="P610" s="13"/>
      <c r="Q610" s="13"/>
      <c r="R610" s="14"/>
      <c r="S610" s="14"/>
      <c r="T610" s="14"/>
      <c r="U610" s="14"/>
      <c r="V610" s="14"/>
      <c r="W610" s="14"/>
      <c r="X610" s="14"/>
      <c r="Y610" s="14"/>
      <c r="Z610" s="14"/>
      <c r="AA610" s="14"/>
      <c r="AB610" s="14"/>
      <c r="AC610" s="14"/>
    </row>
    <row r="611" spans="1:29" ht="15.75" customHeight="1" x14ac:dyDescent="0.3">
      <c r="A611" s="13"/>
      <c r="B611" s="13"/>
      <c r="C611" s="13"/>
      <c r="D611" s="13"/>
      <c r="E611" s="14"/>
      <c r="F611" s="14"/>
      <c r="G611" s="13"/>
      <c r="H611" s="13"/>
      <c r="I611" s="13"/>
      <c r="J611" s="13"/>
      <c r="K611" s="13"/>
      <c r="L611" s="13"/>
      <c r="M611" s="14"/>
      <c r="N611" s="14"/>
      <c r="O611" s="13"/>
      <c r="P611" s="13"/>
      <c r="Q611" s="13"/>
      <c r="R611" s="14"/>
      <c r="S611" s="14"/>
      <c r="T611" s="14"/>
      <c r="U611" s="14"/>
      <c r="V611" s="14"/>
      <c r="W611" s="14"/>
      <c r="X611" s="14"/>
      <c r="Y611" s="14"/>
      <c r="Z611" s="14"/>
      <c r="AA611" s="14"/>
      <c r="AB611" s="14"/>
      <c r="AC611" s="14"/>
    </row>
    <row r="612" spans="1:29" ht="15.75" customHeight="1" x14ac:dyDescent="0.3">
      <c r="A612" s="13"/>
      <c r="B612" s="13"/>
      <c r="C612" s="13"/>
      <c r="D612" s="13"/>
      <c r="E612" s="14"/>
      <c r="F612" s="14"/>
      <c r="G612" s="13"/>
      <c r="H612" s="13"/>
      <c r="I612" s="13"/>
      <c r="J612" s="13"/>
      <c r="K612" s="13"/>
      <c r="L612" s="13"/>
      <c r="M612" s="14"/>
      <c r="N612" s="14"/>
      <c r="O612" s="13"/>
      <c r="P612" s="13"/>
      <c r="Q612" s="13"/>
      <c r="R612" s="14"/>
      <c r="S612" s="14"/>
      <c r="T612" s="14"/>
      <c r="U612" s="14"/>
      <c r="V612" s="14"/>
      <c r="W612" s="14"/>
      <c r="X612" s="14"/>
      <c r="Y612" s="14"/>
      <c r="Z612" s="14"/>
      <c r="AA612" s="14"/>
      <c r="AB612" s="14"/>
      <c r="AC612" s="14"/>
    </row>
    <row r="613" spans="1:29" ht="15.75" customHeight="1" x14ac:dyDescent="0.3">
      <c r="A613" s="13"/>
      <c r="B613" s="13"/>
      <c r="C613" s="13"/>
      <c r="D613" s="13"/>
      <c r="E613" s="14"/>
      <c r="F613" s="14"/>
      <c r="G613" s="13"/>
      <c r="H613" s="13"/>
      <c r="I613" s="13"/>
      <c r="J613" s="13"/>
      <c r="K613" s="13"/>
      <c r="L613" s="13"/>
      <c r="M613" s="14"/>
      <c r="N613" s="14"/>
      <c r="O613" s="13"/>
      <c r="P613" s="13"/>
      <c r="Q613" s="13"/>
      <c r="R613" s="14"/>
      <c r="S613" s="14"/>
      <c r="T613" s="14"/>
      <c r="U613" s="14"/>
      <c r="V613" s="14"/>
      <c r="W613" s="14"/>
      <c r="X613" s="14"/>
      <c r="Y613" s="14"/>
      <c r="Z613" s="14"/>
      <c r="AA613" s="14"/>
      <c r="AB613" s="14"/>
      <c r="AC613" s="14"/>
    </row>
    <row r="614" spans="1:29" ht="15.75" customHeight="1" x14ac:dyDescent="0.3">
      <c r="A614" s="13"/>
      <c r="B614" s="13"/>
      <c r="C614" s="13"/>
      <c r="D614" s="13"/>
      <c r="E614" s="14"/>
      <c r="F614" s="14"/>
      <c r="G614" s="13"/>
      <c r="H614" s="13"/>
      <c r="I614" s="13"/>
      <c r="J614" s="13"/>
      <c r="K614" s="13"/>
      <c r="L614" s="13"/>
      <c r="M614" s="14"/>
      <c r="N614" s="14"/>
      <c r="O614" s="13"/>
      <c r="P614" s="13"/>
      <c r="Q614" s="13"/>
      <c r="R614" s="14"/>
      <c r="S614" s="14"/>
      <c r="T614" s="14"/>
      <c r="U614" s="14"/>
      <c r="V614" s="14"/>
      <c r="W614" s="14"/>
      <c r="X614" s="14"/>
      <c r="Y614" s="14"/>
      <c r="Z614" s="14"/>
      <c r="AA614" s="14"/>
      <c r="AB614" s="14"/>
      <c r="AC614" s="14"/>
    </row>
    <row r="615" spans="1:29" ht="15.75" customHeight="1" x14ac:dyDescent="0.3">
      <c r="A615" s="13"/>
      <c r="B615" s="13"/>
      <c r="C615" s="13"/>
      <c r="D615" s="13"/>
      <c r="E615" s="14"/>
      <c r="F615" s="14"/>
      <c r="G615" s="13"/>
      <c r="H615" s="13"/>
      <c r="I615" s="13"/>
      <c r="J615" s="13"/>
      <c r="K615" s="13"/>
      <c r="L615" s="13"/>
      <c r="M615" s="14"/>
      <c r="N615" s="14"/>
      <c r="O615" s="13"/>
      <c r="P615" s="13"/>
      <c r="Q615" s="13"/>
      <c r="R615" s="14"/>
      <c r="S615" s="14"/>
      <c r="T615" s="14"/>
      <c r="U615" s="14"/>
      <c r="V615" s="14"/>
      <c r="W615" s="14"/>
      <c r="X615" s="14"/>
      <c r="Y615" s="14"/>
      <c r="Z615" s="14"/>
      <c r="AA615" s="14"/>
      <c r="AB615" s="14"/>
      <c r="AC615" s="14"/>
    </row>
    <row r="616" spans="1:29" ht="15.75" customHeight="1" x14ac:dyDescent="0.3">
      <c r="A616" s="13"/>
      <c r="B616" s="13"/>
      <c r="C616" s="13"/>
      <c r="D616" s="13"/>
      <c r="E616" s="14"/>
      <c r="F616" s="14"/>
      <c r="G616" s="13"/>
      <c r="H616" s="13"/>
      <c r="I616" s="13"/>
      <c r="J616" s="13"/>
      <c r="K616" s="13"/>
      <c r="L616" s="13"/>
      <c r="M616" s="14"/>
      <c r="N616" s="14"/>
      <c r="O616" s="13"/>
      <c r="P616" s="13"/>
      <c r="Q616" s="13"/>
      <c r="R616" s="14"/>
      <c r="S616" s="14"/>
      <c r="T616" s="14"/>
      <c r="U616" s="14"/>
      <c r="V616" s="14"/>
      <c r="W616" s="14"/>
      <c r="X616" s="14"/>
      <c r="Y616" s="14"/>
      <c r="Z616" s="14"/>
      <c r="AA616" s="14"/>
      <c r="AB616" s="14"/>
      <c r="AC616" s="14"/>
    </row>
    <row r="617" spans="1:29" ht="15.75" customHeight="1" x14ac:dyDescent="0.3">
      <c r="A617" s="13"/>
      <c r="B617" s="13"/>
      <c r="C617" s="13"/>
      <c r="D617" s="13"/>
      <c r="E617" s="14"/>
      <c r="F617" s="14"/>
      <c r="G617" s="13"/>
      <c r="H617" s="13"/>
      <c r="I617" s="13"/>
      <c r="J617" s="13"/>
      <c r="K617" s="13"/>
      <c r="L617" s="13"/>
      <c r="M617" s="14"/>
      <c r="N617" s="14"/>
      <c r="O617" s="13"/>
      <c r="P617" s="13"/>
      <c r="Q617" s="13"/>
      <c r="R617" s="14"/>
      <c r="S617" s="14"/>
      <c r="T617" s="14"/>
      <c r="U617" s="14"/>
      <c r="V617" s="14"/>
      <c r="W617" s="14"/>
      <c r="X617" s="14"/>
      <c r="Y617" s="14"/>
      <c r="Z617" s="14"/>
      <c r="AA617" s="14"/>
      <c r="AB617" s="14"/>
      <c r="AC617" s="14"/>
    </row>
    <row r="618" spans="1:29" ht="15.75" customHeight="1" x14ac:dyDescent="0.3">
      <c r="A618" s="13"/>
      <c r="B618" s="13"/>
      <c r="C618" s="13"/>
      <c r="D618" s="13"/>
      <c r="E618" s="14"/>
      <c r="F618" s="14"/>
      <c r="G618" s="13"/>
      <c r="H618" s="13"/>
      <c r="I618" s="13"/>
      <c r="J618" s="13"/>
      <c r="K618" s="13"/>
      <c r="L618" s="13"/>
      <c r="M618" s="14"/>
      <c r="N618" s="14"/>
      <c r="O618" s="13"/>
      <c r="P618" s="13"/>
      <c r="Q618" s="13"/>
      <c r="R618" s="14"/>
      <c r="S618" s="14"/>
      <c r="T618" s="14"/>
      <c r="U618" s="14"/>
      <c r="V618" s="14"/>
      <c r="W618" s="14"/>
      <c r="X618" s="14"/>
      <c r="Y618" s="14"/>
      <c r="Z618" s="14"/>
      <c r="AA618" s="14"/>
      <c r="AB618" s="14"/>
      <c r="AC618" s="14"/>
    </row>
    <row r="619" spans="1:29" ht="15.75" customHeight="1" x14ac:dyDescent="0.3">
      <c r="A619" s="13"/>
      <c r="B619" s="13"/>
      <c r="C619" s="13"/>
      <c r="D619" s="13"/>
      <c r="E619" s="14"/>
      <c r="F619" s="14"/>
      <c r="G619" s="13"/>
      <c r="H619" s="13"/>
      <c r="I619" s="13"/>
      <c r="J619" s="13"/>
      <c r="K619" s="13"/>
      <c r="L619" s="13"/>
      <c r="M619" s="14"/>
      <c r="N619" s="14"/>
      <c r="O619" s="13"/>
      <c r="P619" s="13"/>
      <c r="Q619" s="13"/>
      <c r="R619" s="14"/>
      <c r="S619" s="14"/>
      <c r="T619" s="14"/>
      <c r="U619" s="14"/>
      <c r="V619" s="14"/>
      <c r="W619" s="14"/>
      <c r="X619" s="14"/>
      <c r="Y619" s="14"/>
      <c r="Z619" s="14"/>
      <c r="AA619" s="14"/>
      <c r="AB619" s="14"/>
      <c r="AC619" s="14"/>
    </row>
    <row r="620" spans="1:29" ht="15.75" customHeight="1" x14ac:dyDescent="0.3">
      <c r="A620" s="13"/>
      <c r="B620" s="13"/>
      <c r="C620" s="13"/>
      <c r="D620" s="13"/>
      <c r="E620" s="14"/>
      <c r="F620" s="14"/>
      <c r="G620" s="13"/>
      <c r="H620" s="13"/>
      <c r="I620" s="13"/>
      <c r="J620" s="13"/>
      <c r="K620" s="13"/>
      <c r="L620" s="13"/>
      <c r="M620" s="14"/>
      <c r="N620" s="14"/>
      <c r="O620" s="13"/>
      <c r="P620" s="13"/>
      <c r="Q620" s="13"/>
      <c r="R620" s="14"/>
      <c r="S620" s="14"/>
      <c r="T620" s="14"/>
      <c r="U620" s="14"/>
      <c r="V620" s="14"/>
      <c r="W620" s="14"/>
      <c r="X620" s="14"/>
      <c r="Y620" s="14"/>
      <c r="Z620" s="14"/>
      <c r="AA620" s="14"/>
      <c r="AB620" s="14"/>
      <c r="AC620" s="14"/>
    </row>
    <row r="621" spans="1:29" ht="15.75" customHeight="1" x14ac:dyDescent="0.3">
      <c r="A621" s="13"/>
      <c r="B621" s="13"/>
      <c r="C621" s="13"/>
      <c r="D621" s="13"/>
      <c r="E621" s="14"/>
      <c r="F621" s="14"/>
      <c r="G621" s="13"/>
      <c r="H621" s="13"/>
      <c r="I621" s="13"/>
      <c r="J621" s="13"/>
      <c r="K621" s="13"/>
      <c r="L621" s="13"/>
      <c r="M621" s="14"/>
      <c r="N621" s="14"/>
      <c r="O621" s="13"/>
      <c r="P621" s="13"/>
      <c r="Q621" s="13"/>
      <c r="R621" s="14"/>
      <c r="S621" s="14"/>
      <c r="T621" s="14"/>
      <c r="U621" s="14"/>
      <c r="V621" s="14"/>
      <c r="W621" s="14"/>
      <c r="X621" s="14"/>
      <c r="Y621" s="14"/>
      <c r="Z621" s="14"/>
      <c r="AA621" s="14"/>
      <c r="AB621" s="14"/>
      <c r="AC621" s="14"/>
    </row>
    <row r="622" spans="1:29" ht="15.75" customHeight="1" x14ac:dyDescent="0.3">
      <c r="A622" s="13"/>
      <c r="B622" s="13"/>
      <c r="C622" s="13"/>
      <c r="D622" s="13"/>
      <c r="E622" s="14"/>
      <c r="F622" s="14"/>
      <c r="G622" s="13"/>
      <c r="H622" s="13"/>
      <c r="I622" s="13"/>
      <c r="J622" s="13"/>
      <c r="K622" s="13"/>
      <c r="L622" s="13"/>
      <c r="M622" s="14"/>
      <c r="N622" s="14"/>
      <c r="O622" s="13"/>
      <c r="P622" s="13"/>
      <c r="Q622" s="13"/>
      <c r="R622" s="14"/>
      <c r="S622" s="14"/>
      <c r="T622" s="14"/>
      <c r="U622" s="14"/>
      <c r="V622" s="14"/>
      <c r="W622" s="14"/>
      <c r="X622" s="14"/>
      <c r="Y622" s="14"/>
      <c r="Z622" s="14"/>
      <c r="AA622" s="14"/>
      <c r="AB622" s="14"/>
      <c r="AC622" s="14"/>
    </row>
    <row r="623" spans="1:29" ht="15.75" customHeight="1" x14ac:dyDescent="0.3">
      <c r="A623" s="13"/>
      <c r="B623" s="13"/>
      <c r="C623" s="13"/>
      <c r="D623" s="13"/>
      <c r="E623" s="14"/>
      <c r="F623" s="14"/>
      <c r="G623" s="13"/>
      <c r="H623" s="13"/>
      <c r="I623" s="13"/>
      <c r="J623" s="13"/>
      <c r="K623" s="13"/>
      <c r="L623" s="13"/>
      <c r="M623" s="14"/>
      <c r="N623" s="14"/>
      <c r="O623" s="13"/>
      <c r="P623" s="13"/>
      <c r="Q623" s="13"/>
      <c r="R623" s="14"/>
      <c r="S623" s="14"/>
      <c r="T623" s="14"/>
      <c r="U623" s="14"/>
      <c r="V623" s="14"/>
      <c r="W623" s="14"/>
      <c r="X623" s="14"/>
      <c r="Y623" s="14"/>
      <c r="Z623" s="14"/>
      <c r="AA623" s="14"/>
      <c r="AB623" s="14"/>
      <c r="AC623" s="14"/>
    </row>
    <row r="624" spans="1:29" ht="15.75" customHeight="1" x14ac:dyDescent="0.3">
      <c r="A624" s="13"/>
      <c r="B624" s="13"/>
      <c r="C624" s="13"/>
      <c r="D624" s="13"/>
      <c r="E624" s="14"/>
      <c r="F624" s="14"/>
      <c r="G624" s="13"/>
      <c r="H624" s="13"/>
      <c r="I624" s="13"/>
      <c r="J624" s="13"/>
      <c r="K624" s="13"/>
      <c r="L624" s="13"/>
      <c r="M624" s="14"/>
      <c r="N624" s="14"/>
      <c r="O624" s="13"/>
      <c r="P624" s="13"/>
      <c r="Q624" s="13"/>
      <c r="R624" s="14"/>
      <c r="S624" s="14"/>
      <c r="T624" s="14"/>
      <c r="U624" s="14"/>
      <c r="V624" s="14"/>
      <c r="W624" s="14"/>
      <c r="X624" s="14"/>
      <c r="Y624" s="14"/>
      <c r="Z624" s="14"/>
      <c r="AA624" s="14"/>
      <c r="AB624" s="14"/>
      <c r="AC624" s="14"/>
    </row>
    <row r="625" spans="1:29" ht="15.75" customHeight="1" x14ac:dyDescent="0.3">
      <c r="A625" s="13"/>
      <c r="B625" s="13"/>
      <c r="C625" s="13"/>
      <c r="D625" s="13"/>
      <c r="E625" s="14"/>
      <c r="F625" s="14"/>
      <c r="G625" s="13"/>
      <c r="H625" s="13"/>
      <c r="I625" s="13"/>
      <c r="J625" s="13"/>
      <c r="K625" s="13"/>
      <c r="L625" s="13"/>
      <c r="M625" s="14"/>
      <c r="N625" s="14"/>
      <c r="O625" s="13"/>
      <c r="P625" s="13"/>
      <c r="Q625" s="13"/>
      <c r="R625" s="14"/>
      <c r="S625" s="14"/>
      <c r="T625" s="14"/>
      <c r="U625" s="14"/>
      <c r="V625" s="14"/>
      <c r="W625" s="14"/>
      <c r="X625" s="14"/>
      <c r="Y625" s="14"/>
      <c r="Z625" s="14"/>
      <c r="AA625" s="14"/>
      <c r="AB625" s="14"/>
      <c r="AC625" s="14"/>
    </row>
    <row r="626" spans="1:29" ht="15.75" customHeight="1" x14ac:dyDescent="0.3">
      <c r="A626" s="13"/>
      <c r="B626" s="13"/>
      <c r="C626" s="13"/>
      <c r="D626" s="13"/>
      <c r="E626" s="14"/>
      <c r="F626" s="14"/>
      <c r="G626" s="13"/>
      <c r="H626" s="13"/>
      <c r="I626" s="13"/>
      <c r="J626" s="13"/>
      <c r="K626" s="13"/>
      <c r="L626" s="13"/>
      <c r="M626" s="14"/>
      <c r="N626" s="14"/>
      <c r="O626" s="13"/>
      <c r="P626" s="13"/>
      <c r="Q626" s="13"/>
      <c r="R626" s="14"/>
      <c r="S626" s="14"/>
      <c r="T626" s="14"/>
      <c r="U626" s="14"/>
      <c r="V626" s="14"/>
      <c r="W626" s="14"/>
      <c r="X626" s="14"/>
      <c r="Y626" s="14"/>
      <c r="Z626" s="14"/>
      <c r="AA626" s="14"/>
      <c r="AB626" s="14"/>
      <c r="AC626" s="14"/>
    </row>
    <row r="627" spans="1:29" ht="15.75" customHeight="1" x14ac:dyDescent="0.3">
      <c r="A627" s="13"/>
      <c r="B627" s="13"/>
      <c r="C627" s="13"/>
      <c r="D627" s="13"/>
      <c r="E627" s="14"/>
      <c r="F627" s="14"/>
      <c r="G627" s="13"/>
      <c r="H627" s="13"/>
      <c r="I627" s="13"/>
      <c r="J627" s="13"/>
      <c r="K627" s="13"/>
      <c r="L627" s="13"/>
      <c r="M627" s="14"/>
      <c r="N627" s="14"/>
      <c r="O627" s="13"/>
      <c r="P627" s="13"/>
      <c r="Q627" s="13"/>
      <c r="R627" s="14"/>
      <c r="S627" s="14"/>
      <c r="T627" s="14"/>
      <c r="U627" s="14"/>
      <c r="V627" s="14"/>
      <c r="W627" s="14"/>
      <c r="X627" s="14"/>
      <c r="Y627" s="14"/>
      <c r="Z627" s="14"/>
      <c r="AA627" s="14"/>
      <c r="AB627" s="14"/>
      <c r="AC627" s="14"/>
    </row>
    <row r="628" spans="1:29" ht="15.75" customHeight="1" x14ac:dyDescent="0.3">
      <c r="A628" s="13"/>
      <c r="B628" s="13"/>
      <c r="C628" s="13"/>
      <c r="D628" s="13"/>
      <c r="E628" s="14"/>
      <c r="F628" s="14"/>
      <c r="G628" s="13"/>
      <c r="H628" s="13"/>
      <c r="I628" s="13"/>
      <c r="J628" s="13"/>
      <c r="K628" s="13"/>
      <c r="L628" s="13"/>
      <c r="M628" s="14"/>
      <c r="N628" s="14"/>
      <c r="O628" s="13"/>
      <c r="P628" s="13"/>
      <c r="Q628" s="13"/>
      <c r="R628" s="14"/>
      <c r="S628" s="14"/>
      <c r="T628" s="14"/>
      <c r="U628" s="14"/>
      <c r="V628" s="14"/>
      <c r="W628" s="14"/>
      <c r="X628" s="14"/>
      <c r="Y628" s="14"/>
      <c r="Z628" s="14"/>
      <c r="AA628" s="14"/>
      <c r="AB628" s="14"/>
      <c r="AC628" s="14"/>
    </row>
    <row r="629" spans="1:29" ht="15.75" customHeight="1" x14ac:dyDescent="0.3">
      <c r="A629" s="13"/>
      <c r="B629" s="13"/>
      <c r="C629" s="13"/>
      <c r="D629" s="13"/>
      <c r="E629" s="14"/>
      <c r="F629" s="14"/>
      <c r="G629" s="13"/>
      <c r="H629" s="13"/>
      <c r="I629" s="13"/>
      <c r="J629" s="13"/>
      <c r="K629" s="13"/>
      <c r="L629" s="13"/>
      <c r="M629" s="14"/>
      <c r="N629" s="14"/>
      <c r="O629" s="13"/>
      <c r="P629" s="13"/>
      <c r="Q629" s="13"/>
      <c r="R629" s="14"/>
      <c r="S629" s="14"/>
      <c r="T629" s="14"/>
      <c r="U629" s="14"/>
      <c r="V629" s="14"/>
      <c r="W629" s="14"/>
      <c r="X629" s="14"/>
      <c r="Y629" s="14"/>
      <c r="Z629" s="14"/>
      <c r="AA629" s="14"/>
      <c r="AB629" s="14"/>
      <c r="AC629" s="14"/>
    </row>
    <row r="630" spans="1:29" ht="15.75" customHeight="1" x14ac:dyDescent="0.3">
      <c r="A630" s="13"/>
      <c r="B630" s="13"/>
      <c r="C630" s="13"/>
      <c r="D630" s="13"/>
      <c r="E630" s="14"/>
      <c r="F630" s="14"/>
      <c r="G630" s="13"/>
      <c r="H630" s="13"/>
      <c r="I630" s="13"/>
      <c r="J630" s="13"/>
      <c r="K630" s="13"/>
      <c r="L630" s="13"/>
      <c r="M630" s="14"/>
      <c r="N630" s="14"/>
      <c r="O630" s="13"/>
      <c r="P630" s="13"/>
      <c r="Q630" s="13"/>
      <c r="R630" s="14"/>
      <c r="S630" s="14"/>
      <c r="T630" s="14"/>
      <c r="U630" s="14"/>
      <c r="V630" s="14"/>
      <c r="W630" s="14"/>
      <c r="X630" s="14"/>
      <c r="Y630" s="14"/>
      <c r="Z630" s="14"/>
      <c r="AA630" s="14"/>
      <c r="AB630" s="14"/>
      <c r="AC630" s="14"/>
    </row>
    <row r="631" spans="1:29" ht="15.75" customHeight="1" x14ac:dyDescent="0.3">
      <c r="A631" s="13"/>
      <c r="B631" s="13"/>
      <c r="C631" s="13"/>
      <c r="D631" s="13"/>
      <c r="E631" s="14"/>
      <c r="F631" s="14"/>
      <c r="G631" s="13"/>
      <c r="H631" s="13"/>
      <c r="I631" s="13"/>
      <c r="J631" s="13"/>
      <c r="K631" s="13"/>
      <c r="L631" s="13"/>
      <c r="M631" s="14"/>
      <c r="N631" s="14"/>
      <c r="O631" s="13"/>
      <c r="P631" s="13"/>
      <c r="Q631" s="13"/>
      <c r="R631" s="14"/>
      <c r="S631" s="14"/>
      <c r="T631" s="14"/>
      <c r="U631" s="14"/>
      <c r="V631" s="14"/>
      <c r="W631" s="14"/>
      <c r="X631" s="14"/>
      <c r="Y631" s="14"/>
      <c r="Z631" s="14"/>
      <c r="AA631" s="14"/>
      <c r="AB631" s="14"/>
      <c r="AC631" s="14"/>
    </row>
    <row r="632" spans="1:29" ht="15.75" customHeight="1" x14ac:dyDescent="0.3">
      <c r="A632" s="13"/>
      <c r="B632" s="13"/>
      <c r="C632" s="13"/>
      <c r="D632" s="13"/>
      <c r="E632" s="14"/>
      <c r="F632" s="14"/>
      <c r="G632" s="13"/>
      <c r="H632" s="13"/>
      <c r="I632" s="13"/>
      <c r="J632" s="13"/>
      <c r="K632" s="13"/>
      <c r="L632" s="13"/>
      <c r="M632" s="14"/>
      <c r="N632" s="14"/>
      <c r="O632" s="13"/>
      <c r="P632" s="13"/>
      <c r="Q632" s="13"/>
      <c r="R632" s="14"/>
      <c r="S632" s="14"/>
      <c r="T632" s="14"/>
      <c r="U632" s="14"/>
      <c r="V632" s="14"/>
      <c r="W632" s="14"/>
      <c r="X632" s="14"/>
      <c r="Y632" s="14"/>
      <c r="Z632" s="14"/>
      <c r="AA632" s="14"/>
      <c r="AB632" s="14"/>
      <c r="AC632" s="14"/>
    </row>
    <row r="633" spans="1:29" ht="15.75" customHeight="1" x14ac:dyDescent="0.3">
      <c r="A633" s="13"/>
      <c r="B633" s="13"/>
      <c r="C633" s="13"/>
      <c r="D633" s="13"/>
      <c r="E633" s="14"/>
      <c r="F633" s="14"/>
      <c r="G633" s="13"/>
      <c r="H633" s="13"/>
      <c r="I633" s="13"/>
      <c r="J633" s="13"/>
      <c r="K633" s="13"/>
      <c r="L633" s="13"/>
      <c r="M633" s="14"/>
      <c r="N633" s="14"/>
      <c r="O633" s="13"/>
      <c r="P633" s="13"/>
      <c r="Q633" s="13"/>
      <c r="R633" s="14"/>
      <c r="S633" s="14"/>
      <c r="T633" s="14"/>
      <c r="U633" s="14"/>
      <c r="V633" s="14"/>
      <c r="W633" s="14"/>
      <c r="X633" s="14"/>
      <c r="Y633" s="14"/>
      <c r="Z633" s="14"/>
      <c r="AA633" s="14"/>
      <c r="AB633" s="14"/>
      <c r="AC633" s="14"/>
    </row>
    <row r="634" spans="1:29" ht="15.75" customHeight="1" x14ac:dyDescent="0.3">
      <c r="A634" s="13"/>
      <c r="B634" s="13"/>
      <c r="C634" s="13"/>
      <c r="D634" s="13"/>
      <c r="E634" s="14"/>
      <c r="F634" s="14"/>
      <c r="G634" s="13"/>
      <c r="H634" s="13"/>
      <c r="I634" s="13"/>
      <c r="J634" s="13"/>
      <c r="K634" s="13"/>
      <c r="L634" s="13"/>
      <c r="M634" s="14"/>
      <c r="N634" s="14"/>
      <c r="O634" s="13"/>
      <c r="P634" s="13"/>
      <c r="Q634" s="13"/>
      <c r="R634" s="14"/>
      <c r="S634" s="14"/>
      <c r="T634" s="14"/>
      <c r="U634" s="14"/>
      <c r="V634" s="14"/>
      <c r="W634" s="14"/>
      <c r="X634" s="14"/>
      <c r="Y634" s="14"/>
      <c r="Z634" s="14"/>
      <c r="AA634" s="14"/>
      <c r="AB634" s="14"/>
      <c r="AC634" s="14"/>
    </row>
    <row r="635" spans="1:29" ht="15.75" customHeight="1" x14ac:dyDescent="0.3">
      <c r="A635" s="13"/>
      <c r="B635" s="13"/>
      <c r="C635" s="13"/>
      <c r="D635" s="13"/>
      <c r="E635" s="14"/>
      <c r="F635" s="14"/>
      <c r="G635" s="13"/>
      <c r="H635" s="13"/>
      <c r="I635" s="13"/>
      <c r="J635" s="13"/>
      <c r="K635" s="13"/>
      <c r="L635" s="13"/>
      <c r="M635" s="14"/>
      <c r="N635" s="14"/>
      <c r="O635" s="13"/>
      <c r="P635" s="13"/>
      <c r="Q635" s="13"/>
      <c r="R635" s="14"/>
      <c r="S635" s="14"/>
      <c r="T635" s="14"/>
      <c r="U635" s="14"/>
      <c r="V635" s="14"/>
      <c r="W635" s="14"/>
      <c r="X635" s="14"/>
      <c r="Y635" s="14"/>
      <c r="Z635" s="14"/>
      <c r="AA635" s="14"/>
      <c r="AB635" s="14"/>
      <c r="AC635" s="14"/>
    </row>
    <row r="636" spans="1:29" ht="15.75" customHeight="1" x14ac:dyDescent="0.3">
      <c r="A636" s="13"/>
      <c r="B636" s="13"/>
      <c r="C636" s="13"/>
      <c r="D636" s="13"/>
      <c r="E636" s="14"/>
      <c r="F636" s="14"/>
      <c r="G636" s="13"/>
      <c r="H636" s="13"/>
      <c r="I636" s="13"/>
      <c r="J636" s="13"/>
      <c r="K636" s="13"/>
      <c r="L636" s="13"/>
      <c r="M636" s="14"/>
      <c r="N636" s="14"/>
      <c r="O636" s="13"/>
      <c r="P636" s="13"/>
      <c r="Q636" s="13"/>
      <c r="R636" s="14"/>
      <c r="S636" s="14"/>
      <c r="T636" s="14"/>
      <c r="U636" s="14"/>
      <c r="V636" s="14"/>
      <c r="W636" s="14"/>
      <c r="X636" s="14"/>
      <c r="Y636" s="14"/>
      <c r="Z636" s="14"/>
      <c r="AA636" s="14"/>
      <c r="AB636" s="14"/>
      <c r="AC636" s="14"/>
    </row>
    <row r="637" spans="1:29" ht="15.75" customHeight="1" x14ac:dyDescent="0.3">
      <c r="A637" s="13"/>
      <c r="B637" s="13"/>
      <c r="C637" s="13"/>
      <c r="D637" s="13"/>
      <c r="E637" s="14"/>
      <c r="F637" s="14"/>
      <c r="G637" s="13"/>
      <c r="H637" s="13"/>
      <c r="I637" s="13"/>
      <c r="J637" s="13"/>
      <c r="K637" s="13"/>
      <c r="L637" s="13"/>
      <c r="M637" s="14"/>
      <c r="N637" s="14"/>
      <c r="O637" s="13"/>
      <c r="P637" s="13"/>
      <c r="Q637" s="13"/>
      <c r="R637" s="14"/>
      <c r="S637" s="14"/>
      <c r="T637" s="14"/>
      <c r="U637" s="14"/>
      <c r="V637" s="14"/>
      <c r="W637" s="14"/>
      <c r="X637" s="14"/>
      <c r="Y637" s="14"/>
      <c r="Z637" s="14"/>
      <c r="AA637" s="14"/>
      <c r="AB637" s="14"/>
      <c r="AC637" s="14"/>
    </row>
    <row r="638" spans="1:29" ht="15.75" customHeight="1" x14ac:dyDescent="0.3">
      <c r="A638" s="13"/>
      <c r="B638" s="13"/>
      <c r="C638" s="13"/>
      <c r="D638" s="13"/>
      <c r="E638" s="14"/>
      <c r="F638" s="14"/>
      <c r="G638" s="13"/>
      <c r="H638" s="13"/>
      <c r="I638" s="13"/>
      <c r="J638" s="13"/>
      <c r="K638" s="13"/>
      <c r="L638" s="13"/>
      <c r="M638" s="14"/>
      <c r="N638" s="14"/>
      <c r="O638" s="13"/>
      <c r="P638" s="13"/>
      <c r="Q638" s="13"/>
      <c r="R638" s="14"/>
      <c r="S638" s="14"/>
      <c r="T638" s="14"/>
      <c r="U638" s="14"/>
      <c r="V638" s="14"/>
      <c r="W638" s="14"/>
      <c r="X638" s="14"/>
      <c r="Y638" s="14"/>
      <c r="Z638" s="14"/>
      <c r="AA638" s="14"/>
      <c r="AB638" s="14"/>
      <c r="AC638" s="14"/>
    </row>
    <row r="639" spans="1:29" ht="15.75" customHeight="1" x14ac:dyDescent="0.3">
      <c r="A639" s="13"/>
      <c r="B639" s="13"/>
      <c r="C639" s="13"/>
      <c r="D639" s="13"/>
      <c r="E639" s="14"/>
      <c r="F639" s="14"/>
      <c r="G639" s="13"/>
      <c r="H639" s="13"/>
      <c r="I639" s="13"/>
      <c r="J639" s="13"/>
      <c r="K639" s="13"/>
      <c r="L639" s="13"/>
      <c r="M639" s="14"/>
      <c r="N639" s="14"/>
      <c r="O639" s="13"/>
      <c r="P639" s="13"/>
      <c r="Q639" s="13"/>
      <c r="R639" s="14"/>
      <c r="S639" s="14"/>
      <c r="T639" s="14"/>
      <c r="U639" s="14"/>
      <c r="V639" s="14"/>
      <c r="W639" s="14"/>
      <c r="X639" s="14"/>
      <c r="Y639" s="14"/>
      <c r="Z639" s="14"/>
      <c r="AA639" s="14"/>
      <c r="AB639" s="14"/>
      <c r="AC639" s="14"/>
    </row>
    <row r="640" spans="1:29" ht="15.75" customHeight="1" x14ac:dyDescent="0.3">
      <c r="A640" s="13"/>
      <c r="B640" s="13"/>
      <c r="C640" s="13"/>
      <c r="D640" s="13"/>
      <c r="E640" s="14"/>
      <c r="F640" s="14"/>
      <c r="G640" s="13"/>
      <c r="H640" s="13"/>
      <c r="I640" s="13"/>
      <c r="J640" s="13"/>
      <c r="K640" s="13"/>
      <c r="L640" s="13"/>
      <c r="M640" s="14"/>
      <c r="N640" s="14"/>
      <c r="O640" s="13"/>
      <c r="P640" s="13"/>
      <c r="Q640" s="13"/>
      <c r="R640" s="14"/>
      <c r="S640" s="14"/>
      <c r="T640" s="14"/>
      <c r="U640" s="14"/>
      <c r="V640" s="14"/>
      <c r="W640" s="14"/>
      <c r="X640" s="14"/>
      <c r="Y640" s="14"/>
      <c r="Z640" s="14"/>
      <c r="AA640" s="14"/>
      <c r="AB640" s="14"/>
      <c r="AC640" s="14"/>
    </row>
    <row r="641" spans="1:29" ht="15.75" customHeight="1" x14ac:dyDescent="0.3">
      <c r="A641" s="13"/>
      <c r="B641" s="13"/>
      <c r="C641" s="13"/>
      <c r="D641" s="13"/>
      <c r="E641" s="14"/>
      <c r="F641" s="14"/>
      <c r="G641" s="13"/>
      <c r="H641" s="13"/>
      <c r="I641" s="13"/>
      <c r="J641" s="13"/>
      <c r="K641" s="13"/>
      <c r="L641" s="13"/>
      <c r="M641" s="14"/>
      <c r="N641" s="14"/>
      <c r="O641" s="13"/>
      <c r="P641" s="13"/>
      <c r="Q641" s="13"/>
      <c r="R641" s="14"/>
      <c r="S641" s="14"/>
      <c r="T641" s="14"/>
      <c r="U641" s="14"/>
      <c r="V641" s="14"/>
      <c r="W641" s="14"/>
      <c r="X641" s="14"/>
      <c r="Y641" s="14"/>
      <c r="Z641" s="14"/>
      <c r="AA641" s="14"/>
      <c r="AB641" s="14"/>
      <c r="AC641" s="14"/>
    </row>
    <row r="642" spans="1:29" ht="15.75" customHeight="1" x14ac:dyDescent="0.3">
      <c r="A642" s="13"/>
      <c r="B642" s="13"/>
      <c r="C642" s="13"/>
      <c r="D642" s="13"/>
      <c r="E642" s="14"/>
      <c r="F642" s="14"/>
      <c r="G642" s="13"/>
      <c r="H642" s="13"/>
      <c r="I642" s="13"/>
      <c r="J642" s="13"/>
      <c r="K642" s="13"/>
      <c r="L642" s="13"/>
      <c r="M642" s="14"/>
      <c r="N642" s="14"/>
      <c r="O642" s="13"/>
      <c r="P642" s="13"/>
      <c r="Q642" s="13"/>
      <c r="R642" s="14"/>
      <c r="S642" s="14"/>
      <c r="T642" s="14"/>
      <c r="U642" s="14"/>
      <c r="V642" s="14"/>
      <c r="W642" s="14"/>
      <c r="X642" s="14"/>
      <c r="Y642" s="14"/>
      <c r="Z642" s="14"/>
      <c r="AA642" s="14"/>
      <c r="AB642" s="14"/>
      <c r="AC642" s="14"/>
    </row>
    <row r="643" spans="1:29" ht="15.75" customHeight="1" x14ac:dyDescent="0.3">
      <c r="A643" s="13"/>
      <c r="B643" s="13"/>
      <c r="C643" s="13"/>
      <c r="D643" s="13"/>
      <c r="E643" s="14"/>
      <c r="F643" s="14"/>
      <c r="G643" s="13"/>
      <c r="H643" s="13"/>
      <c r="I643" s="13"/>
      <c r="J643" s="13"/>
      <c r="K643" s="13"/>
      <c r="L643" s="13"/>
      <c r="M643" s="14"/>
      <c r="N643" s="14"/>
      <c r="O643" s="13"/>
      <c r="P643" s="13"/>
      <c r="Q643" s="13"/>
      <c r="R643" s="14"/>
      <c r="S643" s="14"/>
      <c r="T643" s="14"/>
      <c r="U643" s="14"/>
      <c r="V643" s="14"/>
      <c r="W643" s="14"/>
      <c r="X643" s="14"/>
      <c r="Y643" s="14"/>
      <c r="Z643" s="14"/>
      <c r="AA643" s="14"/>
      <c r="AB643" s="14"/>
      <c r="AC643" s="14"/>
    </row>
    <row r="644" spans="1:29" ht="15.75" customHeight="1" x14ac:dyDescent="0.3">
      <c r="A644" s="13"/>
      <c r="B644" s="13"/>
      <c r="C644" s="13"/>
      <c r="D644" s="13"/>
      <c r="E644" s="14"/>
      <c r="F644" s="14"/>
      <c r="G644" s="13"/>
      <c r="H644" s="13"/>
      <c r="I644" s="13"/>
      <c r="J644" s="13"/>
      <c r="K644" s="13"/>
      <c r="L644" s="13"/>
      <c r="M644" s="14"/>
      <c r="N644" s="14"/>
      <c r="O644" s="13"/>
      <c r="P644" s="13"/>
      <c r="Q644" s="13"/>
      <c r="R644" s="14"/>
      <c r="S644" s="14"/>
      <c r="T644" s="14"/>
      <c r="U644" s="14"/>
      <c r="V644" s="14"/>
      <c r="W644" s="14"/>
      <c r="X644" s="14"/>
      <c r="Y644" s="14"/>
      <c r="Z644" s="14"/>
      <c r="AA644" s="14"/>
      <c r="AB644" s="14"/>
      <c r="AC644" s="14"/>
    </row>
    <row r="645" spans="1:29" ht="15.75" customHeight="1" x14ac:dyDescent="0.3">
      <c r="A645" s="13"/>
      <c r="B645" s="13"/>
      <c r="C645" s="13"/>
      <c r="D645" s="13"/>
      <c r="E645" s="14"/>
      <c r="F645" s="14"/>
      <c r="G645" s="13"/>
      <c r="H645" s="13"/>
      <c r="I645" s="13"/>
      <c r="J645" s="13"/>
      <c r="K645" s="13"/>
      <c r="L645" s="13"/>
      <c r="M645" s="14"/>
      <c r="N645" s="14"/>
      <c r="O645" s="13"/>
      <c r="P645" s="13"/>
      <c r="Q645" s="13"/>
      <c r="R645" s="14"/>
      <c r="S645" s="14"/>
      <c r="T645" s="14"/>
      <c r="U645" s="14"/>
      <c r="V645" s="14"/>
      <c r="W645" s="14"/>
      <c r="X645" s="14"/>
      <c r="Y645" s="14"/>
      <c r="Z645" s="14"/>
      <c r="AA645" s="14"/>
      <c r="AB645" s="14"/>
      <c r="AC645" s="14"/>
    </row>
    <row r="646" spans="1:29" ht="15.75" customHeight="1" x14ac:dyDescent="0.3">
      <c r="A646" s="13"/>
      <c r="B646" s="13"/>
      <c r="C646" s="13"/>
      <c r="D646" s="13"/>
      <c r="E646" s="14"/>
      <c r="F646" s="14"/>
      <c r="G646" s="13"/>
      <c r="H646" s="13"/>
      <c r="I646" s="13"/>
      <c r="J646" s="13"/>
      <c r="K646" s="13"/>
      <c r="L646" s="13"/>
      <c r="M646" s="14"/>
      <c r="N646" s="14"/>
      <c r="O646" s="13"/>
      <c r="P646" s="13"/>
      <c r="Q646" s="13"/>
      <c r="R646" s="14"/>
      <c r="S646" s="14"/>
      <c r="T646" s="14"/>
      <c r="U646" s="14"/>
      <c r="V646" s="14"/>
      <c r="W646" s="14"/>
      <c r="X646" s="14"/>
      <c r="Y646" s="14"/>
      <c r="Z646" s="14"/>
      <c r="AA646" s="14"/>
      <c r="AB646" s="14"/>
      <c r="AC646" s="14"/>
    </row>
    <row r="647" spans="1:29" ht="15.75" customHeight="1" x14ac:dyDescent="0.3">
      <c r="A647" s="13"/>
      <c r="B647" s="13"/>
      <c r="C647" s="13"/>
      <c r="D647" s="13"/>
      <c r="E647" s="14"/>
      <c r="F647" s="14"/>
      <c r="G647" s="13"/>
      <c r="H647" s="13"/>
      <c r="I647" s="13"/>
      <c r="J647" s="13"/>
      <c r="K647" s="13"/>
      <c r="L647" s="13"/>
      <c r="M647" s="14"/>
      <c r="N647" s="14"/>
      <c r="O647" s="13"/>
      <c r="P647" s="13"/>
      <c r="Q647" s="13"/>
      <c r="R647" s="14"/>
      <c r="S647" s="14"/>
      <c r="T647" s="14"/>
      <c r="U647" s="14"/>
      <c r="V647" s="14"/>
      <c r="W647" s="14"/>
      <c r="X647" s="14"/>
      <c r="Y647" s="14"/>
      <c r="Z647" s="14"/>
      <c r="AA647" s="14"/>
      <c r="AB647" s="14"/>
      <c r="AC647" s="14"/>
    </row>
    <row r="648" spans="1:29" ht="15.75" customHeight="1" x14ac:dyDescent="0.3">
      <c r="A648" s="13"/>
      <c r="B648" s="13"/>
      <c r="C648" s="13"/>
      <c r="D648" s="13"/>
      <c r="E648" s="14"/>
      <c r="F648" s="14"/>
      <c r="G648" s="13"/>
      <c r="H648" s="13"/>
      <c r="I648" s="13"/>
      <c r="J648" s="13"/>
      <c r="K648" s="13"/>
      <c r="L648" s="13"/>
      <c r="M648" s="14"/>
      <c r="N648" s="14"/>
      <c r="O648" s="13"/>
      <c r="P648" s="13"/>
      <c r="Q648" s="13"/>
      <c r="R648" s="14"/>
      <c r="S648" s="14"/>
      <c r="T648" s="14"/>
      <c r="U648" s="14"/>
      <c r="V648" s="14"/>
      <c r="W648" s="14"/>
      <c r="X648" s="14"/>
      <c r="Y648" s="14"/>
      <c r="Z648" s="14"/>
      <c r="AA648" s="14"/>
      <c r="AB648" s="14"/>
      <c r="AC648" s="14"/>
    </row>
    <row r="649" spans="1:29" ht="15.75" customHeight="1" x14ac:dyDescent="0.3">
      <c r="A649" s="13"/>
      <c r="B649" s="13"/>
      <c r="C649" s="13"/>
      <c r="D649" s="13"/>
      <c r="E649" s="14"/>
      <c r="F649" s="14"/>
      <c r="G649" s="13"/>
      <c r="H649" s="13"/>
      <c r="I649" s="13"/>
      <c r="J649" s="13"/>
      <c r="K649" s="13"/>
      <c r="L649" s="13"/>
      <c r="M649" s="14"/>
      <c r="N649" s="14"/>
      <c r="O649" s="13"/>
      <c r="P649" s="13"/>
      <c r="Q649" s="13"/>
      <c r="R649" s="14"/>
      <c r="S649" s="14"/>
      <c r="T649" s="14"/>
      <c r="U649" s="14"/>
      <c r="V649" s="14"/>
      <c r="W649" s="14"/>
      <c r="X649" s="14"/>
      <c r="Y649" s="14"/>
      <c r="Z649" s="14"/>
      <c r="AA649" s="14"/>
      <c r="AB649" s="14"/>
      <c r="AC649" s="14"/>
    </row>
    <row r="650" spans="1:29" ht="15.75" customHeight="1" x14ac:dyDescent="0.3">
      <c r="A650" s="13"/>
      <c r="B650" s="13"/>
      <c r="C650" s="13"/>
      <c r="D650" s="13"/>
      <c r="E650" s="14"/>
      <c r="F650" s="14"/>
      <c r="G650" s="13"/>
      <c r="H650" s="13"/>
      <c r="I650" s="13"/>
      <c r="J650" s="13"/>
      <c r="K650" s="13"/>
      <c r="L650" s="13"/>
      <c r="M650" s="14"/>
      <c r="N650" s="14"/>
      <c r="O650" s="13"/>
      <c r="P650" s="13"/>
      <c r="Q650" s="13"/>
      <c r="R650" s="14"/>
      <c r="S650" s="14"/>
      <c r="T650" s="14"/>
      <c r="U650" s="14"/>
      <c r="V650" s="14"/>
      <c r="W650" s="14"/>
      <c r="X650" s="14"/>
      <c r="Y650" s="14"/>
      <c r="Z650" s="14"/>
      <c r="AA650" s="14"/>
      <c r="AB650" s="14"/>
      <c r="AC650" s="14"/>
    </row>
    <row r="651" spans="1:29" ht="15.75" customHeight="1" x14ac:dyDescent="0.3">
      <c r="A651" s="13"/>
      <c r="B651" s="13"/>
      <c r="C651" s="13"/>
      <c r="D651" s="13"/>
      <c r="E651" s="14"/>
      <c r="F651" s="14"/>
      <c r="G651" s="13"/>
      <c r="H651" s="13"/>
      <c r="I651" s="13"/>
      <c r="J651" s="13"/>
      <c r="K651" s="13"/>
      <c r="L651" s="13"/>
      <c r="M651" s="14"/>
      <c r="N651" s="14"/>
      <c r="O651" s="13"/>
      <c r="P651" s="13"/>
      <c r="Q651" s="13"/>
      <c r="R651" s="14"/>
      <c r="S651" s="14"/>
      <c r="T651" s="14"/>
      <c r="U651" s="14"/>
      <c r="V651" s="14"/>
      <c r="W651" s="14"/>
      <c r="X651" s="14"/>
      <c r="Y651" s="14"/>
      <c r="Z651" s="14"/>
      <c r="AA651" s="14"/>
      <c r="AB651" s="14"/>
      <c r="AC651" s="14"/>
    </row>
    <row r="652" spans="1:29" ht="15.75" customHeight="1" x14ac:dyDescent="0.3">
      <c r="A652" s="13"/>
      <c r="B652" s="13"/>
      <c r="C652" s="13"/>
      <c r="D652" s="13"/>
      <c r="E652" s="14"/>
      <c r="F652" s="14"/>
      <c r="G652" s="13"/>
      <c r="H652" s="13"/>
      <c r="I652" s="13"/>
      <c r="J652" s="13"/>
      <c r="K652" s="13"/>
      <c r="L652" s="13"/>
      <c r="M652" s="14"/>
      <c r="N652" s="14"/>
      <c r="O652" s="13"/>
      <c r="P652" s="13"/>
      <c r="Q652" s="13"/>
      <c r="R652" s="14"/>
      <c r="S652" s="14"/>
      <c r="T652" s="14"/>
      <c r="U652" s="14"/>
      <c r="V652" s="14"/>
      <c r="W652" s="14"/>
      <c r="X652" s="14"/>
      <c r="Y652" s="14"/>
      <c r="Z652" s="14"/>
      <c r="AA652" s="14"/>
      <c r="AB652" s="14"/>
      <c r="AC652" s="14"/>
    </row>
    <row r="653" spans="1:29" ht="15.75" customHeight="1" x14ac:dyDescent="0.3">
      <c r="A653" s="13"/>
      <c r="B653" s="13"/>
      <c r="C653" s="13"/>
      <c r="D653" s="13"/>
      <c r="E653" s="14"/>
      <c r="F653" s="14"/>
      <c r="G653" s="13"/>
      <c r="H653" s="13"/>
      <c r="I653" s="13"/>
      <c r="J653" s="13"/>
      <c r="K653" s="13"/>
      <c r="L653" s="13"/>
      <c r="M653" s="14"/>
      <c r="N653" s="14"/>
      <c r="O653" s="13"/>
      <c r="P653" s="13"/>
      <c r="Q653" s="13"/>
      <c r="R653" s="14"/>
      <c r="S653" s="14"/>
      <c r="T653" s="14"/>
      <c r="U653" s="14"/>
      <c r="V653" s="14"/>
      <c r="W653" s="14"/>
      <c r="X653" s="14"/>
      <c r="Y653" s="14"/>
      <c r="Z653" s="14"/>
      <c r="AA653" s="14"/>
      <c r="AB653" s="14"/>
      <c r="AC653" s="14"/>
    </row>
    <row r="654" spans="1:29" ht="15.75" customHeight="1" x14ac:dyDescent="0.3">
      <c r="A654" s="13"/>
      <c r="B654" s="13"/>
      <c r="C654" s="13"/>
      <c r="D654" s="13"/>
      <c r="E654" s="14"/>
      <c r="F654" s="14"/>
      <c r="G654" s="13"/>
      <c r="H654" s="13"/>
      <c r="I654" s="13"/>
      <c r="J654" s="13"/>
      <c r="K654" s="13"/>
      <c r="L654" s="13"/>
      <c r="M654" s="14"/>
      <c r="N654" s="14"/>
      <c r="O654" s="13"/>
      <c r="P654" s="13"/>
      <c r="Q654" s="13"/>
      <c r="R654" s="14"/>
      <c r="S654" s="14"/>
      <c r="T654" s="14"/>
      <c r="U654" s="14"/>
      <c r="V654" s="14"/>
      <c r="W654" s="14"/>
      <c r="X654" s="14"/>
      <c r="Y654" s="14"/>
      <c r="Z654" s="14"/>
      <c r="AA654" s="14"/>
      <c r="AB654" s="14"/>
      <c r="AC654" s="14"/>
    </row>
    <row r="655" spans="1:29" ht="15.75" customHeight="1" x14ac:dyDescent="0.3">
      <c r="A655" s="13"/>
      <c r="B655" s="13"/>
      <c r="C655" s="13"/>
      <c r="D655" s="13"/>
      <c r="E655" s="14"/>
      <c r="F655" s="14"/>
      <c r="G655" s="13"/>
      <c r="H655" s="13"/>
      <c r="I655" s="13"/>
      <c r="J655" s="13"/>
      <c r="K655" s="13"/>
      <c r="L655" s="13"/>
      <c r="M655" s="14"/>
      <c r="N655" s="14"/>
      <c r="O655" s="13"/>
      <c r="P655" s="13"/>
      <c r="Q655" s="13"/>
      <c r="R655" s="14"/>
      <c r="S655" s="14"/>
      <c r="T655" s="14"/>
      <c r="U655" s="14"/>
      <c r="V655" s="14"/>
      <c r="W655" s="14"/>
      <c r="X655" s="14"/>
      <c r="Y655" s="14"/>
      <c r="Z655" s="14"/>
      <c r="AA655" s="14"/>
      <c r="AB655" s="14"/>
      <c r="AC655" s="14"/>
    </row>
    <row r="656" spans="1:29" ht="15.75" customHeight="1" x14ac:dyDescent="0.3">
      <c r="A656" s="13"/>
      <c r="B656" s="13"/>
      <c r="C656" s="13"/>
      <c r="D656" s="13"/>
      <c r="E656" s="14"/>
      <c r="F656" s="14"/>
      <c r="G656" s="13"/>
      <c r="H656" s="13"/>
      <c r="I656" s="13"/>
      <c r="J656" s="13"/>
      <c r="K656" s="13"/>
      <c r="L656" s="13"/>
      <c r="M656" s="14"/>
      <c r="N656" s="14"/>
      <c r="O656" s="13"/>
      <c r="P656" s="13"/>
      <c r="Q656" s="13"/>
      <c r="R656" s="14"/>
      <c r="S656" s="14"/>
      <c r="T656" s="14"/>
      <c r="U656" s="14"/>
      <c r="V656" s="14"/>
      <c r="W656" s="14"/>
      <c r="X656" s="14"/>
      <c r="Y656" s="14"/>
      <c r="Z656" s="14"/>
      <c r="AA656" s="14"/>
      <c r="AB656" s="14"/>
      <c r="AC656" s="14"/>
    </row>
    <row r="657" spans="1:29" ht="15.75" customHeight="1" x14ac:dyDescent="0.3">
      <c r="A657" s="13"/>
      <c r="B657" s="13"/>
      <c r="C657" s="13"/>
      <c r="D657" s="13"/>
      <c r="E657" s="14"/>
      <c r="F657" s="14"/>
      <c r="G657" s="13"/>
      <c r="H657" s="13"/>
      <c r="I657" s="13"/>
      <c r="J657" s="13"/>
      <c r="K657" s="13"/>
      <c r="L657" s="13"/>
      <c r="M657" s="14"/>
      <c r="N657" s="14"/>
      <c r="O657" s="13"/>
      <c r="P657" s="13"/>
      <c r="Q657" s="13"/>
      <c r="R657" s="14"/>
      <c r="S657" s="14"/>
      <c r="T657" s="14"/>
      <c r="U657" s="14"/>
      <c r="V657" s="14"/>
      <c r="W657" s="14"/>
      <c r="X657" s="14"/>
      <c r="Y657" s="14"/>
      <c r="Z657" s="14"/>
      <c r="AA657" s="14"/>
      <c r="AB657" s="14"/>
      <c r="AC657" s="14"/>
    </row>
    <row r="658" spans="1:29" ht="15.75" customHeight="1" x14ac:dyDescent="0.3">
      <c r="A658" s="13"/>
      <c r="B658" s="13"/>
      <c r="C658" s="13"/>
      <c r="D658" s="13"/>
      <c r="E658" s="14"/>
      <c r="F658" s="14"/>
      <c r="G658" s="13"/>
      <c r="H658" s="13"/>
      <c r="I658" s="13"/>
      <c r="J658" s="13"/>
      <c r="K658" s="13"/>
      <c r="L658" s="13"/>
      <c r="M658" s="14"/>
      <c r="N658" s="14"/>
      <c r="O658" s="13"/>
      <c r="P658" s="13"/>
      <c r="Q658" s="13"/>
      <c r="R658" s="14"/>
      <c r="S658" s="14"/>
      <c r="T658" s="14"/>
      <c r="U658" s="14"/>
      <c r="V658" s="14"/>
      <c r="W658" s="14"/>
      <c r="X658" s="14"/>
      <c r="Y658" s="14"/>
      <c r="Z658" s="14"/>
      <c r="AA658" s="14"/>
      <c r="AB658" s="14"/>
      <c r="AC658" s="14"/>
    </row>
    <row r="659" spans="1:29" ht="15.75" customHeight="1" x14ac:dyDescent="0.3">
      <c r="A659" s="13"/>
      <c r="B659" s="13"/>
      <c r="C659" s="13"/>
      <c r="D659" s="13"/>
      <c r="E659" s="14"/>
      <c r="F659" s="14"/>
      <c r="G659" s="13"/>
      <c r="H659" s="13"/>
      <c r="I659" s="13"/>
      <c r="J659" s="13"/>
      <c r="K659" s="13"/>
      <c r="L659" s="13"/>
      <c r="M659" s="14"/>
      <c r="N659" s="14"/>
      <c r="O659" s="13"/>
      <c r="P659" s="13"/>
      <c r="Q659" s="13"/>
      <c r="R659" s="14"/>
      <c r="S659" s="14"/>
      <c r="T659" s="14"/>
      <c r="U659" s="14"/>
      <c r="V659" s="14"/>
      <c r="W659" s="14"/>
      <c r="X659" s="14"/>
      <c r="Y659" s="14"/>
      <c r="Z659" s="14"/>
      <c r="AA659" s="14"/>
      <c r="AB659" s="14"/>
      <c r="AC659" s="14"/>
    </row>
    <row r="660" spans="1:29" ht="15.75" customHeight="1" x14ac:dyDescent="0.3">
      <c r="A660" s="13"/>
      <c r="B660" s="13"/>
      <c r="C660" s="13"/>
      <c r="D660" s="13"/>
      <c r="E660" s="14"/>
      <c r="F660" s="14"/>
      <c r="G660" s="13"/>
      <c r="H660" s="13"/>
      <c r="I660" s="13"/>
      <c r="J660" s="13"/>
      <c r="K660" s="13"/>
      <c r="L660" s="13"/>
      <c r="M660" s="14"/>
      <c r="N660" s="14"/>
      <c r="O660" s="13"/>
      <c r="P660" s="13"/>
      <c r="Q660" s="13"/>
      <c r="R660" s="14"/>
      <c r="S660" s="14"/>
      <c r="T660" s="14"/>
      <c r="U660" s="14"/>
      <c r="V660" s="14"/>
      <c r="W660" s="14"/>
      <c r="X660" s="14"/>
      <c r="Y660" s="14"/>
      <c r="Z660" s="14"/>
      <c r="AA660" s="14"/>
      <c r="AB660" s="14"/>
      <c r="AC660" s="14"/>
    </row>
    <row r="661" spans="1:29" ht="15.75" customHeight="1" x14ac:dyDescent="0.3">
      <c r="A661" s="13"/>
      <c r="B661" s="13"/>
      <c r="C661" s="13"/>
      <c r="D661" s="13"/>
      <c r="E661" s="14"/>
      <c r="F661" s="14"/>
      <c r="G661" s="13"/>
      <c r="H661" s="13"/>
      <c r="I661" s="13"/>
      <c r="J661" s="13"/>
      <c r="K661" s="13"/>
      <c r="L661" s="13"/>
      <c r="M661" s="14"/>
      <c r="N661" s="14"/>
      <c r="O661" s="13"/>
      <c r="P661" s="13"/>
      <c r="Q661" s="13"/>
      <c r="R661" s="14"/>
      <c r="S661" s="14"/>
      <c r="T661" s="14"/>
      <c r="U661" s="14"/>
      <c r="V661" s="14"/>
      <c r="W661" s="14"/>
      <c r="X661" s="14"/>
      <c r="Y661" s="14"/>
      <c r="Z661" s="14"/>
      <c r="AA661" s="14"/>
      <c r="AB661" s="14"/>
      <c r="AC661" s="14"/>
    </row>
    <row r="662" spans="1:29" ht="15.75" customHeight="1" x14ac:dyDescent="0.3">
      <c r="A662" s="13"/>
      <c r="B662" s="13"/>
      <c r="C662" s="13"/>
      <c r="D662" s="13"/>
      <c r="E662" s="14"/>
      <c r="F662" s="14"/>
      <c r="G662" s="13"/>
      <c r="H662" s="13"/>
      <c r="I662" s="13"/>
      <c r="J662" s="13"/>
      <c r="K662" s="13"/>
      <c r="L662" s="13"/>
      <c r="M662" s="14"/>
      <c r="N662" s="14"/>
      <c r="O662" s="13"/>
      <c r="P662" s="13"/>
      <c r="Q662" s="13"/>
      <c r="R662" s="14"/>
      <c r="S662" s="14"/>
      <c r="T662" s="14"/>
      <c r="U662" s="14"/>
      <c r="V662" s="14"/>
      <c r="W662" s="14"/>
      <c r="X662" s="14"/>
      <c r="Y662" s="14"/>
      <c r="Z662" s="14"/>
      <c r="AA662" s="14"/>
      <c r="AB662" s="14"/>
      <c r="AC662" s="14"/>
    </row>
    <row r="663" spans="1:29" ht="15.75" customHeight="1" x14ac:dyDescent="0.3">
      <c r="A663" s="13"/>
      <c r="B663" s="13"/>
      <c r="C663" s="13"/>
      <c r="D663" s="13"/>
      <c r="E663" s="14"/>
      <c r="F663" s="14"/>
      <c r="G663" s="13"/>
      <c r="H663" s="13"/>
      <c r="I663" s="13"/>
      <c r="J663" s="13"/>
      <c r="K663" s="13"/>
      <c r="L663" s="13"/>
      <c r="M663" s="14"/>
      <c r="N663" s="14"/>
      <c r="O663" s="13"/>
      <c r="P663" s="13"/>
      <c r="Q663" s="13"/>
      <c r="R663" s="14"/>
      <c r="S663" s="14"/>
      <c r="T663" s="14"/>
      <c r="U663" s="14"/>
      <c r="V663" s="14"/>
      <c r="W663" s="14"/>
      <c r="X663" s="14"/>
      <c r="Y663" s="14"/>
      <c r="Z663" s="14"/>
      <c r="AA663" s="14"/>
      <c r="AB663" s="14"/>
      <c r="AC663" s="14"/>
    </row>
    <row r="664" spans="1:29" ht="15.75" customHeight="1" x14ac:dyDescent="0.3">
      <c r="A664" s="13"/>
      <c r="B664" s="13"/>
      <c r="C664" s="13"/>
      <c r="D664" s="13"/>
      <c r="E664" s="14"/>
      <c r="F664" s="14"/>
      <c r="G664" s="13"/>
      <c r="H664" s="13"/>
      <c r="I664" s="13"/>
      <c r="J664" s="13"/>
      <c r="K664" s="13"/>
      <c r="L664" s="13"/>
      <c r="M664" s="14"/>
      <c r="N664" s="14"/>
      <c r="O664" s="13"/>
      <c r="P664" s="13"/>
      <c r="Q664" s="13"/>
      <c r="R664" s="14"/>
      <c r="S664" s="14"/>
      <c r="T664" s="14"/>
      <c r="U664" s="14"/>
      <c r="V664" s="14"/>
      <c r="W664" s="14"/>
      <c r="X664" s="14"/>
      <c r="Y664" s="14"/>
      <c r="Z664" s="14"/>
      <c r="AA664" s="14"/>
      <c r="AB664" s="14"/>
      <c r="AC664" s="14"/>
    </row>
    <row r="665" spans="1:29" ht="15.75" customHeight="1" x14ac:dyDescent="0.3">
      <c r="A665" s="13"/>
      <c r="B665" s="13"/>
      <c r="C665" s="13"/>
      <c r="D665" s="13"/>
      <c r="E665" s="14"/>
      <c r="F665" s="14"/>
      <c r="G665" s="13"/>
      <c r="H665" s="13"/>
      <c r="I665" s="13"/>
      <c r="J665" s="13"/>
      <c r="K665" s="13"/>
      <c r="L665" s="13"/>
      <c r="M665" s="14"/>
      <c r="N665" s="14"/>
      <c r="O665" s="13"/>
      <c r="P665" s="13"/>
      <c r="Q665" s="13"/>
      <c r="R665" s="14"/>
      <c r="S665" s="14"/>
      <c r="T665" s="14"/>
      <c r="U665" s="14"/>
      <c r="V665" s="14"/>
      <c r="W665" s="14"/>
      <c r="X665" s="14"/>
      <c r="Y665" s="14"/>
      <c r="Z665" s="14"/>
      <c r="AA665" s="14"/>
      <c r="AB665" s="14"/>
      <c r="AC665" s="14"/>
    </row>
    <row r="666" spans="1:29" ht="15.75" customHeight="1" x14ac:dyDescent="0.3">
      <c r="A666" s="13"/>
      <c r="B666" s="13"/>
      <c r="C666" s="13"/>
      <c r="D666" s="13"/>
      <c r="E666" s="14"/>
      <c r="F666" s="14"/>
      <c r="G666" s="13"/>
      <c r="H666" s="13"/>
      <c r="I666" s="13"/>
      <c r="J666" s="13"/>
      <c r="K666" s="13"/>
      <c r="L666" s="13"/>
      <c r="M666" s="14"/>
      <c r="N666" s="14"/>
      <c r="O666" s="13"/>
      <c r="P666" s="13"/>
      <c r="Q666" s="13"/>
      <c r="R666" s="14"/>
      <c r="S666" s="14"/>
      <c r="T666" s="14"/>
      <c r="U666" s="14"/>
      <c r="V666" s="14"/>
      <c r="W666" s="14"/>
      <c r="X666" s="14"/>
      <c r="Y666" s="14"/>
      <c r="Z666" s="14"/>
      <c r="AA666" s="14"/>
      <c r="AB666" s="14"/>
      <c r="AC666" s="14"/>
    </row>
    <row r="667" spans="1:29" ht="15.75" customHeight="1" x14ac:dyDescent="0.3">
      <c r="A667" s="13"/>
      <c r="B667" s="13"/>
      <c r="C667" s="13"/>
      <c r="D667" s="13"/>
      <c r="E667" s="14"/>
      <c r="F667" s="14"/>
      <c r="G667" s="13"/>
      <c r="H667" s="13"/>
      <c r="I667" s="13"/>
      <c r="J667" s="13"/>
      <c r="K667" s="13"/>
      <c r="L667" s="13"/>
      <c r="M667" s="14"/>
      <c r="N667" s="14"/>
      <c r="O667" s="13"/>
      <c r="P667" s="13"/>
      <c r="Q667" s="13"/>
      <c r="R667" s="14"/>
      <c r="S667" s="14"/>
      <c r="T667" s="14"/>
      <c r="U667" s="14"/>
      <c r="V667" s="14"/>
      <c r="W667" s="14"/>
      <c r="X667" s="14"/>
      <c r="Y667" s="14"/>
      <c r="Z667" s="14"/>
      <c r="AA667" s="14"/>
      <c r="AB667" s="14"/>
      <c r="AC667" s="14"/>
    </row>
    <row r="668" spans="1:29" ht="15.75" customHeight="1" x14ac:dyDescent="0.3">
      <c r="A668" s="13"/>
      <c r="B668" s="13"/>
      <c r="C668" s="13"/>
      <c r="D668" s="13"/>
      <c r="E668" s="14"/>
      <c r="F668" s="14"/>
      <c r="G668" s="13"/>
      <c r="H668" s="13"/>
      <c r="I668" s="13"/>
      <c r="J668" s="13"/>
      <c r="K668" s="13"/>
      <c r="L668" s="13"/>
      <c r="M668" s="14"/>
      <c r="N668" s="14"/>
      <c r="O668" s="13"/>
      <c r="P668" s="13"/>
      <c r="Q668" s="13"/>
      <c r="R668" s="14"/>
      <c r="S668" s="14"/>
      <c r="T668" s="14"/>
      <c r="U668" s="14"/>
      <c r="V668" s="14"/>
      <c r="W668" s="14"/>
      <c r="X668" s="14"/>
      <c r="Y668" s="14"/>
      <c r="Z668" s="14"/>
      <c r="AA668" s="14"/>
      <c r="AB668" s="14"/>
      <c r="AC668" s="14"/>
    </row>
    <row r="669" spans="1:29" ht="15.75" customHeight="1" x14ac:dyDescent="0.3">
      <c r="A669" s="13"/>
      <c r="B669" s="13"/>
      <c r="C669" s="13"/>
      <c r="D669" s="13"/>
      <c r="E669" s="14"/>
      <c r="F669" s="14"/>
      <c r="G669" s="13"/>
      <c r="H669" s="13"/>
      <c r="I669" s="13"/>
      <c r="J669" s="13"/>
      <c r="K669" s="13"/>
      <c r="L669" s="13"/>
      <c r="M669" s="14"/>
      <c r="N669" s="14"/>
      <c r="O669" s="13"/>
      <c r="P669" s="13"/>
      <c r="Q669" s="13"/>
      <c r="R669" s="14"/>
      <c r="S669" s="14"/>
      <c r="T669" s="14"/>
      <c r="U669" s="14"/>
      <c r="V669" s="14"/>
      <c r="W669" s="14"/>
      <c r="X669" s="14"/>
      <c r="Y669" s="14"/>
      <c r="Z669" s="14"/>
      <c r="AA669" s="14"/>
      <c r="AB669" s="14"/>
      <c r="AC669" s="14"/>
    </row>
    <row r="670" spans="1:29" ht="15.75" customHeight="1" x14ac:dyDescent="0.3">
      <c r="A670" s="13"/>
      <c r="B670" s="13"/>
      <c r="C670" s="13"/>
      <c r="D670" s="13"/>
      <c r="E670" s="14"/>
      <c r="F670" s="14"/>
      <c r="G670" s="13"/>
      <c r="H670" s="13"/>
      <c r="I670" s="13"/>
      <c r="J670" s="13"/>
      <c r="K670" s="13"/>
      <c r="L670" s="13"/>
      <c r="M670" s="14"/>
      <c r="N670" s="14"/>
      <c r="O670" s="13"/>
      <c r="P670" s="13"/>
      <c r="Q670" s="13"/>
      <c r="R670" s="14"/>
      <c r="S670" s="14"/>
      <c r="T670" s="14"/>
      <c r="U670" s="14"/>
      <c r="V670" s="14"/>
      <c r="W670" s="14"/>
      <c r="X670" s="14"/>
      <c r="Y670" s="14"/>
      <c r="Z670" s="14"/>
      <c r="AA670" s="14"/>
      <c r="AB670" s="14"/>
      <c r="AC670" s="14"/>
    </row>
    <row r="671" spans="1:29" ht="15.75" customHeight="1" x14ac:dyDescent="0.3">
      <c r="A671" s="13"/>
      <c r="B671" s="13"/>
      <c r="C671" s="13"/>
      <c r="D671" s="13"/>
      <c r="E671" s="14"/>
      <c r="F671" s="14"/>
      <c r="G671" s="13"/>
      <c r="H671" s="13"/>
      <c r="I671" s="13"/>
      <c r="J671" s="13"/>
      <c r="K671" s="13"/>
      <c r="L671" s="13"/>
      <c r="M671" s="14"/>
      <c r="N671" s="14"/>
      <c r="O671" s="13"/>
      <c r="P671" s="13"/>
      <c r="Q671" s="13"/>
      <c r="R671" s="14"/>
      <c r="S671" s="14"/>
      <c r="T671" s="14"/>
      <c r="U671" s="14"/>
      <c r="V671" s="14"/>
      <c r="W671" s="14"/>
      <c r="X671" s="14"/>
      <c r="Y671" s="14"/>
      <c r="Z671" s="14"/>
      <c r="AA671" s="14"/>
      <c r="AB671" s="14"/>
      <c r="AC671" s="14"/>
    </row>
    <row r="672" spans="1:29" ht="15.75" customHeight="1" x14ac:dyDescent="0.3">
      <c r="A672" s="13"/>
      <c r="B672" s="13"/>
      <c r="C672" s="13"/>
      <c r="D672" s="13"/>
      <c r="E672" s="14"/>
      <c r="F672" s="14"/>
      <c r="G672" s="13"/>
      <c r="H672" s="13"/>
      <c r="I672" s="13"/>
      <c r="J672" s="13"/>
      <c r="K672" s="13"/>
      <c r="L672" s="13"/>
      <c r="M672" s="14"/>
      <c r="N672" s="14"/>
      <c r="O672" s="13"/>
      <c r="P672" s="13"/>
      <c r="Q672" s="13"/>
      <c r="R672" s="14"/>
      <c r="S672" s="14"/>
      <c r="T672" s="14"/>
      <c r="U672" s="14"/>
      <c r="V672" s="14"/>
      <c r="W672" s="14"/>
      <c r="X672" s="14"/>
      <c r="Y672" s="14"/>
      <c r="Z672" s="14"/>
      <c r="AA672" s="14"/>
      <c r="AB672" s="14"/>
      <c r="AC672" s="14"/>
    </row>
    <row r="673" spans="1:29" ht="15.75" customHeight="1" x14ac:dyDescent="0.3">
      <c r="A673" s="13"/>
      <c r="B673" s="13"/>
      <c r="C673" s="13"/>
      <c r="D673" s="13"/>
      <c r="E673" s="14"/>
      <c r="F673" s="14"/>
      <c r="G673" s="13"/>
      <c r="H673" s="13"/>
      <c r="I673" s="13"/>
      <c r="J673" s="13"/>
      <c r="K673" s="13"/>
      <c r="L673" s="13"/>
      <c r="M673" s="14"/>
      <c r="N673" s="14"/>
      <c r="O673" s="13"/>
      <c r="P673" s="13"/>
      <c r="Q673" s="13"/>
      <c r="R673" s="14"/>
      <c r="S673" s="14"/>
      <c r="T673" s="14"/>
      <c r="U673" s="14"/>
      <c r="V673" s="14"/>
      <c r="W673" s="14"/>
      <c r="X673" s="14"/>
      <c r="Y673" s="14"/>
      <c r="Z673" s="14"/>
      <c r="AA673" s="14"/>
      <c r="AB673" s="14"/>
      <c r="AC673" s="14"/>
    </row>
    <row r="674" spans="1:29" ht="15.75" customHeight="1" x14ac:dyDescent="0.3">
      <c r="A674" s="13"/>
      <c r="B674" s="13"/>
      <c r="C674" s="13"/>
      <c r="D674" s="13"/>
      <c r="E674" s="14"/>
      <c r="F674" s="14"/>
      <c r="G674" s="13"/>
      <c r="H674" s="13"/>
      <c r="I674" s="13"/>
      <c r="J674" s="13"/>
      <c r="K674" s="13"/>
      <c r="L674" s="13"/>
      <c r="M674" s="14"/>
      <c r="N674" s="14"/>
      <c r="O674" s="13"/>
      <c r="P674" s="13"/>
      <c r="Q674" s="13"/>
      <c r="R674" s="14"/>
      <c r="S674" s="14"/>
      <c r="T674" s="14"/>
      <c r="U674" s="14"/>
      <c r="V674" s="14"/>
      <c r="W674" s="14"/>
      <c r="X674" s="14"/>
      <c r="Y674" s="14"/>
      <c r="Z674" s="14"/>
      <c r="AA674" s="14"/>
      <c r="AB674" s="14"/>
      <c r="AC674" s="14"/>
    </row>
    <row r="675" spans="1:29" ht="15.75" customHeight="1" x14ac:dyDescent="0.3">
      <c r="A675" s="13"/>
      <c r="B675" s="13"/>
      <c r="C675" s="13"/>
      <c r="D675" s="13"/>
      <c r="E675" s="14"/>
      <c r="F675" s="14"/>
      <c r="G675" s="13"/>
      <c r="H675" s="13"/>
      <c r="I675" s="13"/>
      <c r="J675" s="13"/>
      <c r="K675" s="13"/>
      <c r="L675" s="13"/>
      <c r="M675" s="14"/>
      <c r="N675" s="14"/>
      <c r="O675" s="13"/>
      <c r="P675" s="13"/>
      <c r="Q675" s="13"/>
      <c r="R675" s="14"/>
      <c r="S675" s="14"/>
      <c r="T675" s="14"/>
      <c r="U675" s="14"/>
      <c r="V675" s="14"/>
      <c r="W675" s="14"/>
      <c r="X675" s="14"/>
      <c r="Y675" s="14"/>
      <c r="Z675" s="14"/>
      <c r="AA675" s="14"/>
      <c r="AB675" s="14"/>
      <c r="AC675" s="14"/>
    </row>
    <row r="676" spans="1:29" ht="15.75" customHeight="1" x14ac:dyDescent="0.3">
      <c r="A676" s="13"/>
      <c r="B676" s="13"/>
      <c r="C676" s="13"/>
      <c r="D676" s="13"/>
      <c r="E676" s="14"/>
      <c r="F676" s="14"/>
      <c r="G676" s="13"/>
      <c r="H676" s="13"/>
      <c r="I676" s="13"/>
      <c r="J676" s="13"/>
      <c r="K676" s="13"/>
      <c r="L676" s="13"/>
      <c r="M676" s="14"/>
      <c r="N676" s="14"/>
      <c r="O676" s="13"/>
      <c r="P676" s="13"/>
      <c r="Q676" s="13"/>
      <c r="R676" s="14"/>
      <c r="S676" s="14"/>
      <c r="T676" s="14"/>
      <c r="U676" s="14"/>
      <c r="V676" s="14"/>
      <c r="W676" s="14"/>
      <c r="X676" s="14"/>
      <c r="Y676" s="14"/>
      <c r="Z676" s="14"/>
      <c r="AA676" s="14"/>
      <c r="AB676" s="14"/>
      <c r="AC676" s="14"/>
    </row>
    <row r="677" spans="1:29" ht="15.75" customHeight="1" x14ac:dyDescent="0.3">
      <c r="A677" s="13"/>
      <c r="B677" s="13"/>
      <c r="C677" s="13"/>
      <c r="D677" s="13"/>
      <c r="E677" s="14"/>
      <c r="F677" s="14"/>
      <c r="G677" s="13"/>
      <c r="H677" s="13"/>
      <c r="I677" s="13"/>
      <c r="J677" s="13"/>
      <c r="K677" s="13"/>
      <c r="L677" s="13"/>
      <c r="M677" s="14"/>
      <c r="N677" s="14"/>
      <c r="O677" s="13"/>
      <c r="P677" s="13"/>
      <c r="Q677" s="13"/>
      <c r="R677" s="14"/>
      <c r="S677" s="14"/>
      <c r="T677" s="14"/>
      <c r="U677" s="14"/>
      <c r="V677" s="14"/>
      <c r="W677" s="14"/>
      <c r="X677" s="14"/>
      <c r="Y677" s="14"/>
      <c r="Z677" s="14"/>
      <c r="AA677" s="14"/>
      <c r="AB677" s="14"/>
      <c r="AC677" s="14"/>
    </row>
    <row r="678" spans="1:29" ht="15.75" customHeight="1" x14ac:dyDescent="0.3">
      <c r="A678" s="13"/>
      <c r="B678" s="13"/>
      <c r="C678" s="13"/>
      <c r="D678" s="13"/>
      <c r="E678" s="14"/>
      <c r="F678" s="14"/>
      <c r="G678" s="13"/>
      <c r="H678" s="13"/>
      <c r="I678" s="13"/>
      <c r="J678" s="13"/>
      <c r="K678" s="13"/>
      <c r="L678" s="13"/>
      <c r="M678" s="14"/>
      <c r="N678" s="14"/>
      <c r="O678" s="13"/>
      <c r="P678" s="13"/>
      <c r="Q678" s="13"/>
      <c r="R678" s="14"/>
      <c r="S678" s="14"/>
      <c r="T678" s="14"/>
      <c r="U678" s="14"/>
      <c r="V678" s="14"/>
      <c r="W678" s="14"/>
      <c r="X678" s="14"/>
      <c r="Y678" s="14"/>
      <c r="Z678" s="14"/>
      <c r="AA678" s="14"/>
      <c r="AB678" s="14"/>
      <c r="AC678" s="14"/>
    </row>
    <row r="679" spans="1:29" ht="15.75" customHeight="1" x14ac:dyDescent="0.3">
      <c r="A679" s="13"/>
      <c r="B679" s="13"/>
      <c r="C679" s="13"/>
      <c r="D679" s="13"/>
      <c r="E679" s="14"/>
      <c r="F679" s="14"/>
      <c r="G679" s="13"/>
      <c r="H679" s="13"/>
      <c r="I679" s="13"/>
      <c r="J679" s="13"/>
      <c r="K679" s="13"/>
      <c r="L679" s="13"/>
      <c r="M679" s="14"/>
      <c r="N679" s="14"/>
      <c r="O679" s="13"/>
      <c r="P679" s="13"/>
      <c r="Q679" s="13"/>
      <c r="R679" s="14"/>
      <c r="S679" s="14"/>
      <c r="T679" s="14"/>
      <c r="U679" s="14"/>
      <c r="V679" s="14"/>
      <c r="W679" s="14"/>
      <c r="X679" s="14"/>
      <c r="Y679" s="14"/>
      <c r="Z679" s="14"/>
      <c r="AA679" s="14"/>
      <c r="AB679" s="14"/>
      <c r="AC679" s="14"/>
    </row>
    <row r="680" spans="1:29" ht="15.75" customHeight="1" x14ac:dyDescent="0.3">
      <c r="A680" s="13"/>
      <c r="B680" s="13"/>
      <c r="C680" s="13"/>
      <c r="D680" s="13"/>
      <c r="E680" s="14"/>
      <c r="F680" s="14"/>
      <c r="G680" s="13"/>
      <c r="H680" s="13"/>
      <c r="I680" s="13"/>
      <c r="J680" s="13"/>
      <c r="K680" s="13"/>
      <c r="L680" s="13"/>
      <c r="M680" s="14"/>
      <c r="N680" s="14"/>
      <c r="O680" s="13"/>
      <c r="P680" s="13"/>
      <c r="Q680" s="13"/>
      <c r="R680" s="14"/>
      <c r="S680" s="14"/>
      <c r="T680" s="14"/>
      <c r="U680" s="14"/>
      <c r="V680" s="14"/>
      <c r="W680" s="14"/>
      <c r="X680" s="14"/>
      <c r="Y680" s="14"/>
      <c r="Z680" s="14"/>
      <c r="AA680" s="14"/>
      <c r="AB680" s="14"/>
      <c r="AC680" s="14"/>
    </row>
    <row r="681" spans="1:29" ht="15.75" customHeight="1" x14ac:dyDescent="0.3">
      <c r="A681" s="13"/>
      <c r="B681" s="13"/>
      <c r="C681" s="13"/>
      <c r="D681" s="13"/>
      <c r="E681" s="14"/>
      <c r="F681" s="14"/>
      <c r="G681" s="13"/>
      <c r="H681" s="13"/>
      <c r="I681" s="13"/>
      <c r="J681" s="13"/>
      <c r="K681" s="13"/>
      <c r="L681" s="13"/>
      <c r="M681" s="14"/>
      <c r="N681" s="14"/>
      <c r="O681" s="13"/>
      <c r="P681" s="13"/>
      <c r="Q681" s="13"/>
      <c r="R681" s="14"/>
      <c r="S681" s="14"/>
      <c r="T681" s="14"/>
      <c r="U681" s="14"/>
      <c r="V681" s="14"/>
      <c r="W681" s="14"/>
      <c r="X681" s="14"/>
      <c r="Y681" s="14"/>
      <c r="Z681" s="14"/>
      <c r="AA681" s="14"/>
      <c r="AB681" s="14"/>
      <c r="AC681" s="14"/>
    </row>
    <row r="682" spans="1:29" ht="15.75" customHeight="1" x14ac:dyDescent="0.3">
      <c r="A682" s="13"/>
      <c r="B682" s="13"/>
      <c r="C682" s="13"/>
      <c r="D682" s="13"/>
      <c r="E682" s="14"/>
      <c r="F682" s="14"/>
      <c r="G682" s="13"/>
      <c r="H682" s="13"/>
      <c r="I682" s="13"/>
      <c r="J682" s="13"/>
      <c r="K682" s="13"/>
      <c r="L682" s="13"/>
      <c r="M682" s="14"/>
      <c r="N682" s="14"/>
      <c r="O682" s="13"/>
      <c r="P682" s="13"/>
      <c r="Q682" s="13"/>
      <c r="R682" s="14"/>
      <c r="S682" s="14"/>
      <c r="T682" s="14"/>
      <c r="U682" s="14"/>
      <c r="V682" s="14"/>
      <c r="W682" s="14"/>
      <c r="X682" s="14"/>
      <c r="Y682" s="14"/>
      <c r="Z682" s="14"/>
      <c r="AA682" s="14"/>
      <c r="AB682" s="14"/>
      <c r="AC682" s="14"/>
    </row>
    <row r="683" spans="1:29" ht="15.75" customHeight="1" x14ac:dyDescent="0.3">
      <c r="A683" s="13"/>
      <c r="B683" s="13"/>
      <c r="C683" s="13"/>
      <c r="D683" s="13"/>
      <c r="E683" s="14"/>
      <c r="F683" s="14"/>
      <c r="G683" s="13"/>
      <c r="H683" s="13"/>
      <c r="I683" s="13"/>
      <c r="J683" s="13"/>
      <c r="K683" s="13"/>
      <c r="L683" s="13"/>
      <c r="M683" s="14"/>
      <c r="N683" s="14"/>
      <c r="O683" s="13"/>
      <c r="P683" s="13"/>
      <c r="Q683" s="13"/>
      <c r="R683" s="14"/>
      <c r="S683" s="14"/>
      <c r="T683" s="14"/>
      <c r="U683" s="14"/>
      <c r="V683" s="14"/>
      <c r="W683" s="14"/>
      <c r="X683" s="14"/>
      <c r="Y683" s="14"/>
      <c r="Z683" s="14"/>
      <c r="AA683" s="14"/>
      <c r="AB683" s="14"/>
      <c r="AC683" s="14"/>
    </row>
    <row r="684" spans="1:29" ht="15.75" customHeight="1" x14ac:dyDescent="0.3">
      <c r="A684" s="13"/>
      <c r="B684" s="13"/>
      <c r="C684" s="13"/>
      <c r="D684" s="13"/>
      <c r="E684" s="14"/>
      <c r="F684" s="14"/>
      <c r="G684" s="13"/>
      <c r="H684" s="13"/>
      <c r="I684" s="13"/>
      <c r="J684" s="13"/>
      <c r="K684" s="13"/>
      <c r="L684" s="13"/>
      <c r="M684" s="14"/>
      <c r="N684" s="14"/>
      <c r="O684" s="13"/>
      <c r="P684" s="13"/>
      <c r="Q684" s="13"/>
      <c r="R684" s="14"/>
      <c r="S684" s="14"/>
      <c r="T684" s="14"/>
      <c r="U684" s="14"/>
      <c r="V684" s="14"/>
      <c r="W684" s="14"/>
      <c r="X684" s="14"/>
      <c r="Y684" s="14"/>
      <c r="Z684" s="14"/>
      <c r="AA684" s="14"/>
      <c r="AB684" s="14"/>
      <c r="AC684" s="14"/>
    </row>
    <row r="685" spans="1:29" ht="15.75" customHeight="1" x14ac:dyDescent="0.3">
      <c r="A685" s="13"/>
      <c r="B685" s="13"/>
      <c r="C685" s="13"/>
      <c r="D685" s="13"/>
      <c r="E685" s="14"/>
      <c r="F685" s="14"/>
      <c r="G685" s="13"/>
      <c r="H685" s="13"/>
      <c r="I685" s="13"/>
      <c r="J685" s="13"/>
      <c r="K685" s="13"/>
      <c r="L685" s="13"/>
      <c r="M685" s="14"/>
      <c r="N685" s="14"/>
      <c r="O685" s="13"/>
      <c r="P685" s="13"/>
      <c r="Q685" s="13"/>
      <c r="R685" s="14"/>
      <c r="S685" s="14"/>
      <c r="T685" s="14"/>
      <c r="U685" s="14"/>
      <c r="V685" s="14"/>
      <c r="W685" s="14"/>
      <c r="X685" s="14"/>
      <c r="Y685" s="14"/>
      <c r="Z685" s="14"/>
      <c r="AA685" s="14"/>
      <c r="AB685" s="14"/>
      <c r="AC685" s="14"/>
    </row>
    <row r="686" spans="1:29" ht="15.75" customHeight="1" x14ac:dyDescent="0.3">
      <c r="A686" s="13"/>
      <c r="B686" s="13"/>
      <c r="C686" s="13"/>
      <c r="D686" s="13"/>
      <c r="E686" s="14"/>
      <c r="F686" s="14"/>
      <c r="G686" s="13"/>
      <c r="H686" s="13"/>
      <c r="I686" s="13"/>
      <c r="J686" s="13"/>
      <c r="K686" s="13"/>
      <c r="L686" s="13"/>
      <c r="M686" s="14"/>
      <c r="N686" s="14"/>
      <c r="O686" s="13"/>
      <c r="P686" s="13"/>
      <c r="Q686" s="13"/>
      <c r="R686" s="14"/>
      <c r="S686" s="14"/>
      <c r="T686" s="14"/>
      <c r="U686" s="14"/>
      <c r="V686" s="14"/>
      <c r="W686" s="14"/>
      <c r="X686" s="14"/>
      <c r="Y686" s="14"/>
      <c r="Z686" s="14"/>
      <c r="AA686" s="14"/>
      <c r="AB686" s="14"/>
      <c r="AC686" s="14"/>
    </row>
    <row r="687" spans="1:29" ht="15.75" customHeight="1" x14ac:dyDescent="0.3">
      <c r="A687" s="13"/>
      <c r="B687" s="13"/>
      <c r="C687" s="13"/>
      <c r="D687" s="13"/>
      <c r="E687" s="14"/>
      <c r="F687" s="14"/>
      <c r="G687" s="13"/>
      <c r="H687" s="13"/>
      <c r="I687" s="13"/>
      <c r="J687" s="13"/>
      <c r="K687" s="13"/>
      <c r="L687" s="13"/>
      <c r="M687" s="14"/>
      <c r="N687" s="14"/>
      <c r="O687" s="13"/>
      <c r="P687" s="13"/>
      <c r="Q687" s="13"/>
      <c r="R687" s="14"/>
      <c r="S687" s="14"/>
      <c r="T687" s="14"/>
      <c r="U687" s="14"/>
      <c r="V687" s="14"/>
      <c r="W687" s="14"/>
      <c r="X687" s="14"/>
      <c r="Y687" s="14"/>
      <c r="Z687" s="14"/>
      <c r="AA687" s="14"/>
      <c r="AB687" s="14"/>
      <c r="AC687" s="14"/>
    </row>
    <row r="688" spans="1:29" ht="15.75" customHeight="1" x14ac:dyDescent="0.3">
      <c r="A688" s="13"/>
      <c r="B688" s="13"/>
      <c r="C688" s="13"/>
      <c r="D688" s="13"/>
      <c r="E688" s="14"/>
      <c r="F688" s="14"/>
      <c r="G688" s="13"/>
      <c r="H688" s="13"/>
      <c r="I688" s="13"/>
      <c r="J688" s="13"/>
      <c r="K688" s="13"/>
      <c r="L688" s="13"/>
      <c r="M688" s="14"/>
      <c r="N688" s="14"/>
      <c r="O688" s="13"/>
      <c r="P688" s="13"/>
      <c r="Q688" s="13"/>
      <c r="R688" s="14"/>
      <c r="S688" s="14"/>
      <c r="T688" s="14"/>
      <c r="U688" s="14"/>
      <c r="V688" s="14"/>
      <c r="W688" s="14"/>
      <c r="X688" s="14"/>
      <c r="Y688" s="14"/>
      <c r="Z688" s="14"/>
      <c r="AA688" s="14"/>
      <c r="AB688" s="14"/>
      <c r="AC688" s="14"/>
    </row>
    <row r="689" spans="1:29" ht="15.75" customHeight="1" x14ac:dyDescent="0.3">
      <c r="A689" s="13"/>
      <c r="B689" s="13"/>
      <c r="C689" s="13"/>
      <c r="D689" s="13"/>
      <c r="E689" s="14"/>
      <c r="F689" s="14"/>
      <c r="G689" s="13"/>
      <c r="H689" s="13"/>
      <c r="I689" s="13"/>
      <c r="J689" s="13"/>
      <c r="K689" s="13"/>
      <c r="L689" s="13"/>
      <c r="M689" s="14"/>
      <c r="N689" s="14"/>
      <c r="O689" s="13"/>
      <c r="P689" s="13"/>
      <c r="Q689" s="13"/>
      <c r="R689" s="14"/>
      <c r="S689" s="14"/>
      <c r="T689" s="14"/>
      <c r="U689" s="14"/>
      <c r="V689" s="14"/>
      <c r="W689" s="14"/>
      <c r="X689" s="14"/>
      <c r="Y689" s="14"/>
      <c r="Z689" s="14"/>
      <c r="AA689" s="14"/>
      <c r="AB689" s="14"/>
      <c r="AC689" s="14"/>
    </row>
    <row r="690" spans="1:29" ht="15.75" customHeight="1" x14ac:dyDescent="0.3">
      <c r="A690" s="13"/>
      <c r="B690" s="13"/>
      <c r="C690" s="13"/>
      <c r="D690" s="13"/>
      <c r="E690" s="14"/>
      <c r="F690" s="14"/>
      <c r="G690" s="13"/>
      <c r="H690" s="13"/>
      <c r="I690" s="13"/>
      <c r="J690" s="13"/>
      <c r="K690" s="13"/>
      <c r="L690" s="13"/>
      <c r="M690" s="14"/>
      <c r="N690" s="14"/>
      <c r="O690" s="13"/>
      <c r="P690" s="13"/>
      <c r="Q690" s="13"/>
      <c r="R690" s="14"/>
      <c r="S690" s="14"/>
      <c r="T690" s="14"/>
      <c r="U690" s="14"/>
      <c r="V690" s="14"/>
      <c r="W690" s="14"/>
      <c r="X690" s="14"/>
      <c r="Y690" s="14"/>
      <c r="Z690" s="14"/>
      <c r="AA690" s="14"/>
      <c r="AB690" s="14"/>
      <c r="AC690" s="14"/>
    </row>
    <row r="691" spans="1:29" ht="15.75" customHeight="1" x14ac:dyDescent="0.3">
      <c r="A691" s="13"/>
      <c r="B691" s="13"/>
      <c r="C691" s="13"/>
      <c r="D691" s="13"/>
      <c r="E691" s="14"/>
      <c r="F691" s="14"/>
      <c r="G691" s="13"/>
      <c r="H691" s="13"/>
      <c r="I691" s="13"/>
      <c r="J691" s="13"/>
      <c r="K691" s="13"/>
      <c r="L691" s="13"/>
      <c r="M691" s="14"/>
      <c r="N691" s="14"/>
      <c r="O691" s="13"/>
      <c r="P691" s="13"/>
      <c r="Q691" s="13"/>
      <c r="R691" s="14"/>
      <c r="S691" s="14"/>
      <c r="T691" s="14"/>
      <c r="U691" s="14"/>
      <c r="V691" s="14"/>
      <c r="W691" s="14"/>
      <c r="X691" s="14"/>
      <c r="Y691" s="14"/>
      <c r="Z691" s="14"/>
      <c r="AA691" s="14"/>
      <c r="AB691" s="14"/>
      <c r="AC691" s="14"/>
    </row>
    <row r="692" spans="1:29" ht="15.75" customHeight="1" x14ac:dyDescent="0.3">
      <c r="A692" s="13"/>
      <c r="B692" s="13"/>
      <c r="C692" s="13"/>
      <c r="D692" s="13"/>
      <c r="E692" s="14"/>
      <c r="F692" s="14"/>
      <c r="G692" s="13"/>
      <c r="H692" s="13"/>
      <c r="I692" s="13"/>
      <c r="J692" s="13"/>
      <c r="K692" s="13"/>
      <c r="L692" s="13"/>
      <c r="M692" s="14"/>
      <c r="N692" s="14"/>
      <c r="O692" s="13"/>
      <c r="P692" s="13"/>
      <c r="Q692" s="13"/>
      <c r="R692" s="14"/>
      <c r="S692" s="14"/>
      <c r="T692" s="14"/>
      <c r="U692" s="14"/>
      <c r="V692" s="14"/>
      <c r="W692" s="14"/>
      <c r="X692" s="14"/>
      <c r="Y692" s="14"/>
      <c r="Z692" s="14"/>
      <c r="AA692" s="14"/>
      <c r="AB692" s="14"/>
      <c r="AC692" s="14"/>
    </row>
    <row r="693" spans="1:29" ht="15.75" customHeight="1" x14ac:dyDescent="0.3">
      <c r="A693" s="13"/>
      <c r="B693" s="13"/>
      <c r="C693" s="13"/>
      <c r="D693" s="13"/>
      <c r="E693" s="14"/>
      <c r="F693" s="14"/>
      <c r="G693" s="13"/>
      <c r="H693" s="13"/>
      <c r="I693" s="13"/>
      <c r="J693" s="13"/>
      <c r="K693" s="13"/>
      <c r="L693" s="13"/>
      <c r="M693" s="14"/>
      <c r="N693" s="14"/>
      <c r="O693" s="13"/>
      <c r="P693" s="13"/>
      <c r="Q693" s="13"/>
      <c r="R693" s="14"/>
      <c r="S693" s="14"/>
      <c r="T693" s="14"/>
      <c r="U693" s="14"/>
      <c r="V693" s="14"/>
      <c r="W693" s="14"/>
      <c r="X693" s="14"/>
      <c r="Y693" s="14"/>
      <c r="Z693" s="14"/>
      <c r="AA693" s="14"/>
      <c r="AB693" s="14"/>
      <c r="AC693" s="14"/>
    </row>
    <row r="694" spans="1:29" ht="15.75" customHeight="1" x14ac:dyDescent="0.3">
      <c r="A694" s="13"/>
      <c r="B694" s="13"/>
      <c r="C694" s="13"/>
      <c r="D694" s="13"/>
      <c r="E694" s="14"/>
      <c r="F694" s="14"/>
      <c r="G694" s="13"/>
      <c r="H694" s="13"/>
      <c r="I694" s="13"/>
      <c r="J694" s="13"/>
      <c r="K694" s="13"/>
      <c r="L694" s="13"/>
      <c r="M694" s="14"/>
      <c r="N694" s="14"/>
      <c r="O694" s="13"/>
      <c r="P694" s="13"/>
      <c r="Q694" s="13"/>
      <c r="R694" s="14"/>
      <c r="S694" s="14"/>
      <c r="T694" s="14"/>
      <c r="U694" s="14"/>
      <c r="V694" s="14"/>
      <c r="W694" s="14"/>
      <c r="X694" s="14"/>
      <c r="Y694" s="14"/>
      <c r="Z694" s="14"/>
      <c r="AA694" s="14"/>
      <c r="AB694" s="14"/>
      <c r="AC694" s="14"/>
    </row>
    <row r="695" spans="1:29" ht="15.75" customHeight="1" x14ac:dyDescent="0.3">
      <c r="A695" s="13"/>
      <c r="B695" s="13"/>
      <c r="C695" s="13"/>
      <c r="D695" s="13"/>
      <c r="E695" s="14"/>
      <c r="F695" s="14"/>
      <c r="G695" s="13"/>
      <c r="H695" s="13"/>
      <c r="I695" s="13"/>
      <c r="J695" s="13"/>
      <c r="K695" s="13"/>
      <c r="L695" s="13"/>
      <c r="M695" s="14"/>
      <c r="N695" s="14"/>
      <c r="O695" s="13"/>
      <c r="P695" s="13"/>
      <c r="Q695" s="13"/>
      <c r="R695" s="14"/>
      <c r="S695" s="14"/>
      <c r="T695" s="14"/>
      <c r="U695" s="14"/>
      <c r="V695" s="14"/>
      <c r="W695" s="14"/>
      <c r="X695" s="14"/>
      <c r="Y695" s="14"/>
      <c r="Z695" s="14"/>
      <c r="AA695" s="14"/>
      <c r="AB695" s="14"/>
      <c r="AC695" s="14"/>
    </row>
    <row r="696" spans="1:29" ht="15.75" customHeight="1" x14ac:dyDescent="0.3">
      <c r="A696" s="13"/>
      <c r="B696" s="13"/>
      <c r="C696" s="13"/>
      <c r="D696" s="13"/>
      <c r="E696" s="14"/>
      <c r="F696" s="14"/>
      <c r="G696" s="13"/>
      <c r="H696" s="13"/>
      <c r="I696" s="13"/>
      <c r="J696" s="13"/>
      <c r="K696" s="13"/>
      <c r="L696" s="13"/>
      <c r="M696" s="14"/>
      <c r="N696" s="14"/>
      <c r="O696" s="13"/>
      <c r="P696" s="13"/>
      <c r="Q696" s="13"/>
      <c r="R696" s="14"/>
      <c r="S696" s="14"/>
      <c r="T696" s="14"/>
      <c r="U696" s="14"/>
      <c r="V696" s="14"/>
      <c r="W696" s="14"/>
      <c r="X696" s="14"/>
      <c r="Y696" s="14"/>
      <c r="Z696" s="14"/>
      <c r="AA696" s="14"/>
      <c r="AB696" s="14"/>
      <c r="AC696" s="14"/>
    </row>
    <row r="697" spans="1:29" ht="15.75" customHeight="1" x14ac:dyDescent="0.3">
      <c r="A697" s="13"/>
      <c r="B697" s="13"/>
      <c r="C697" s="13"/>
      <c r="D697" s="13"/>
      <c r="E697" s="14"/>
      <c r="F697" s="14"/>
      <c r="G697" s="13"/>
      <c r="H697" s="13"/>
      <c r="I697" s="13"/>
      <c r="J697" s="13"/>
      <c r="K697" s="13"/>
      <c r="L697" s="13"/>
      <c r="M697" s="14"/>
      <c r="N697" s="14"/>
      <c r="O697" s="13"/>
      <c r="P697" s="13"/>
      <c r="Q697" s="13"/>
      <c r="R697" s="14"/>
      <c r="S697" s="14"/>
      <c r="T697" s="14"/>
      <c r="U697" s="14"/>
      <c r="V697" s="14"/>
      <c r="W697" s="14"/>
      <c r="X697" s="14"/>
      <c r="Y697" s="14"/>
      <c r="Z697" s="14"/>
      <c r="AA697" s="14"/>
      <c r="AB697" s="14"/>
      <c r="AC697" s="14"/>
    </row>
    <row r="698" spans="1:29" ht="15.75" customHeight="1" x14ac:dyDescent="0.3">
      <c r="A698" s="13"/>
      <c r="B698" s="13"/>
      <c r="C698" s="13"/>
      <c r="D698" s="13"/>
      <c r="E698" s="14"/>
      <c r="F698" s="14"/>
      <c r="G698" s="13"/>
      <c r="H698" s="13"/>
      <c r="I698" s="13"/>
      <c r="J698" s="13"/>
      <c r="K698" s="13"/>
      <c r="L698" s="13"/>
      <c r="M698" s="14"/>
      <c r="N698" s="14"/>
      <c r="O698" s="13"/>
      <c r="P698" s="13"/>
      <c r="Q698" s="13"/>
      <c r="R698" s="14"/>
      <c r="S698" s="14"/>
      <c r="T698" s="14"/>
      <c r="U698" s="14"/>
      <c r="V698" s="14"/>
      <c r="W698" s="14"/>
      <c r="X698" s="14"/>
      <c r="Y698" s="14"/>
      <c r="Z698" s="14"/>
      <c r="AA698" s="14"/>
      <c r="AB698" s="14"/>
      <c r="AC698" s="14"/>
    </row>
    <row r="699" spans="1:29" ht="15.75" customHeight="1" x14ac:dyDescent="0.3">
      <c r="A699" s="13"/>
      <c r="B699" s="13"/>
      <c r="C699" s="13"/>
      <c r="D699" s="13"/>
      <c r="E699" s="14"/>
      <c r="F699" s="14"/>
      <c r="G699" s="13"/>
      <c r="H699" s="13"/>
      <c r="I699" s="13"/>
      <c r="J699" s="13"/>
      <c r="K699" s="13"/>
      <c r="L699" s="13"/>
      <c r="M699" s="14"/>
      <c r="N699" s="14"/>
      <c r="O699" s="13"/>
      <c r="P699" s="13"/>
      <c r="Q699" s="13"/>
      <c r="R699" s="14"/>
      <c r="S699" s="14"/>
      <c r="T699" s="14"/>
      <c r="U699" s="14"/>
      <c r="V699" s="14"/>
      <c r="W699" s="14"/>
      <c r="X699" s="14"/>
      <c r="Y699" s="14"/>
      <c r="Z699" s="14"/>
      <c r="AA699" s="14"/>
      <c r="AB699" s="14"/>
      <c r="AC699" s="14"/>
    </row>
    <row r="700" spans="1:29" ht="15.75" customHeight="1" x14ac:dyDescent="0.3">
      <c r="A700" s="13"/>
      <c r="B700" s="13"/>
      <c r="C700" s="13"/>
      <c r="D700" s="13"/>
      <c r="E700" s="14"/>
      <c r="F700" s="14"/>
      <c r="G700" s="13"/>
      <c r="H700" s="13"/>
      <c r="I700" s="13"/>
      <c r="J700" s="13"/>
      <c r="K700" s="13"/>
      <c r="L700" s="13"/>
      <c r="M700" s="14"/>
      <c r="N700" s="14"/>
      <c r="O700" s="13"/>
      <c r="P700" s="13"/>
      <c r="Q700" s="13"/>
      <c r="R700" s="14"/>
      <c r="S700" s="14"/>
      <c r="T700" s="14"/>
      <c r="U700" s="14"/>
      <c r="V700" s="14"/>
      <c r="W700" s="14"/>
      <c r="X700" s="14"/>
      <c r="Y700" s="14"/>
      <c r="Z700" s="14"/>
      <c r="AA700" s="14"/>
      <c r="AB700" s="14"/>
      <c r="AC700" s="14"/>
    </row>
    <row r="701" spans="1:29" ht="15.75" customHeight="1" x14ac:dyDescent="0.3">
      <c r="A701" s="13"/>
      <c r="B701" s="13"/>
      <c r="C701" s="13"/>
      <c r="D701" s="13"/>
      <c r="E701" s="14"/>
      <c r="F701" s="14"/>
      <c r="G701" s="13"/>
      <c r="H701" s="13"/>
      <c r="I701" s="13"/>
      <c r="J701" s="13"/>
      <c r="K701" s="13"/>
      <c r="L701" s="13"/>
      <c r="M701" s="14"/>
      <c r="N701" s="14"/>
      <c r="O701" s="13"/>
      <c r="P701" s="13"/>
      <c r="Q701" s="13"/>
      <c r="R701" s="14"/>
      <c r="S701" s="14"/>
      <c r="T701" s="14"/>
      <c r="U701" s="14"/>
      <c r="V701" s="14"/>
      <c r="W701" s="14"/>
      <c r="X701" s="14"/>
      <c r="Y701" s="14"/>
      <c r="Z701" s="14"/>
      <c r="AA701" s="14"/>
      <c r="AB701" s="14"/>
      <c r="AC701" s="14"/>
    </row>
    <row r="702" spans="1:29" ht="15.75" customHeight="1" x14ac:dyDescent="0.3">
      <c r="A702" s="13"/>
      <c r="B702" s="13"/>
      <c r="C702" s="13"/>
      <c r="D702" s="13"/>
      <c r="E702" s="14"/>
      <c r="F702" s="14"/>
      <c r="G702" s="13"/>
      <c r="H702" s="13"/>
      <c r="I702" s="13"/>
      <c r="J702" s="13"/>
      <c r="K702" s="13"/>
      <c r="L702" s="13"/>
      <c r="M702" s="14"/>
      <c r="N702" s="14"/>
      <c r="O702" s="13"/>
      <c r="P702" s="13"/>
      <c r="Q702" s="13"/>
      <c r="R702" s="14"/>
      <c r="S702" s="14"/>
      <c r="T702" s="14"/>
      <c r="U702" s="14"/>
      <c r="V702" s="14"/>
      <c r="W702" s="14"/>
      <c r="X702" s="14"/>
      <c r="Y702" s="14"/>
      <c r="Z702" s="14"/>
      <c r="AA702" s="14"/>
      <c r="AB702" s="14"/>
      <c r="AC702" s="14"/>
    </row>
    <row r="703" spans="1:29" ht="15.75" customHeight="1" x14ac:dyDescent="0.3">
      <c r="A703" s="13"/>
      <c r="B703" s="13"/>
      <c r="C703" s="13"/>
      <c r="D703" s="13"/>
      <c r="E703" s="14"/>
      <c r="F703" s="14"/>
      <c r="G703" s="13"/>
      <c r="H703" s="13"/>
      <c r="I703" s="13"/>
      <c r="J703" s="13"/>
      <c r="K703" s="13"/>
      <c r="L703" s="13"/>
      <c r="M703" s="14"/>
      <c r="N703" s="14"/>
      <c r="O703" s="13"/>
      <c r="P703" s="13"/>
      <c r="Q703" s="13"/>
      <c r="R703" s="14"/>
      <c r="S703" s="14"/>
      <c r="T703" s="14"/>
      <c r="U703" s="14"/>
      <c r="V703" s="14"/>
      <c r="W703" s="14"/>
      <c r="X703" s="14"/>
      <c r="Y703" s="14"/>
      <c r="Z703" s="14"/>
      <c r="AA703" s="14"/>
      <c r="AB703" s="14"/>
      <c r="AC703" s="14"/>
    </row>
    <row r="704" spans="1:29" ht="15.75" customHeight="1" x14ac:dyDescent="0.3">
      <c r="A704" s="13"/>
      <c r="B704" s="13"/>
      <c r="C704" s="13"/>
      <c r="D704" s="13"/>
      <c r="E704" s="14"/>
      <c r="F704" s="14"/>
      <c r="G704" s="13"/>
      <c r="H704" s="13"/>
      <c r="I704" s="13"/>
      <c r="J704" s="13"/>
      <c r="K704" s="13"/>
      <c r="L704" s="13"/>
      <c r="M704" s="14"/>
      <c r="N704" s="14"/>
      <c r="O704" s="13"/>
      <c r="P704" s="13"/>
      <c r="Q704" s="13"/>
      <c r="R704" s="14"/>
      <c r="S704" s="14"/>
      <c r="T704" s="14"/>
      <c r="U704" s="14"/>
      <c r="V704" s="14"/>
      <c r="W704" s="14"/>
      <c r="X704" s="14"/>
      <c r="Y704" s="14"/>
      <c r="Z704" s="14"/>
      <c r="AA704" s="14"/>
      <c r="AB704" s="14"/>
      <c r="AC704" s="14"/>
    </row>
    <row r="705" spans="1:29" ht="15.75" customHeight="1" x14ac:dyDescent="0.3">
      <c r="A705" s="13"/>
      <c r="B705" s="13"/>
      <c r="C705" s="13"/>
      <c r="D705" s="13"/>
      <c r="E705" s="14"/>
      <c r="F705" s="14"/>
      <c r="G705" s="13"/>
      <c r="H705" s="13"/>
      <c r="I705" s="13"/>
      <c r="J705" s="13"/>
      <c r="K705" s="13"/>
      <c r="L705" s="13"/>
      <c r="M705" s="14"/>
      <c r="N705" s="14"/>
      <c r="O705" s="13"/>
      <c r="P705" s="13"/>
      <c r="Q705" s="13"/>
      <c r="R705" s="14"/>
      <c r="S705" s="14"/>
      <c r="T705" s="14"/>
      <c r="U705" s="14"/>
      <c r="V705" s="14"/>
      <c r="W705" s="14"/>
      <c r="X705" s="14"/>
      <c r="Y705" s="14"/>
      <c r="Z705" s="14"/>
      <c r="AA705" s="14"/>
      <c r="AB705" s="14"/>
      <c r="AC705" s="14"/>
    </row>
    <row r="706" spans="1:29" ht="15.75" customHeight="1" x14ac:dyDescent="0.3">
      <c r="A706" s="13"/>
      <c r="B706" s="13"/>
      <c r="C706" s="13"/>
      <c r="D706" s="13"/>
      <c r="E706" s="14"/>
      <c r="F706" s="14"/>
      <c r="G706" s="13"/>
      <c r="H706" s="13"/>
      <c r="I706" s="13"/>
      <c r="J706" s="13"/>
      <c r="K706" s="13"/>
      <c r="L706" s="13"/>
      <c r="M706" s="14"/>
      <c r="N706" s="14"/>
      <c r="O706" s="13"/>
      <c r="P706" s="13"/>
      <c r="Q706" s="13"/>
      <c r="R706" s="14"/>
      <c r="S706" s="14"/>
      <c r="T706" s="14"/>
      <c r="U706" s="14"/>
      <c r="V706" s="14"/>
      <c r="W706" s="14"/>
      <c r="X706" s="14"/>
      <c r="Y706" s="14"/>
      <c r="Z706" s="14"/>
      <c r="AA706" s="14"/>
      <c r="AB706" s="14"/>
      <c r="AC706" s="14"/>
    </row>
    <row r="707" spans="1:29" ht="15.75" customHeight="1" x14ac:dyDescent="0.3">
      <c r="A707" s="13"/>
      <c r="B707" s="13"/>
      <c r="C707" s="13"/>
      <c r="D707" s="13"/>
      <c r="E707" s="14"/>
      <c r="F707" s="14"/>
      <c r="G707" s="13"/>
      <c r="H707" s="13"/>
      <c r="I707" s="13"/>
      <c r="J707" s="13"/>
      <c r="K707" s="13"/>
      <c r="L707" s="13"/>
      <c r="M707" s="14"/>
      <c r="N707" s="14"/>
      <c r="O707" s="13"/>
      <c r="P707" s="13"/>
      <c r="Q707" s="13"/>
      <c r="R707" s="14"/>
      <c r="S707" s="14"/>
      <c r="T707" s="14"/>
      <c r="U707" s="14"/>
      <c r="V707" s="14"/>
      <c r="W707" s="14"/>
      <c r="X707" s="14"/>
      <c r="Y707" s="14"/>
      <c r="Z707" s="14"/>
      <c r="AA707" s="14"/>
      <c r="AB707" s="14"/>
      <c r="AC707" s="14"/>
    </row>
    <row r="708" spans="1:29" ht="15.75" customHeight="1" x14ac:dyDescent="0.3">
      <c r="A708" s="13"/>
      <c r="B708" s="13"/>
      <c r="C708" s="13"/>
      <c r="D708" s="13"/>
      <c r="E708" s="14"/>
      <c r="F708" s="14"/>
      <c r="G708" s="13"/>
      <c r="H708" s="13"/>
      <c r="I708" s="13"/>
      <c r="J708" s="13"/>
      <c r="K708" s="13"/>
      <c r="L708" s="13"/>
      <c r="M708" s="14"/>
      <c r="N708" s="14"/>
      <c r="O708" s="13"/>
      <c r="P708" s="13"/>
      <c r="Q708" s="13"/>
      <c r="R708" s="14"/>
      <c r="S708" s="14"/>
      <c r="T708" s="14"/>
      <c r="U708" s="14"/>
      <c r="V708" s="14"/>
      <c r="W708" s="14"/>
      <c r="X708" s="14"/>
      <c r="Y708" s="14"/>
      <c r="Z708" s="14"/>
      <c r="AA708" s="14"/>
      <c r="AB708" s="14"/>
      <c r="AC708" s="14"/>
    </row>
    <row r="709" spans="1:29" ht="15.75" customHeight="1" x14ac:dyDescent="0.3">
      <c r="A709" s="13"/>
      <c r="B709" s="13"/>
      <c r="C709" s="13"/>
      <c r="D709" s="13"/>
      <c r="E709" s="14"/>
      <c r="F709" s="14"/>
      <c r="G709" s="13"/>
      <c r="H709" s="13"/>
      <c r="I709" s="13"/>
      <c r="J709" s="13"/>
      <c r="K709" s="13"/>
      <c r="L709" s="13"/>
      <c r="M709" s="14"/>
      <c r="N709" s="14"/>
      <c r="O709" s="13"/>
      <c r="P709" s="13"/>
      <c r="Q709" s="13"/>
      <c r="R709" s="14"/>
      <c r="S709" s="14"/>
      <c r="T709" s="14"/>
      <c r="U709" s="14"/>
      <c r="V709" s="14"/>
      <c r="W709" s="14"/>
      <c r="X709" s="14"/>
      <c r="Y709" s="14"/>
      <c r="Z709" s="14"/>
      <c r="AA709" s="14"/>
      <c r="AB709" s="14"/>
      <c r="AC709" s="14"/>
    </row>
    <row r="710" spans="1:29" ht="15.75" customHeight="1" x14ac:dyDescent="0.3">
      <c r="A710" s="13"/>
      <c r="B710" s="13"/>
      <c r="C710" s="13"/>
      <c r="D710" s="13"/>
      <c r="E710" s="14"/>
      <c r="F710" s="14"/>
      <c r="G710" s="13"/>
      <c r="H710" s="13"/>
      <c r="I710" s="13"/>
      <c r="J710" s="13"/>
      <c r="K710" s="13"/>
      <c r="L710" s="13"/>
      <c r="M710" s="14"/>
      <c r="N710" s="14"/>
      <c r="O710" s="13"/>
      <c r="P710" s="13"/>
      <c r="Q710" s="13"/>
      <c r="R710" s="14"/>
      <c r="S710" s="14"/>
      <c r="T710" s="14"/>
      <c r="U710" s="14"/>
      <c r="V710" s="14"/>
      <c r="W710" s="14"/>
      <c r="X710" s="14"/>
      <c r="Y710" s="14"/>
      <c r="Z710" s="14"/>
      <c r="AA710" s="14"/>
      <c r="AB710" s="14"/>
      <c r="AC710" s="14"/>
    </row>
    <row r="711" spans="1:29" ht="15.75" customHeight="1" x14ac:dyDescent="0.3">
      <c r="A711" s="13"/>
      <c r="B711" s="13"/>
      <c r="C711" s="13"/>
      <c r="D711" s="13"/>
      <c r="E711" s="14"/>
      <c r="F711" s="14"/>
      <c r="G711" s="13"/>
      <c r="H711" s="13"/>
      <c r="I711" s="13"/>
      <c r="J711" s="13"/>
      <c r="K711" s="13"/>
      <c r="L711" s="13"/>
      <c r="M711" s="14"/>
      <c r="N711" s="14"/>
      <c r="O711" s="13"/>
      <c r="P711" s="13"/>
      <c r="Q711" s="13"/>
      <c r="R711" s="14"/>
      <c r="S711" s="14"/>
      <c r="T711" s="14"/>
      <c r="U711" s="14"/>
      <c r="V711" s="14"/>
      <c r="W711" s="14"/>
      <c r="X711" s="14"/>
      <c r="Y711" s="14"/>
      <c r="Z711" s="14"/>
      <c r="AA711" s="14"/>
      <c r="AB711" s="14"/>
      <c r="AC711" s="14"/>
    </row>
    <row r="712" spans="1:29" ht="15.75" customHeight="1" x14ac:dyDescent="0.3">
      <c r="A712" s="13"/>
      <c r="B712" s="13"/>
      <c r="C712" s="13"/>
      <c r="D712" s="13"/>
      <c r="E712" s="14"/>
      <c r="F712" s="14"/>
      <c r="G712" s="13"/>
      <c r="H712" s="13"/>
      <c r="I712" s="13"/>
      <c r="J712" s="13"/>
      <c r="K712" s="13"/>
      <c r="L712" s="13"/>
      <c r="M712" s="14"/>
      <c r="N712" s="14"/>
      <c r="O712" s="13"/>
      <c r="P712" s="13"/>
      <c r="Q712" s="13"/>
      <c r="R712" s="14"/>
      <c r="S712" s="14"/>
      <c r="T712" s="14"/>
      <c r="U712" s="14"/>
      <c r="V712" s="14"/>
      <c r="W712" s="14"/>
      <c r="X712" s="14"/>
      <c r="Y712" s="14"/>
      <c r="Z712" s="14"/>
      <c r="AA712" s="14"/>
      <c r="AB712" s="14"/>
      <c r="AC712" s="14"/>
    </row>
    <row r="713" spans="1:29" ht="15.75" customHeight="1" x14ac:dyDescent="0.3">
      <c r="A713" s="13"/>
      <c r="B713" s="13"/>
      <c r="C713" s="13"/>
      <c r="D713" s="13"/>
      <c r="E713" s="14"/>
      <c r="F713" s="14"/>
      <c r="G713" s="13"/>
      <c r="H713" s="13"/>
      <c r="I713" s="13"/>
      <c r="J713" s="13"/>
      <c r="K713" s="13"/>
      <c r="L713" s="13"/>
      <c r="M713" s="14"/>
      <c r="N713" s="14"/>
      <c r="O713" s="13"/>
      <c r="P713" s="13"/>
      <c r="Q713" s="13"/>
      <c r="R713" s="14"/>
      <c r="S713" s="14"/>
      <c r="T713" s="14"/>
      <c r="U713" s="14"/>
      <c r="V713" s="14"/>
      <c r="W713" s="14"/>
      <c r="X713" s="14"/>
      <c r="Y713" s="14"/>
      <c r="Z713" s="14"/>
      <c r="AA713" s="14"/>
      <c r="AB713" s="14"/>
      <c r="AC713" s="14"/>
    </row>
    <row r="714" spans="1:29" ht="15.75" customHeight="1" x14ac:dyDescent="0.3">
      <c r="A714" s="13"/>
      <c r="B714" s="13"/>
      <c r="C714" s="13"/>
      <c r="D714" s="13"/>
      <c r="E714" s="14"/>
      <c r="F714" s="14"/>
      <c r="G714" s="13"/>
      <c r="H714" s="13"/>
      <c r="I714" s="13"/>
      <c r="J714" s="13"/>
      <c r="K714" s="13"/>
      <c r="L714" s="13"/>
      <c r="M714" s="14"/>
      <c r="N714" s="14"/>
      <c r="O714" s="13"/>
      <c r="P714" s="13"/>
      <c r="Q714" s="13"/>
      <c r="R714" s="14"/>
      <c r="S714" s="14"/>
      <c r="T714" s="14"/>
      <c r="U714" s="14"/>
      <c r="V714" s="14"/>
      <c r="W714" s="14"/>
      <c r="X714" s="14"/>
      <c r="Y714" s="14"/>
      <c r="Z714" s="14"/>
      <c r="AA714" s="14"/>
      <c r="AB714" s="14"/>
      <c r="AC714" s="14"/>
    </row>
    <row r="715" spans="1:29" ht="15.75" customHeight="1" x14ac:dyDescent="0.3">
      <c r="A715" s="13"/>
      <c r="B715" s="13"/>
      <c r="C715" s="13"/>
      <c r="D715" s="13"/>
      <c r="E715" s="14"/>
      <c r="F715" s="14"/>
      <c r="G715" s="13"/>
      <c r="H715" s="13"/>
      <c r="I715" s="13"/>
      <c r="J715" s="13"/>
      <c r="K715" s="13"/>
      <c r="L715" s="13"/>
      <c r="M715" s="14"/>
      <c r="N715" s="14"/>
      <c r="O715" s="13"/>
      <c r="P715" s="13"/>
      <c r="Q715" s="13"/>
      <c r="R715" s="14"/>
      <c r="S715" s="14"/>
      <c r="T715" s="14"/>
      <c r="U715" s="14"/>
      <c r="V715" s="14"/>
      <c r="W715" s="14"/>
      <c r="X715" s="14"/>
      <c r="Y715" s="14"/>
      <c r="Z715" s="14"/>
      <c r="AA715" s="14"/>
      <c r="AB715" s="14"/>
      <c r="AC715" s="14"/>
    </row>
    <row r="716" spans="1:29" ht="15.75" customHeight="1" x14ac:dyDescent="0.3">
      <c r="A716" s="13"/>
      <c r="B716" s="13"/>
      <c r="C716" s="13"/>
      <c r="D716" s="13"/>
      <c r="E716" s="14"/>
      <c r="F716" s="14"/>
      <c r="G716" s="13"/>
      <c r="H716" s="13"/>
      <c r="I716" s="13"/>
      <c r="J716" s="13"/>
      <c r="K716" s="13"/>
      <c r="L716" s="13"/>
      <c r="M716" s="14"/>
      <c r="N716" s="14"/>
      <c r="O716" s="13"/>
      <c r="P716" s="13"/>
      <c r="Q716" s="13"/>
      <c r="R716" s="14"/>
      <c r="S716" s="14"/>
      <c r="T716" s="14"/>
      <c r="U716" s="14"/>
      <c r="V716" s="14"/>
      <c r="W716" s="14"/>
      <c r="X716" s="14"/>
      <c r="Y716" s="14"/>
      <c r="Z716" s="14"/>
      <c r="AA716" s="14"/>
      <c r="AB716" s="14"/>
      <c r="AC716" s="14"/>
    </row>
    <row r="717" spans="1:29" ht="15.75" customHeight="1" x14ac:dyDescent="0.3">
      <c r="A717" s="13"/>
      <c r="B717" s="13"/>
      <c r="C717" s="13"/>
      <c r="D717" s="13"/>
      <c r="E717" s="14"/>
      <c r="F717" s="14"/>
      <c r="G717" s="13"/>
      <c r="H717" s="13"/>
      <c r="I717" s="13"/>
      <c r="J717" s="13"/>
      <c r="K717" s="13"/>
      <c r="L717" s="13"/>
      <c r="M717" s="14"/>
      <c r="N717" s="14"/>
      <c r="O717" s="13"/>
      <c r="P717" s="13"/>
      <c r="Q717" s="13"/>
      <c r="R717" s="14"/>
      <c r="S717" s="14"/>
      <c r="T717" s="14"/>
      <c r="U717" s="14"/>
      <c r="V717" s="14"/>
      <c r="W717" s="14"/>
      <c r="X717" s="14"/>
      <c r="Y717" s="14"/>
      <c r="Z717" s="14"/>
      <c r="AA717" s="14"/>
      <c r="AB717" s="14"/>
      <c r="AC717" s="14"/>
    </row>
    <row r="718" spans="1:29" ht="15.75" customHeight="1" x14ac:dyDescent="0.3">
      <c r="A718" s="13"/>
      <c r="B718" s="13"/>
      <c r="C718" s="13"/>
      <c r="D718" s="13"/>
      <c r="E718" s="14"/>
      <c r="F718" s="14"/>
      <c r="G718" s="13"/>
      <c r="H718" s="13"/>
      <c r="I718" s="13"/>
      <c r="J718" s="13"/>
      <c r="K718" s="13"/>
      <c r="L718" s="13"/>
      <c r="M718" s="14"/>
      <c r="N718" s="14"/>
      <c r="O718" s="13"/>
      <c r="P718" s="13"/>
      <c r="Q718" s="13"/>
      <c r="R718" s="14"/>
      <c r="S718" s="14"/>
      <c r="T718" s="14"/>
      <c r="U718" s="14"/>
      <c r="V718" s="14"/>
      <c r="W718" s="14"/>
      <c r="X718" s="14"/>
      <c r="Y718" s="14"/>
      <c r="Z718" s="14"/>
      <c r="AA718" s="14"/>
      <c r="AB718" s="14"/>
      <c r="AC718" s="14"/>
    </row>
    <row r="719" spans="1:29" ht="15.75" customHeight="1" x14ac:dyDescent="0.3">
      <c r="A719" s="13"/>
      <c r="B719" s="13"/>
      <c r="C719" s="13"/>
      <c r="D719" s="13"/>
      <c r="E719" s="14"/>
      <c r="F719" s="14"/>
      <c r="G719" s="13"/>
      <c r="H719" s="13"/>
      <c r="I719" s="13"/>
      <c r="J719" s="13"/>
      <c r="K719" s="13"/>
      <c r="L719" s="13"/>
      <c r="M719" s="14"/>
      <c r="N719" s="14"/>
      <c r="O719" s="13"/>
      <c r="P719" s="13"/>
      <c r="Q719" s="13"/>
      <c r="R719" s="14"/>
      <c r="S719" s="14"/>
      <c r="T719" s="14"/>
      <c r="U719" s="14"/>
      <c r="V719" s="14"/>
      <c r="W719" s="14"/>
      <c r="X719" s="14"/>
      <c r="Y719" s="14"/>
      <c r="Z719" s="14"/>
      <c r="AA719" s="14"/>
      <c r="AB719" s="14"/>
      <c r="AC719" s="14"/>
    </row>
    <row r="720" spans="1:29" ht="15.75" customHeight="1" x14ac:dyDescent="0.3">
      <c r="A720" s="13"/>
      <c r="B720" s="13"/>
      <c r="C720" s="13"/>
      <c r="D720" s="13"/>
      <c r="E720" s="14"/>
      <c r="F720" s="14"/>
      <c r="G720" s="13"/>
      <c r="H720" s="13"/>
      <c r="I720" s="13"/>
      <c r="J720" s="13"/>
      <c r="K720" s="13"/>
      <c r="L720" s="13"/>
      <c r="M720" s="14"/>
      <c r="N720" s="14"/>
      <c r="O720" s="13"/>
      <c r="P720" s="13"/>
      <c r="Q720" s="13"/>
      <c r="R720" s="14"/>
      <c r="S720" s="14"/>
      <c r="T720" s="14"/>
      <c r="U720" s="14"/>
      <c r="V720" s="14"/>
      <c r="W720" s="14"/>
      <c r="X720" s="14"/>
      <c r="Y720" s="14"/>
      <c r="Z720" s="14"/>
      <c r="AA720" s="14"/>
      <c r="AB720" s="14"/>
      <c r="AC720" s="14"/>
    </row>
    <row r="721" spans="1:29" ht="15.75" customHeight="1" x14ac:dyDescent="0.3">
      <c r="A721" s="13"/>
      <c r="B721" s="13"/>
      <c r="C721" s="13"/>
      <c r="D721" s="13"/>
      <c r="E721" s="14"/>
      <c r="F721" s="14"/>
      <c r="G721" s="13"/>
      <c r="H721" s="13"/>
      <c r="I721" s="13"/>
      <c r="J721" s="13"/>
      <c r="K721" s="13"/>
      <c r="L721" s="13"/>
      <c r="M721" s="14"/>
      <c r="N721" s="14"/>
      <c r="O721" s="13"/>
      <c r="P721" s="13"/>
      <c r="Q721" s="13"/>
      <c r="R721" s="14"/>
      <c r="S721" s="14"/>
      <c r="T721" s="14"/>
      <c r="U721" s="14"/>
      <c r="V721" s="14"/>
      <c r="W721" s="14"/>
      <c r="X721" s="14"/>
      <c r="Y721" s="14"/>
      <c r="Z721" s="14"/>
      <c r="AA721" s="14"/>
      <c r="AB721" s="14"/>
      <c r="AC721" s="14"/>
    </row>
    <row r="722" spans="1:29" ht="15.75" customHeight="1" x14ac:dyDescent="0.3">
      <c r="A722" s="13"/>
      <c r="B722" s="13"/>
      <c r="C722" s="13"/>
      <c r="D722" s="13"/>
      <c r="E722" s="14"/>
      <c r="F722" s="14"/>
      <c r="G722" s="13"/>
      <c r="H722" s="13"/>
      <c r="I722" s="13"/>
      <c r="J722" s="13"/>
      <c r="K722" s="13"/>
      <c r="L722" s="13"/>
      <c r="M722" s="14"/>
      <c r="N722" s="14"/>
      <c r="O722" s="13"/>
      <c r="P722" s="13"/>
      <c r="Q722" s="13"/>
      <c r="R722" s="14"/>
      <c r="S722" s="14"/>
      <c r="T722" s="14"/>
      <c r="U722" s="14"/>
      <c r="V722" s="14"/>
      <c r="W722" s="14"/>
      <c r="X722" s="14"/>
      <c r="Y722" s="14"/>
      <c r="Z722" s="14"/>
      <c r="AA722" s="14"/>
      <c r="AB722" s="14"/>
      <c r="AC722" s="14"/>
    </row>
    <row r="723" spans="1:29" ht="15.75" customHeight="1" x14ac:dyDescent="0.3">
      <c r="A723" s="13"/>
      <c r="B723" s="13"/>
      <c r="C723" s="13"/>
      <c r="D723" s="13"/>
      <c r="E723" s="14"/>
      <c r="F723" s="14"/>
      <c r="G723" s="13"/>
      <c r="H723" s="13"/>
      <c r="I723" s="13"/>
      <c r="J723" s="13"/>
      <c r="K723" s="13"/>
      <c r="L723" s="13"/>
      <c r="M723" s="14"/>
      <c r="N723" s="14"/>
      <c r="O723" s="13"/>
      <c r="P723" s="13"/>
      <c r="Q723" s="13"/>
      <c r="R723" s="14"/>
      <c r="S723" s="14"/>
      <c r="T723" s="14"/>
      <c r="U723" s="14"/>
      <c r="V723" s="14"/>
      <c r="W723" s="14"/>
      <c r="X723" s="14"/>
      <c r="Y723" s="14"/>
      <c r="Z723" s="14"/>
      <c r="AA723" s="14"/>
      <c r="AB723" s="14"/>
      <c r="AC723" s="14"/>
    </row>
    <row r="724" spans="1:29" ht="15.75" customHeight="1" x14ac:dyDescent="0.3">
      <c r="A724" s="13"/>
      <c r="B724" s="13"/>
      <c r="C724" s="13"/>
      <c r="D724" s="13"/>
      <c r="E724" s="14"/>
      <c r="F724" s="14"/>
      <c r="G724" s="13"/>
      <c r="H724" s="13"/>
      <c r="I724" s="13"/>
      <c r="J724" s="13"/>
      <c r="K724" s="13"/>
      <c r="L724" s="13"/>
      <c r="M724" s="14"/>
      <c r="N724" s="14"/>
      <c r="O724" s="13"/>
      <c r="P724" s="13"/>
      <c r="Q724" s="13"/>
      <c r="R724" s="14"/>
      <c r="S724" s="14"/>
      <c r="T724" s="14"/>
      <c r="U724" s="14"/>
      <c r="V724" s="14"/>
      <c r="W724" s="14"/>
      <c r="X724" s="14"/>
      <c r="Y724" s="14"/>
      <c r="Z724" s="14"/>
      <c r="AA724" s="14"/>
      <c r="AB724" s="14"/>
      <c r="AC724" s="14"/>
    </row>
    <row r="725" spans="1:29" ht="15.75" customHeight="1" x14ac:dyDescent="0.3">
      <c r="A725" s="13"/>
      <c r="B725" s="13"/>
      <c r="C725" s="13"/>
      <c r="D725" s="13"/>
      <c r="E725" s="14"/>
      <c r="F725" s="14"/>
      <c r="G725" s="13"/>
      <c r="H725" s="13"/>
      <c r="I725" s="13"/>
      <c r="J725" s="13"/>
      <c r="K725" s="13"/>
      <c r="L725" s="13"/>
      <c r="M725" s="14"/>
      <c r="N725" s="14"/>
      <c r="O725" s="13"/>
      <c r="P725" s="13"/>
      <c r="Q725" s="13"/>
      <c r="R725" s="14"/>
      <c r="S725" s="14"/>
      <c r="T725" s="14"/>
      <c r="U725" s="14"/>
      <c r="V725" s="14"/>
      <c r="W725" s="14"/>
      <c r="X725" s="14"/>
      <c r="Y725" s="14"/>
      <c r="Z725" s="14"/>
      <c r="AA725" s="14"/>
      <c r="AB725" s="14"/>
      <c r="AC725" s="14"/>
    </row>
    <row r="726" spans="1:29" ht="15.75" customHeight="1" x14ac:dyDescent="0.3">
      <c r="A726" s="13"/>
      <c r="B726" s="13"/>
      <c r="C726" s="13"/>
      <c r="D726" s="13"/>
      <c r="E726" s="14"/>
      <c r="F726" s="14"/>
      <c r="G726" s="13"/>
      <c r="H726" s="13"/>
      <c r="I726" s="13"/>
      <c r="J726" s="13"/>
      <c r="K726" s="13"/>
      <c r="L726" s="13"/>
      <c r="M726" s="14"/>
      <c r="N726" s="14"/>
      <c r="O726" s="13"/>
      <c r="P726" s="13"/>
      <c r="Q726" s="13"/>
      <c r="R726" s="14"/>
      <c r="S726" s="14"/>
      <c r="T726" s="14"/>
      <c r="U726" s="14"/>
      <c r="V726" s="14"/>
      <c r="W726" s="14"/>
      <c r="X726" s="14"/>
      <c r="Y726" s="14"/>
      <c r="Z726" s="14"/>
      <c r="AA726" s="14"/>
      <c r="AB726" s="14"/>
      <c r="AC726" s="14"/>
    </row>
    <row r="727" spans="1:29" ht="15.75" customHeight="1" x14ac:dyDescent="0.3">
      <c r="A727" s="13"/>
      <c r="B727" s="13"/>
      <c r="C727" s="13"/>
      <c r="D727" s="13"/>
      <c r="E727" s="14"/>
      <c r="F727" s="14"/>
      <c r="G727" s="13"/>
      <c r="H727" s="13"/>
      <c r="I727" s="13"/>
      <c r="J727" s="13"/>
      <c r="K727" s="13"/>
      <c r="L727" s="13"/>
      <c r="M727" s="14"/>
      <c r="N727" s="14"/>
      <c r="O727" s="13"/>
      <c r="P727" s="13"/>
      <c r="Q727" s="13"/>
      <c r="R727" s="14"/>
      <c r="S727" s="14"/>
      <c r="T727" s="14"/>
      <c r="U727" s="14"/>
      <c r="V727" s="14"/>
      <c r="W727" s="14"/>
      <c r="X727" s="14"/>
      <c r="Y727" s="14"/>
      <c r="Z727" s="14"/>
      <c r="AA727" s="14"/>
      <c r="AB727" s="14"/>
      <c r="AC727" s="14"/>
    </row>
    <row r="728" spans="1:29" ht="15.75" customHeight="1" x14ac:dyDescent="0.3">
      <c r="A728" s="13"/>
      <c r="B728" s="13"/>
      <c r="C728" s="13"/>
      <c r="D728" s="13"/>
      <c r="E728" s="14"/>
      <c r="F728" s="14"/>
      <c r="G728" s="13"/>
      <c r="H728" s="13"/>
      <c r="I728" s="13"/>
      <c r="J728" s="13"/>
      <c r="K728" s="13"/>
      <c r="L728" s="13"/>
      <c r="M728" s="14"/>
      <c r="N728" s="14"/>
      <c r="O728" s="13"/>
      <c r="P728" s="13"/>
      <c r="Q728" s="13"/>
      <c r="R728" s="14"/>
      <c r="S728" s="14"/>
      <c r="T728" s="14"/>
      <c r="U728" s="14"/>
      <c r="V728" s="14"/>
      <c r="W728" s="14"/>
      <c r="X728" s="14"/>
      <c r="Y728" s="14"/>
      <c r="Z728" s="14"/>
      <c r="AA728" s="14"/>
      <c r="AB728" s="14"/>
      <c r="AC728" s="14"/>
    </row>
    <row r="729" spans="1:29" ht="15.75" customHeight="1" x14ac:dyDescent="0.3">
      <c r="A729" s="13"/>
      <c r="B729" s="13"/>
      <c r="C729" s="13"/>
      <c r="D729" s="13"/>
      <c r="E729" s="14"/>
      <c r="F729" s="14"/>
      <c r="G729" s="13"/>
      <c r="H729" s="13"/>
      <c r="I729" s="13"/>
      <c r="J729" s="13"/>
      <c r="K729" s="13"/>
      <c r="L729" s="13"/>
      <c r="M729" s="14"/>
      <c r="N729" s="14"/>
      <c r="O729" s="13"/>
      <c r="P729" s="13"/>
      <c r="Q729" s="13"/>
      <c r="R729" s="14"/>
      <c r="S729" s="14"/>
      <c r="T729" s="14"/>
      <c r="U729" s="14"/>
      <c r="V729" s="14"/>
      <c r="W729" s="14"/>
      <c r="X729" s="14"/>
      <c r="Y729" s="14"/>
      <c r="Z729" s="14"/>
      <c r="AA729" s="14"/>
      <c r="AB729" s="14"/>
      <c r="AC729" s="14"/>
    </row>
    <row r="730" spans="1:29" ht="15.75" customHeight="1" x14ac:dyDescent="0.3">
      <c r="A730" s="13"/>
      <c r="B730" s="13"/>
      <c r="C730" s="13"/>
      <c r="D730" s="13"/>
      <c r="E730" s="14"/>
      <c r="F730" s="14"/>
      <c r="G730" s="13"/>
      <c r="H730" s="13"/>
      <c r="I730" s="13"/>
      <c r="J730" s="13"/>
      <c r="K730" s="13"/>
      <c r="L730" s="13"/>
      <c r="M730" s="14"/>
      <c r="N730" s="14"/>
      <c r="O730" s="13"/>
      <c r="P730" s="13"/>
      <c r="Q730" s="13"/>
      <c r="R730" s="14"/>
      <c r="S730" s="14"/>
      <c r="T730" s="14"/>
      <c r="U730" s="14"/>
      <c r="V730" s="14"/>
      <c r="W730" s="14"/>
      <c r="X730" s="14"/>
      <c r="Y730" s="14"/>
      <c r="Z730" s="14"/>
      <c r="AA730" s="14"/>
      <c r="AB730" s="14"/>
      <c r="AC730" s="14"/>
    </row>
    <row r="731" spans="1:29" ht="15.75" customHeight="1" x14ac:dyDescent="0.3">
      <c r="A731" s="13"/>
      <c r="B731" s="13"/>
      <c r="C731" s="13"/>
      <c r="D731" s="13"/>
      <c r="E731" s="14"/>
      <c r="F731" s="14"/>
      <c r="G731" s="13"/>
      <c r="H731" s="13"/>
      <c r="I731" s="13"/>
      <c r="J731" s="13"/>
      <c r="K731" s="13"/>
      <c r="L731" s="13"/>
      <c r="M731" s="14"/>
      <c r="N731" s="14"/>
      <c r="O731" s="13"/>
      <c r="P731" s="13"/>
      <c r="Q731" s="13"/>
      <c r="R731" s="14"/>
      <c r="S731" s="14"/>
      <c r="T731" s="14"/>
      <c r="U731" s="14"/>
      <c r="V731" s="14"/>
      <c r="W731" s="14"/>
      <c r="X731" s="14"/>
      <c r="Y731" s="14"/>
      <c r="Z731" s="14"/>
      <c r="AA731" s="14"/>
      <c r="AB731" s="14"/>
      <c r="AC731" s="14"/>
    </row>
    <row r="732" spans="1:29" ht="15.75" customHeight="1" x14ac:dyDescent="0.3">
      <c r="A732" s="13"/>
      <c r="B732" s="13"/>
      <c r="C732" s="13"/>
      <c r="D732" s="13"/>
      <c r="E732" s="14"/>
      <c r="F732" s="14"/>
      <c r="G732" s="13"/>
      <c r="H732" s="13"/>
      <c r="I732" s="13"/>
      <c r="J732" s="13"/>
      <c r="K732" s="13"/>
      <c r="L732" s="13"/>
      <c r="M732" s="14"/>
      <c r="N732" s="14"/>
      <c r="O732" s="13"/>
      <c r="P732" s="13"/>
      <c r="Q732" s="13"/>
      <c r="R732" s="14"/>
      <c r="S732" s="14"/>
      <c r="T732" s="14"/>
      <c r="U732" s="14"/>
      <c r="V732" s="14"/>
      <c r="W732" s="14"/>
      <c r="X732" s="14"/>
      <c r="Y732" s="14"/>
      <c r="Z732" s="14"/>
      <c r="AA732" s="14"/>
      <c r="AB732" s="14"/>
      <c r="AC732" s="14"/>
    </row>
    <row r="733" spans="1:29" ht="15.75" customHeight="1" x14ac:dyDescent="0.3">
      <c r="A733" s="13"/>
      <c r="B733" s="13"/>
      <c r="C733" s="13"/>
      <c r="D733" s="13"/>
      <c r="E733" s="14"/>
      <c r="F733" s="14"/>
      <c r="G733" s="13"/>
      <c r="H733" s="13"/>
      <c r="I733" s="13"/>
      <c r="J733" s="13"/>
      <c r="K733" s="13"/>
      <c r="L733" s="13"/>
      <c r="M733" s="14"/>
      <c r="N733" s="14"/>
      <c r="O733" s="13"/>
      <c r="P733" s="13"/>
      <c r="Q733" s="13"/>
      <c r="R733" s="14"/>
      <c r="S733" s="14"/>
      <c r="T733" s="14"/>
      <c r="U733" s="14"/>
      <c r="V733" s="14"/>
      <c r="W733" s="14"/>
      <c r="X733" s="14"/>
      <c r="Y733" s="14"/>
      <c r="Z733" s="14"/>
      <c r="AA733" s="14"/>
      <c r="AB733" s="14"/>
      <c r="AC733" s="14"/>
    </row>
    <row r="734" spans="1:29" ht="15.75" customHeight="1" x14ac:dyDescent="0.3">
      <c r="A734" s="13"/>
      <c r="B734" s="13"/>
      <c r="C734" s="13"/>
      <c r="D734" s="13"/>
      <c r="E734" s="14"/>
      <c r="F734" s="14"/>
      <c r="G734" s="13"/>
      <c r="H734" s="13"/>
      <c r="I734" s="13"/>
      <c r="J734" s="13"/>
      <c r="K734" s="13"/>
      <c r="L734" s="13"/>
      <c r="M734" s="14"/>
      <c r="N734" s="14"/>
      <c r="O734" s="13"/>
      <c r="P734" s="13"/>
      <c r="Q734" s="13"/>
      <c r="R734" s="14"/>
      <c r="S734" s="14"/>
      <c r="T734" s="14"/>
      <c r="U734" s="14"/>
      <c r="V734" s="14"/>
      <c r="W734" s="14"/>
      <c r="X734" s="14"/>
      <c r="Y734" s="14"/>
      <c r="Z734" s="14"/>
      <c r="AA734" s="14"/>
      <c r="AB734" s="14"/>
      <c r="AC734" s="14"/>
    </row>
    <row r="735" spans="1:29" ht="15.75" customHeight="1" x14ac:dyDescent="0.3">
      <c r="A735" s="13"/>
      <c r="B735" s="13"/>
      <c r="C735" s="13"/>
      <c r="D735" s="13"/>
      <c r="E735" s="14"/>
      <c r="F735" s="14"/>
      <c r="G735" s="13"/>
      <c r="H735" s="13"/>
      <c r="I735" s="13"/>
      <c r="J735" s="13"/>
      <c r="K735" s="13"/>
      <c r="L735" s="13"/>
      <c r="M735" s="14"/>
      <c r="N735" s="14"/>
      <c r="O735" s="13"/>
      <c r="P735" s="13"/>
      <c r="Q735" s="13"/>
      <c r="R735" s="14"/>
      <c r="S735" s="14"/>
      <c r="T735" s="14"/>
      <c r="U735" s="14"/>
      <c r="V735" s="14"/>
      <c r="W735" s="14"/>
      <c r="X735" s="14"/>
      <c r="Y735" s="14"/>
      <c r="Z735" s="14"/>
      <c r="AA735" s="14"/>
      <c r="AB735" s="14"/>
      <c r="AC735" s="14"/>
    </row>
    <row r="736" spans="1:29" ht="15.75" customHeight="1" x14ac:dyDescent="0.3">
      <c r="A736" s="13"/>
      <c r="B736" s="13"/>
      <c r="C736" s="13"/>
      <c r="D736" s="13"/>
      <c r="E736" s="14"/>
      <c r="F736" s="14"/>
      <c r="G736" s="13"/>
      <c r="H736" s="13"/>
      <c r="I736" s="13"/>
      <c r="J736" s="13"/>
      <c r="K736" s="13"/>
      <c r="L736" s="13"/>
      <c r="M736" s="14"/>
      <c r="N736" s="14"/>
      <c r="O736" s="13"/>
      <c r="P736" s="13"/>
      <c r="Q736" s="13"/>
      <c r="R736" s="14"/>
      <c r="S736" s="14"/>
      <c r="T736" s="14"/>
      <c r="U736" s="14"/>
      <c r="V736" s="14"/>
      <c r="W736" s="14"/>
      <c r="X736" s="14"/>
      <c r="Y736" s="14"/>
      <c r="Z736" s="14"/>
      <c r="AA736" s="14"/>
      <c r="AB736" s="14"/>
      <c r="AC736" s="14"/>
    </row>
    <row r="737" spans="1:29" ht="15.75" customHeight="1" x14ac:dyDescent="0.3">
      <c r="A737" s="13"/>
      <c r="B737" s="13"/>
      <c r="C737" s="13"/>
      <c r="D737" s="13"/>
      <c r="E737" s="14"/>
      <c r="F737" s="14"/>
      <c r="G737" s="13"/>
      <c r="H737" s="13"/>
      <c r="I737" s="13"/>
      <c r="J737" s="13"/>
      <c r="K737" s="13"/>
      <c r="L737" s="13"/>
      <c r="M737" s="14"/>
      <c r="N737" s="14"/>
      <c r="O737" s="13"/>
      <c r="P737" s="13"/>
      <c r="Q737" s="13"/>
      <c r="R737" s="14"/>
      <c r="S737" s="14"/>
      <c r="T737" s="14"/>
      <c r="U737" s="14"/>
      <c r="V737" s="14"/>
      <c r="W737" s="14"/>
      <c r="X737" s="14"/>
      <c r="Y737" s="14"/>
      <c r="Z737" s="14"/>
      <c r="AA737" s="14"/>
      <c r="AB737" s="14"/>
      <c r="AC737" s="14"/>
    </row>
    <row r="738" spans="1:29" ht="15.75" customHeight="1" x14ac:dyDescent="0.3">
      <c r="A738" s="13"/>
      <c r="B738" s="13"/>
      <c r="C738" s="13"/>
      <c r="D738" s="13"/>
      <c r="E738" s="14"/>
      <c r="F738" s="14"/>
      <c r="G738" s="13"/>
      <c r="H738" s="13"/>
      <c r="I738" s="13"/>
      <c r="J738" s="13"/>
      <c r="K738" s="13"/>
      <c r="L738" s="13"/>
      <c r="M738" s="14"/>
      <c r="N738" s="14"/>
      <c r="O738" s="13"/>
      <c r="P738" s="13"/>
      <c r="Q738" s="13"/>
      <c r="R738" s="14"/>
      <c r="S738" s="14"/>
      <c r="T738" s="14"/>
      <c r="U738" s="14"/>
      <c r="V738" s="14"/>
      <c r="W738" s="14"/>
      <c r="X738" s="14"/>
      <c r="Y738" s="14"/>
      <c r="Z738" s="14"/>
      <c r="AA738" s="14"/>
      <c r="AB738" s="14"/>
      <c r="AC738" s="14"/>
    </row>
    <row r="739" spans="1:29" ht="15.75" customHeight="1" x14ac:dyDescent="0.3">
      <c r="A739" s="13"/>
      <c r="B739" s="13"/>
      <c r="C739" s="13"/>
      <c r="D739" s="13"/>
      <c r="E739" s="14"/>
      <c r="F739" s="14"/>
      <c r="G739" s="13"/>
      <c r="H739" s="13"/>
      <c r="I739" s="13"/>
      <c r="J739" s="13"/>
      <c r="K739" s="13"/>
      <c r="L739" s="13"/>
      <c r="M739" s="14"/>
      <c r="N739" s="14"/>
      <c r="O739" s="13"/>
      <c r="P739" s="13"/>
      <c r="Q739" s="13"/>
      <c r="R739" s="14"/>
      <c r="S739" s="14"/>
      <c r="T739" s="14"/>
      <c r="U739" s="14"/>
      <c r="V739" s="14"/>
      <c r="W739" s="14"/>
      <c r="X739" s="14"/>
      <c r="Y739" s="14"/>
      <c r="Z739" s="14"/>
      <c r="AA739" s="14"/>
      <c r="AB739" s="14"/>
      <c r="AC739" s="14"/>
    </row>
    <row r="740" spans="1:29" ht="15.75" customHeight="1" x14ac:dyDescent="0.3">
      <c r="A740" s="13"/>
      <c r="B740" s="13"/>
      <c r="C740" s="13"/>
      <c r="D740" s="13"/>
      <c r="E740" s="14"/>
      <c r="F740" s="14"/>
      <c r="G740" s="13"/>
      <c r="H740" s="13"/>
      <c r="I740" s="13"/>
      <c r="J740" s="13"/>
      <c r="K740" s="13"/>
      <c r="L740" s="13"/>
      <c r="M740" s="14"/>
      <c r="N740" s="14"/>
      <c r="O740" s="13"/>
      <c r="P740" s="13"/>
      <c r="Q740" s="13"/>
      <c r="R740" s="14"/>
      <c r="S740" s="14"/>
      <c r="T740" s="14"/>
      <c r="U740" s="14"/>
      <c r="V740" s="14"/>
      <c r="W740" s="14"/>
      <c r="X740" s="14"/>
      <c r="Y740" s="14"/>
      <c r="Z740" s="14"/>
      <c r="AA740" s="14"/>
      <c r="AB740" s="14"/>
      <c r="AC740" s="14"/>
    </row>
    <row r="741" spans="1:29" ht="15.75" customHeight="1" x14ac:dyDescent="0.3">
      <c r="A741" s="13"/>
      <c r="B741" s="13"/>
      <c r="C741" s="13"/>
      <c r="D741" s="13"/>
      <c r="E741" s="14"/>
      <c r="F741" s="14"/>
      <c r="G741" s="13"/>
      <c r="H741" s="13"/>
      <c r="I741" s="13"/>
      <c r="J741" s="13"/>
      <c r="K741" s="13"/>
      <c r="L741" s="13"/>
      <c r="M741" s="14"/>
      <c r="N741" s="14"/>
      <c r="O741" s="13"/>
      <c r="P741" s="13"/>
      <c r="Q741" s="13"/>
      <c r="R741" s="14"/>
      <c r="S741" s="14"/>
      <c r="T741" s="14"/>
      <c r="U741" s="14"/>
      <c r="V741" s="14"/>
      <c r="W741" s="14"/>
      <c r="X741" s="14"/>
      <c r="Y741" s="14"/>
      <c r="Z741" s="14"/>
      <c r="AA741" s="14"/>
      <c r="AB741" s="14"/>
      <c r="AC741" s="14"/>
    </row>
    <row r="742" spans="1:29" ht="15.75" customHeight="1" x14ac:dyDescent="0.3">
      <c r="A742" s="13"/>
      <c r="B742" s="13"/>
      <c r="C742" s="13"/>
      <c r="D742" s="13"/>
      <c r="E742" s="14"/>
      <c r="F742" s="14"/>
      <c r="G742" s="13"/>
      <c r="H742" s="13"/>
      <c r="I742" s="13"/>
      <c r="J742" s="13"/>
      <c r="K742" s="13"/>
      <c r="L742" s="13"/>
      <c r="M742" s="14"/>
      <c r="N742" s="14"/>
      <c r="O742" s="13"/>
      <c r="P742" s="13"/>
      <c r="Q742" s="13"/>
      <c r="R742" s="14"/>
      <c r="S742" s="14"/>
      <c r="T742" s="14"/>
      <c r="U742" s="14"/>
      <c r="V742" s="14"/>
      <c r="W742" s="14"/>
      <c r="X742" s="14"/>
      <c r="Y742" s="14"/>
      <c r="Z742" s="14"/>
      <c r="AA742" s="14"/>
      <c r="AB742" s="14"/>
      <c r="AC742" s="14"/>
    </row>
    <row r="743" spans="1:29" ht="15.75" customHeight="1" x14ac:dyDescent="0.3">
      <c r="A743" s="13"/>
      <c r="B743" s="13"/>
      <c r="C743" s="13"/>
      <c r="D743" s="13"/>
      <c r="E743" s="14"/>
      <c r="F743" s="14"/>
      <c r="G743" s="13"/>
      <c r="H743" s="13"/>
      <c r="I743" s="13"/>
      <c r="J743" s="13"/>
      <c r="K743" s="13"/>
      <c r="L743" s="13"/>
      <c r="M743" s="14"/>
      <c r="N743" s="14"/>
      <c r="O743" s="13"/>
      <c r="P743" s="13"/>
      <c r="Q743" s="13"/>
      <c r="R743" s="14"/>
      <c r="S743" s="14"/>
      <c r="T743" s="14"/>
      <c r="U743" s="14"/>
      <c r="V743" s="14"/>
      <c r="W743" s="14"/>
      <c r="X743" s="14"/>
      <c r="Y743" s="14"/>
      <c r="Z743" s="14"/>
      <c r="AA743" s="14"/>
      <c r="AB743" s="14"/>
      <c r="AC743" s="14"/>
    </row>
    <row r="744" spans="1:29" ht="15.75" customHeight="1" x14ac:dyDescent="0.3">
      <c r="A744" s="13"/>
      <c r="B744" s="13"/>
      <c r="C744" s="13"/>
      <c r="D744" s="13"/>
      <c r="E744" s="14"/>
      <c r="F744" s="14"/>
      <c r="G744" s="13"/>
      <c r="H744" s="13"/>
      <c r="I744" s="13"/>
      <c r="J744" s="13"/>
      <c r="K744" s="13"/>
      <c r="L744" s="13"/>
      <c r="M744" s="14"/>
      <c r="N744" s="14"/>
      <c r="O744" s="13"/>
      <c r="P744" s="13"/>
      <c r="Q744" s="13"/>
      <c r="R744" s="14"/>
      <c r="S744" s="14"/>
      <c r="T744" s="14"/>
      <c r="U744" s="14"/>
      <c r="V744" s="14"/>
      <c r="W744" s="14"/>
      <c r="X744" s="14"/>
      <c r="Y744" s="14"/>
      <c r="Z744" s="14"/>
      <c r="AA744" s="14"/>
      <c r="AB744" s="14"/>
      <c r="AC744" s="14"/>
    </row>
    <row r="745" spans="1:29" ht="15.75" customHeight="1" x14ac:dyDescent="0.3">
      <c r="A745" s="13"/>
      <c r="B745" s="13"/>
      <c r="C745" s="13"/>
      <c r="D745" s="13"/>
      <c r="E745" s="14"/>
      <c r="F745" s="14"/>
      <c r="G745" s="13"/>
      <c r="H745" s="13"/>
      <c r="I745" s="13"/>
      <c r="J745" s="13"/>
      <c r="K745" s="13"/>
      <c r="L745" s="13"/>
      <c r="M745" s="14"/>
      <c r="N745" s="14"/>
      <c r="O745" s="13"/>
      <c r="P745" s="13"/>
      <c r="Q745" s="13"/>
      <c r="R745" s="14"/>
      <c r="S745" s="14"/>
      <c r="T745" s="14"/>
      <c r="U745" s="14"/>
      <c r="V745" s="14"/>
      <c r="W745" s="14"/>
      <c r="X745" s="14"/>
      <c r="Y745" s="14"/>
      <c r="Z745" s="14"/>
      <c r="AA745" s="14"/>
      <c r="AB745" s="14"/>
      <c r="AC745" s="14"/>
    </row>
    <row r="746" spans="1:29" ht="15.75" customHeight="1" x14ac:dyDescent="0.3">
      <c r="A746" s="13"/>
      <c r="B746" s="13"/>
      <c r="C746" s="13"/>
      <c r="D746" s="13"/>
      <c r="E746" s="14"/>
      <c r="F746" s="14"/>
      <c r="G746" s="13"/>
      <c r="H746" s="13"/>
      <c r="I746" s="13"/>
      <c r="J746" s="13"/>
      <c r="K746" s="13"/>
      <c r="L746" s="13"/>
      <c r="M746" s="14"/>
      <c r="N746" s="14"/>
      <c r="O746" s="13"/>
      <c r="P746" s="13"/>
      <c r="Q746" s="13"/>
      <c r="R746" s="14"/>
      <c r="S746" s="14"/>
      <c r="T746" s="14"/>
      <c r="U746" s="14"/>
      <c r="V746" s="14"/>
      <c r="W746" s="14"/>
      <c r="X746" s="14"/>
      <c r="Y746" s="14"/>
      <c r="Z746" s="14"/>
      <c r="AA746" s="14"/>
      <c r="AB746" s="14"/>
      <c r="AC746" s="14"/>
    </row>
    <row r="747" spans="1:29" ht="15.75" customHeight="1" x14ac:dyDescent="0.3">
      <c r="A747" s="13"/>
      <c r="B747" s="13"/>
      <c r="C747" s="13"/>
      <c r="D747" s="13"/>
      <c r="E747" s="14"/>
      <c r="F747" s="14"/>
      <c r="G747" s="13"/>
      <c r="H747" s="13"/>
      <c r="I747" s="13"/>
      <c r="J747" s="13"/>
      <c r="K747" s="13"/>
      <c r="L747" s="13"/>
      <c r="M747" s="14"/>
      <c r="N747" s="14"/>
      <c r="O747" s="13"/>
      <c r="P747" s="13"/>
      <c r="Q747" s="13"/>
      <c r="R747" s="14"/>
      <c r="S747" s="14"/>
      <c r="T747" s="14"/>
      <c r="U747" s="14"/>
      <c r="V747" s="14"/>
      <c r="W747" s="14"/>
      <c r="X747" s="14"/>
      <c r="Y747" s="14"/>
      <c r="Z747" s="14"/>
      <c r="AA747" s="14"/>
      <c r="AB747" s="14"/>
      <c r="AC747" s="14"/>
    </row>
    <row r="748" spans="1:29" ht="15.75" customHeight="1" x14ac:dyDescent="0.3">
      <c r="A748" s="13"/>
      <c r="B748" s="13"/>
      <c r="C748" s="13"/>
      <c r="D748" s="13"/>
      <c r="E748" s="14"/>
      <c r="F748" s="14"/>
      <c r="G748" s="13"/>
      <c r="H748" s="13"/>
      <c r="I748" s="13"/>
      <c r="J748" s="13"/>
      <c r="K748" s="13"/>
      <c r="L748" s="13"/>
      <c r="M748" s="14"/>
      <c r="N748" s="14"/>
      <c r="O748" s="13"/>
      <c r="P748" s="13"/>
      <c r="Q748" s="13"/>
      <c r="R748" s="14"/>
      <c r="S748" s="14"/>
      <c r="T748" s="14"/>
      <c r="U748" s="14"/>
      <c r="V748" s="14"/>
      <c r="W748" s="14"/>
      <c r="X748" s="14"/>
      <c r="Y748" s="14"/>
      <c r="Z748" s="14"/>
      <c r="AA748" s="14"/>
      <c r="AB748" s="14"/>
      <c r="AC748" s="14"/>
    </row>
    <row r="749" spans="1:29" ht="15.75" customHeight="1" x14ac:dyDescent="0.3">
      <c r="A749" s="13"/>
      <c r="B749" s="13"/>
      <c r="C749" s="13"/>
      <c r="D749" s="13"/>
      <c r="E749" s="14"/>
      <c r="F749" s="14"/>
      <c r="G749" s="13"/>
      <c r="H749" s="13"/>
      <c r="I749" s="13"/>
      <c r="J749" s="13"/>
      <c r="K749" s="13"/>
      <c r="L749" s="13"/>
      <c r="M749" s="14"/>
      <c r="N749" s="14"/>
      <c r="O749" s="13"/>
      <c r="P749" s="13"/>
      <c r="Q749" s="13"/>
      <c r="R749" s="14"/>
      <c r="S749" s="14"/>
      <c r="T749" s="14"/>
      <c r="U749" s="14"/>
      <c r="V749" s="14"/>
      <c r="W749" s="14"/>
      <c r="X749" s="14"/>
      <c r="Y749" s="14"/>
      <c r="Z749" s="14"/>
      <c r="AA749" s="14"/>
      <c r="AB749" s="14"/>
      <c r="AC749" s="14"/>
    </row>
    <row r="750" spans="1:29" ht="15.75" customHeight="1" x14ac:dyDescent="0.3">
      <c r="A750" s="13"/>
      <c r="B750" s="13"/>
      <c r="C750" s="13"/>
      <c r="D750" s="13"/>
      <c r="E750" s="14"/>
      <c r="F750" s="14"/>
      <c r="G750" s="13"/>
      <c r="H750" s="13"/>
      <c r="I750" s="13"/>
      <c r="J750" s="13"/>
      <c r="K750" s="13"/>
      <c r="L750" s="13"/>
      <c r="M750" s="14"/>
      <c r="N750" s="14"/>
      <c r="O750" s="13"/>
      <c r="P750" s="13"/>
      <c r="Q750" s="13"/>
      <c r="R750" s="14"/>
      <c r="S750" s="14"/>
      <c r="T750" s="14"/>
      <c r="U750" s="14"/>
      <c r="V750" s="14"/>
      <c r="W750" s="14"/>
      <c r="X750" s="14"/>
      <c r="Y750" s="14"/>
      <c r="Z750" s="14"/>
      <c r="AA750" s="14"/>
      <c r="AB750" s="14"/>
      <c r="AC750" s="14"/>
    </row>
    <row r="751" spans="1:29" ht="15.75" customHeight="1" x14ac:dyDescent="0.3">
      <c r="A751" s="13"/>
      <c r="B751" s="13"/>
      <c r="C751" s="13"/>
      <c r="D751" s="13"/>
      <c r="E751" s="14"/>
      <c r="F751" s="14"/>
      <c r="G751" s="13"/>
      <c r="H751" s="13"/>
      <c r="I751" s="13"/>
      <c r="J751" s="13"/>
      <c r="K751" s="13"/>
      <c r="L751" s="13"/>
      <c r="M751" s="14"/>
      <c r="N751" s="14"/>
      <c r="O751" s="13"/>
      <c r="P751" s="13"/>
      <c r="Q751" s="13"/>
      <c r="R751" s="14"/>
      <c r="S751" s="14"/>
      <c r="T751" s="14"/>
      <c r="U751" s="14"/>
      <c r="V751" s="14"/>
      <c r="W751" s="14"/>
      <c r="X751" s="14"/>
      <c r="Y751" s="14"/>
      <c r="Z751" s="14"/>
      <c r="AA751" s="14"/>
      <c r="AB751" s="14"/>
      <c r="AC751" s="14"/>
    </row>
    <row r="752" spans="1:29" ht="15.75" customHeight="1" x14ac:dyDescent="0.3">
      <c r="A752" s="13"/>
      <c r="B752" s="13"/>
      <c r="C752" s="13"/>
      <c r="D752" s="13"/>
      <c r="E752" s="14"/>
      <c r="F752" s="14"/>
      <c r="G752" s="13"/>
      <c r="H752" s="13"/>
      <c r="I752" s="13"/>
      <c r="J752" s="13"/>
      <c r="K752" s="13"/>
      <c r="L752" s="13"/>
      <c r="M752" s="14"/>
      <c r="N752" s="14"/>
      <c r="O752" s="13"/>
      <c r="P752" s="13"/>
      <c r="Q752" s="13"/>
      <c r="R752" s="14"/>
      <c r="S752" s="14"/>
      <c r="T752" s="14"/>
      <c r="U752" s="14"/>
      <c r="V752" s="14"/>
      <c r="W752" s="14"/>
      <c r="X752" s="14"/>
      <c r="Y752" s="14"/>
      <c r="Z752" s="14"/>
      <c r="AA752" s="14"/>
      <c r="AB752" s="14"/>
      <c r="AC752" s="14"/>
    </row>
    <row r="753" spans="1:29" ht="15.75" customHeight="1" x14ac:dyDescent="0.3">
      <c r="A753" s="13"/>
      <c r="B753" s="13"/>
      <c r="C753" s="13"/>
      <c r="D753" s="13"/>
      <c r="E753" s="14"/>
      <c r="F753" s="14"/>
      <c r="G753" s="13"/>
      <c r="H753" s="13"/>
      <c r="I753" s="13"/>
      <c r="J753" s="13"/>
      <c r="K753" s="13"/>
      <c r="L753" s="13"/>
      <c r="M753" s="14"/>
      <c r="N753" s="14"/>
      <c r="O753" s="13"/>
      <c r="P753" s="13"/>
      <c r="Q753" s="13"/>
      <c r="R753" s="14"/>
      <c r="S753" s="14"/>
      <c r="T753" s="14"/>
      <c r="U753" s="14"/>
      <c r="V753" s="14"/>
      <c r="W753" s="14"/>
      <c r="X753" s="14"/>
      <c r="Y753" s="14"/>
      <c r="Z753" s="14"/>
      <c r="AA753" s="14"/>
      <c r="AB753" s="14"/>
      <c r="AC753" s="14"/>
    </row>
    <row r="754" spans="1:29" ht="15.75" customHeight="1" x14ac:dyDescent="0.3">
      <c r="A754" s="13"/>
      <c r="B754" s="13"/>
      <c r="C754" s="13"/>
      <c r="D754" s="13"/>
      <c r="E754" s="14"/>
      <c r="F754" s="14"/>
      <c r="G754" s="13"/>
      <c r="H754" s="13"/>
      <c r="I754" s="13"/>
      <c r="J754" s="13"/>
      <c r="K754" s="13"/>
      <c r="L754" s="13"/>
      <c r="M754" s="14"/>
      <c r="N754" s="14"/>
      <c r="O754" s="13"/>
      <c r="P754" s="13"/>
      <c r="Q754" s="13"/>
      <c r="R754" s="14"/>
      <c r="S754" s="14"/>
      <c r="T754" s="14"/>
      <c r="U754" s="14"/>
      <c r="V754" s="14"/>
      <c r="W754" s="14"/>
      <c r="X754" s="14"/>
      <c r="Y754" s="14"/>
      <c r="Z754" s="14"/>
      <c r="AA754" s="14"/>
      <c r="AB754" s="14"/>
      <c r="AC754" s="14"/>
    </row>
    <row r="755" spans="1:29" ht="15.75" customHeight="1" x14ac:dyDescent="0.3">
      <c r="A755" s="13"/>
      <c r="B755" s="13"/>
      <c r="C755" s="13"/>
      <c r="D755" s="13"/>
      <c r="E755" s="14"/>
      <c r="F755" s="14"/>
      <c r="G755" s="13"/>
      <c r="H755" s="13"/>
      <c r="I755" s="13"/>
      <c r="J755" s="13"/>
      <c r="K755" s="13"/>
      <c r="L755" s="13"/>
      <c r="M755" s="14"/>
      <c r="N755" s="14"/>
      <c r="O755" s="13"/>
      <c r="P755" s="13"/>
      <c r="Q755" s="13"/>
      <c r="R755" s="14"/>
      <c r="S755" s="14"/>
      <c r="T755" s="14"/>
      <c r="U755" s="14"/>
      <c r="V755" s="14"/>
      <c r="W755" s="14"/>
      <c r="X755" s="14"/>
      <c r="Y755" s="14"/>
      <c r="Z755" s="14"/>
      <c r="AA755" s="14"/>
      <c r="AB755" s="14"/>
      <c r="AC755" s="14"/>
    </row>
    <row r="756" spans="1:29" ht="15.75" customHeight="1" x14ac:dyDescent="0.3">
      <c r="A756" s="13"/>
      <c r="B756" s="13"/>
      <c r="C756" s="13"/>
      <c r="D756" s="13"/>
      <c r="E756" s="14"/>
      <c r="F756" s="14"/>
      <c r="G756" s="13"/>
      <c r="H756" s="13"/>
      <c r="I756" s="13"/>
      <c r="J756" s="13"/>
      <c r="K756" s="13"/>
      <c r="L756" s="13"/>
      <c r="M756" s="14"/>
      <c r="N756" s="14"/>
      <c r="O756" s="13"/>
      <c r="P756" s="13"/>
      <c r="Q756" s="13"/>
      <c r="R756" s="14"/>
      <c r="S756" s="14"/>
      <c r="T756" s="14"/>
      <c r="U756" s="14"/>
      <c r="V756" s="14"/>
      <c r="W756" s="14"/>
      <c r="X756" s="14"/>
      <c r="Y756" s="14"/>
      <c r="Z756" s="14"/>
      <c r="AA756" s="14"/>
      <c r="AB756" s="14"/>
      <c r="AC756" s="14"/>
    </row>
    <row r="757" spans="1:29" ht="15.75" customHeight="1" x14ac:dyDescent="0.3">
      <c r="A757" s="13"/>
      <c r="B757" s="13"/>
      <c r="C757" s="13"/>
      <c r="D757" s="13"/>
      <c r="E757" s="14"/>
      <c r="F757" s="14"/>
      <c r="G757" s="13"/>
      <c r="H757" s="13"/>
      <c r="I757" s="13"/>
      <c r="J757" s="13"/>
      <c r="K757" s="13"/>
      <c r="L757" s="13"/>
      <c r="M757" s="14"/>
      <c r="N757" s="14"/>
      <c r="O757" s="13"/>
      <c r="P757" s="13"/>
      <c r="Q757" s="13"/>
      <c r="R757" s="14"/>
      <c r="S757" s="14"/>
      <c r="T757" s="14"/>
      <c r="U757" s="14"/>
      <c r="V757" s="14"/>
      <c r="W757" s="14"/>
      <c r="X757" s="14"/>
      <c r="Y757" s="14"/>
      <c r="Z757" s="14"/>
      <c r="AA757" s="14"/>
      <c r="AB757" s="14"/>
      <c r="AC757" s="14"/>
    </row>
    <row r="758" spans="1:29" ht="15.75" customHeight="1" x14ac:dyDescent="0.3">
      <c r="A758" s="13"/>
      <c r="B758" s="13"/>
      <c r="C758" s="13"/>
      <c r="D758" s="13"/>
      <c r="E758" s="14"/>
      <c r="F758" s="14"/>
      <c r="G758" s="13"/>
      <c r="H758" s="13"/>
      <c r="I758" s="13"/>
      <c r="J758" s="13"/>
      <c r="K758" s="13"/>
      <c r="L758" s="13"/>
      <c r="M758" s="14"/>
      <c r="N758" s="14"/>
      <c r="O758" s="13"/>
      <c r="P758" s="13"/>
      <c r="Q758" s="13"/>
      <c r="R758" s="14"/>
      <c r="S758" s="14"/>
      <c r="T758" s="14"/>
      <c r="U758" s="14"/>
      <c r="V758" s="14"/>
      <c r="W758" s="14"/>
      <c r="X758" s="14"/>
      <c r="Y758" s="14"/>
      <c r="Z758" s="14"/>
      <c r="AA758" s="14"/>
      <c r="AB758" s="14"/>
      <c r="AC758" s="14"/>
    </row>
    <row r="759" spans="1:29" ht="15.75" customHeight="1" x14ac:dyDescent="0.3">
      <c r="A759" s="13"/>
      <c r="B759" s="13"/>
      <c r="C759" s="13"/>
      <c r="D759" s="13"/>
      <c r="E759" s="14"/>
      <c r="F759" s="14"/>
      <c r="G759" s="13"/>
      <c r="H759" s="13"/>
      <c r="I759" s="13"/>
      <c r="J759" s="13"/>
      <c r="K759" s="13"/>
      <c r="L759" s="13"/>
      <c r="M759" s="14"/>
      <c r="N759" s="14"/>
      <c r="O759" s="13"/>
      <c r="P759" s="13"/>
      <c r="Q759" s="13"/>
      <c r="R759" s="14"/>
      <c r="S759" s="14"/>
      <c r="T759" s="14"/>
      <c r="U759" s="14"/>
      <c r="V759" s="14"/>
      <c r="W759" s="14"/>
      <c r="X759" s="14"/>
      <c r="Y759" s="14"/>
      <c r="Z759" s="14"/>
      <c r="AA759" s="14"/>
      <c r="AB759" s="14"/>
      <c r="AC759" s="14"/>
    </row>
    <row r="760" spans="1:29" ht="15.75" customHeight="1" x14ac:dyDescent="0.3">
      <c r="A760" s="13"/>
      <c r="B760" s="13"/>
      <c r="C760" s="13"/>
      <c r="D760" s="13"/>
      <c r="E760" s="14"/>
      <c r="F760" s="14"/>
      <c r="G760" s="13"/>
      <c r="H760" s="13"/>
      <c r="I760" s="13"/>
      <c r="J760" s="13"/>
      <c r="K760" s="13"/>
      <c r="L760" s="13"/>
      <c r="M760" s="14"/>
      <c r="N760" s="14"/>
      <c r="O760" s="13"/>
      <c r="P760" s="13"/>
      <c r="Q760" s="13"/>
      <c r="R760" s="14"/>
      <c r="S760" s="14"/>
      <c r="T760" s="14"/>
      <c r="U760" s="14"/>
      <c r="V760" s="14"/>
      <c r="W760" s="14"/>
      <c r="X760" s="14"/>
      <c r="Y760" s="14"/>
      <c r="Z760" s="14"/>
      <c r="AA760" s="14"/>
      <c r="AB760" s="14"/>
      <c r="AC760" s="14"/>
    </row>
    <row r="761" spans="1:29" ht="15.75" customHeight="1" x14ac:dyDescent="0.3">
      <c r="A761" s="13"/>
      <c r="B761" s="13"/>
      <c r="C761" s="13"/>
      <c r="D761" s="13"/>
      <c r="E761" s="14"/>
      <c r="F761" s="14"/>
      <c r="G761" s="13"/>
      <c r="H761" s="13"/>
      <c r="I761" s="13"/>
      <c r="J761" s="13"/>
      <c r="K761" s="13"/>
      <c r="L761" s="13"/>
      <c r="M761" s="14"/>
      <c r="N761" s="14"/>
      <c r="O761" s="13"/>
      <c r="P761" s="13"/>
      <c r="Q761" s="13"/>
      <c r="R761" s="14"/>
      <c r="S761" s="14"/>
      <c r="T761" s="14"/>
      <c r="U761" s="14"/>
      <c r="V761" s="14"/>
      <c r="W761" s="14"/>
      <c r="X761" s="14"/>
      <c r="Y761" s="14"/>
      <c r="Z761" s="14"/>
      <c r="AA761" s="14"/>
      <c r="AB761" s="14"/>
      <c r="AC761" s="14"/>
    </row>
    <row r="762" spans="1:29" ht="15.75" customHeight="1" x14ac:dyDescent="0.3">
      <c r="A762" s="13"/>
      <c r="B762" s="13"/>
      <c r="C762" s="13"/>
      <c r="D762" s="13"/>
      <c r="E762" s="14"/>
      <c r="F762" s="14"/>
      <c r="G762" s="13"/>
      <c r="H762" s="13"/>
      <c r="I762" s="13"/>
      <c r="J762" s="13"/>
      <c r="K762" s="13"/>
      <c r="L762" s="13"/>
      <c r="M762" s="14"/>
      <c r="N762" s="14"/>
      <c r="O762" s="13"/>
      <c r="P762" s="13"/>
      <c r="Q762" s="13"/>
      <c r="R762" s="14"/>
      <c r="S762" s="14"/>
      <c r="T762" s="14"/>
      <c r="U762" s="14"/>
      <c r="V762" s="14"/>
      <c r="W762" s="14"/>
      <c r="X762" s="14"/>
      <c r="Y762" s="14"/>
      <c r="Z762" s="14"/>
      <c r="AA762" s="14"/>
      <c r="AB762" s="14"/>
      <c r="AC762" s="14"/>
    </row>
    <row r="763" spans="1:29" ht="15.75" customHeight="1" x14ac:dyDescent="0.3">
      <c r="A763" s="13"/>
      <c r="B763" s="13"/>
      <c r="C763" s="13"/>
      <c r="D763" s="13"/>
      <c r="E763" s="14"/>
      <c r="F763" s="14"/>
      <c r="G763" s="13"/>
      <c r="H763" s="13"/>
      <c r="I763" s="13"/>
      <c r="J763" s="13"/>
      <c r="K763" s="13"/>
      <c r="L763" s="13"/>
      <c r="M763" s="14"/>
      <c r="N763" s="14"/>
      <c r="O763" s="13"/>
      <c r="P763" s="13"/>
      <c r="Q763" s="13"/>
      <c r="R763" s="14"/>
      <c r="S763" s="14"/>
      <c r="T763" s="14"/>
      <c r="U763" s="14"/>
      <c r="V763" s="14"/>
      <c r="W763" s="14"/>
      <c r="X763" s="14"/>
      <c r="Y763" s="14"/>
      <c r="Z763" s="14"/>
      <c r="AA763" s="14"/>
      <c r="AB763" s="14"/>
      <c r="AC763" s="14"/>
    </row>
    <row r="764" spans="1:29" ht="15.75" customHeight="1" x14ac:dyDescent="0.3">
      <c r="A764" s="13"/>
      <c r="B764" s="13"/>
      <c r="C764" s="13"/>
      <c r="D764" s="13"/>
      <c r="E764" s="14"/>
      <c r="F764" s="14"/>
      <c r="G764" s="13"/>
      <c r="H764" s="13"/>
      <c r="I764" s="13"/>
      <c r="J764" s="13"/>
      <c r="K764" s="13"/>
      <c r="L764" s="13"/>
      <c r="M764" s="14"/>
      <c r="N764" s="14"/>
      <c r="O764" s="13"/>
      <c r="P764" s="13"/>
      <c r="Q764" s="13"/>
      <c r="R764" s="14"/>
      <c r="S764" s="14"/>
      <c r="T764" s="14"/>
      <c r="U764" s="14"/>
      <c r="V764" s="14"/>
      <c r="W764" s="14"/>
      <c r="X764" s="14"/>
      <c r="Y764" s="14"/>
      <c r="Z764" s="14"/>
      <c r="AA764" s="14"/>
      <c r="AB764" s="14"/>
      <c r="AC764" s="14"/>
    </row>
    <row r="765" spans="1:29" ht="15.75" customHeight="1" x14ac:dyDescent="0.3">
      <c r="A765" s="13"/>
      <c r="B765" s="13"/>
      <c r="C765" s="13"/>
      <c r="D765" s="13"/>
      <c r="E765" s="14"/>
      <c r="F765" s="14"/>
      <c r="G765" s="13"/>
      <c r="H765" s="13"/>
      <c r="I765" s="13"/>
      <c r="J765" s="13"/>
      <c r="K765" s="13"/>
      <c r="L765" s="13"/>
      <c r="M765" s="14"/>
      <c r="N765" s="14"/>
      <c r="O765" s="13"/>
      <c r="P765" s="13"/>
      <c r="Q765" s="13"/>
      <c r="R765" s="14"/>
      <c r="S765" s="14"/>
      <c r="T765" s="14"/>
      <c r="U765" s="14"/>
      <c r="V765" s="14"/>
      <c r="W765" s="14"/>
      <c r="X765" s="14"/>
      <c r="Y765" s="14"/>
      <c r="Z765" s="14"/>
      <c r="AA765" s="14"/>
      <c r="AB765" s="14"/>
      <c r="AC765" s="14"/>
    </row>
    <row r="766" spans="1:29" ht="15.75" customHeight="1" x14ac:dyDescent="0.3">
      <c r="A766" s="13"/>
      <c r="B766" s="13"/>
      <c r="C766" s="13"/>
      <c r="D766" s="13"/>
      <c r="E766" s="14"/>
      <c r="F766" s="14"/>
      <c r="G766" s="13"/>
      <c r="H766" s="13"/>
      <c r="I766" s="13"/>
      <c r="J766" s="13"/>
      <c r="K766" s="13"/>
      <c r="L766" s="13"/>
      <c r="M766" s="14"/>
      <c r="N766" s="14"/>
      <c r="O766" s="13"/>
      <c r="P766" s="13"/>
      <c r="Q766" s="13"/>
      <c r="R766" s="14"/>
      <c r="S766" s="14"/>
      <c r="T766" s="14"/>
      <c r="U766" s="14"/>
      <c r="V766" s="14"/>
      <c r="W766" s="14"/>
      <c r="X766" s="14"/>
      <c r="Y766" s="14"/>
      <c r="Z766" s="14"/>
      <c r="AA766" s="14"/>
      <c r="AB766" s="14"/>
      <c r="AC766" s="14"/>
    </row>
    <row r="767" spans="1:29" ht="15.75" customHeight="1" x14ac:dyDescent="0.3">
      <c r="A767" s="13"/>
      <c r="B767" s="13"/>
      <c r="C767" s="13"/>
      <c r="D767" s="13"/>
      <c r="E767" s="14"/>
      <c r="F767" s="14"/>
      <c r="G767" s="13"/>
      <c r="H767" s="13"/>
      <c r="I767" s="13"/>
      <c r="J767" s="13"/>
      <c r="K767" s="13"/>
      <c r="L767" s="13"/>
      <c r="M767" s="14"/>
      <c r="N767" s="14"/>
      <c r="O767" s="13"/>
      <c r="P767" s="13"/>
      <c r="Q767" s="13"/>
      <c r="R767" s="14"/>
      <c r="S767" s="14"/>
      <c r="T767" s="14"/>
      <c r="U767" s="14"/>
      <c r="V767" s="14"/>
      <c r="W767" s="14"/>
      <c r="X767" s="14"/>
      <c r="Y767" s="14"/>
      <c r="Z767" s="14"/>
      <c r="AA767" s="14"/>
      <c r="AB767" s="14"/>
      <c r="AC767" s="14"/>
    </row>
    <row r="768" spans="1:29" ht="15.75" customHeight="1" x14ac:dyDescent="0.3">
      <c r="A768" s="13"/>
      <c r="B768" s="13"/>
      <c r="C768" s="13"/>
      <c r="D768" s="13"/>
      <c r="E768" s="14"/>
      <c r="F768" s="14"/>
      <c r="G768" s="13"/>
      <c r="H768" s="13"/>
      <c r="I768" s="13"/>
      <c r="J768" s="13"/>
      <c r="K768" s="13"/>
      <c r="L768" s="13"/>
      <c r="M768" s="14"/>
      <c r="N768" s="14"/>
      <c r="O768" s="13"/>
      <c r="P768" s="13"/>
      <c r="Q768" s="13"/>
      <c r="R768" s="14"/>
      <c r="S768" s="14"/>
      <c r="T768" s="14"/>
      <c r="U768" s="14"/>
      <c r="V768" s="14"/>
      <c r="W768" s="14"/>
      <c r="X768" s="14"/>
      <c r="Y768" s="14"/>
      <c r="Z768" s="14"/>
      <c r="AA768" s="14"/>
      <c r="AB768" s="14"/>
      <c r="AC768" s="14"/>
    </row>
    <row r="769" spans="1:29" ht="15.75" customHeight="1" x14ac:dyDescent="0.3">
      <c r="A769" s="13"/>
      <c r="B769" s="13"/>
      <c r="C769" s="13"/>
      <c r="D769" s="13"/>
      <c r="E769" s="14"/>
      <c r="F769" s="14"/>
      <c r="G769" s="13"/>
      <c r="H769" s="13"/>
      <c r="I769" s="13"/>
      <c r="J769" s="13"/>
      <c r="K769" s="13"/>
      <c r="L769" s="13"/>
      <c r="M769" s="14"/>
      <c r="N769" s="14"/>
      <c r="O769" s="13"/>
      <c r="P769" s="13"/>
      <c r="Q769" s="13"/>
      <c r="R769" s="14"/>
      <c r="S769" s="14"/>
      <c r="T769" s="14"/>
      <c r="U769" s="14"/>
      <c r="V769" s="14"/>
      <c r="W769" s="14"/>
      <c r="X769" s="14"/>
      <c r="Y769" s="14"/>
      <c r="Z769" s="14"/>
      <c r="AA769" s="14"/>
      <c r="AB769" s="14"/>
      <c r="AC769" s="14"/>
    </row>
    <row r="770" spans="1:29" ht="15.75" customHeight="1" x14ac:dyDescent="0.3">
      <c r="A770" s="13"/>
      <c r="B770" s="13"/>
      <c r="C770" s="13"/>
      <c r="D770" s="13"/>
      <c r="E770" s="14"/>
      <c r="F770" s="14"/>
      <c r="G770" s="13"/>
      <c r="H770" s="13"/>
      <c r="I770" s="13"/>
      <c r="J770" s="13"/>
      <c r="K770" s="13"/>
      <c r="L770" s="13"/>
      <c r="M770" s="14"/>
      <c r="N770" s="14"/>
      <c r="O770" s="13"/>
      <c r="P770" s="13"/>
      <c r="Q770" s="13"/>
      <c r="R770" s="14"/>
      <c r="S770" s="14"/>
      <c r="T770" s="14"/>
      <c r="U770" s="14"/>
      <c r="V770" s="14"/>
      <c r="W770" s="14"/>
      <c r="X770" s="14"/>
      <c r="Y770" s="14"/>
      <c r="Z770" s="14"/>
      <c r="AA770" s="14"/>
      <c r="AB770" s="14"/>
      <c r="AC770" s="14"/>
    </row>
    <row r="771" spans="1:29" ht="15.75" customHeight="1" x14ac:dyDescent="0.3">
      <c r="A771" s="13"/>
      <c r="B771" s="13"/>
      <c r="C771" s="13"/>
      <c r="D771" s="13"/>
      <c r="E771" s="14"/>
      <c r="F771" s="14"/>
      <c r="G771" s="13"/>
      <c r="H771" s="13"/>
      <c r="I771" s="13"/>
      <c r="J771" s="13"/>
      <c r="K771" s="13"/>
      <c r="L771" s="13"/>
      <c r="M771" s="14"/>
      <c r="N771" s="14"/>
      <c r="O771" s="13"/>
      <c r="P771" s="13"/>
      <c r="Q771" s="13"/>
      <c r="R771" s="14"/>
      <c r="S771" s="14"/>
      <c r="T771" s="14"/>
      <c r="U771" s="14"/>
      <c r="V771" s="14"/>
      <c r="W771" s="14"/>
      <c r="X771" s="14"/>
      <c r="Y771" s="14"/>
      <c r="Z771" s="14"/>
      <c r="AA771" s="14"/>
      <c r="AB771" s="14"/>
      <c r="AC771" s="14"/>
    </row>
    <row r="772" spans="1:29" ht="15.75" customHeight="1" x14ac:dyDescent="0.3">
      <c r="A772" s="13"/>
      <c r="B772" s="13"/>
      <c r="C772" s="13"/>
      <c r="D772" s="13"/>
      <c r="E772" s="14"/>
      <c r="F772" s="14"/>
      <c r="G772" s="13"/>
      <c r="H772" s="13"/>
      <c r="I772" s="13"/>
      <c r="J772" s="13"/>
      <c r="K772" s="13"/>
      <c r="L772" s="13"/>
      <c r="M772" s="14"/>
      <c r="N772" s="14"/>
      <c r="O772" s="13"/>
      <c r="P772" s="13"/>
      <c r="Q772" s="13"/>
      <c r="R772" s="14"/>
      <c r="S772" s="14"/>
      <c r="T772" s="14"/>
      <c r="U772" s="14"/>
      <c r="V772" s="14"/>
      <c r="W772" s="14"/>
      <c r="X772" s="14"/>
      <c r="Y772" s="14"/>
      <c r="Z772" s="14"/>
      <c r="AA772" s="14"/>
      <c r="AB772" s="14"/>
      <c r="AC772" s="14"/>
    </row>
    <row r="773" spans="1:29" ht="15.75" customHeight="1" x14ac:dyDescent="0.3">
      <c r="A773" s="13"/>
      <c r="B773" s="13"/>
      <c r="C773" s="13"/>
      <c r="D773" s="13"/>
      <c r="E773" s="14"/>
      <c r="F773" s="14"/>
      <c r="G773" s="13"/>
      <c r="H773" s="13"/>
      <c r="I773" s="13"/>
      <c r="J773" s="13"/>
      <c r="K773" s="13"/>
      <c r="L773" s="13"/>
      <c r="M773" s="14"/>
      <c r="N773" s="14"/>
      <c r="O773" s="13"/>
      <c r="P773" s="13"/>
      <c r="Q773" s="13"/>
      <c r="R773" s="14"/>
      <c r="S773" s="14"/>
      <c r="T773" s="14"/>
      <c r="U773" s="14"/>
      <c r="V773" s="14"/>
      <c r="W773" s="14"/>
      <c r="X773" s="14"/>
      <c r="Y773" s="14"/>
      <c r="Z773" s="14"/>
      <c r="AA773" s="14"/>
      <c r="AB773" s="14"/>
      <c r="AC773" s="14"/>
    </row>
    <row r="774" spans="1:29" ht="15.75" customHeight="1" x14ac:dyDescent="0.3">
      <c r="A774" s="13"/>
      <c r="B774" s="13"/>
      <c r="C774" s="13"/>
      <c r="D774" s="13"/>
      <c r="E774" s="14"/>
      <c r="F774" s="14"/>
      <c r="G774" s="13"/>
      <c r="H774" s="13"/>
      <c r="I774" s="13"/>
      <c r="J774" s="13"/>
      <c r="K774" s="13"/>
      <c r="L774" s="13"/>
      <c r="M774" s="14"/>
      <c r="N774" s="14"/>
      <c r="O774" s="13"/>
      <c r="P774" s="13"/>
      <c r="Q774" s="13"/>
      <c r="R774" s="14"/>
      <c r="S774" s="14"/>
      <c r="T774" s="14"/>
      <c r="U774" s="14"/>
      <c r="V774" s="14"/>
      <c r="W774" s="14"/>
      <c r="X774" s="14"/>
      <c r="Y774" s="14"/>
      <c r="Z774" s="14"/>
      <c r="AA774" s="14"/>
      <c r="AB774" s="14"/>
      <c r="AC774" s="14"/>
    </row>
    <row r="775" spans="1:29" ht="15.75" customHeight="1" x14ac:dyDescent="0.3">
      <c r="A775" s="13"/>
      <c r="B775" s="13"/>
      <c r="C775" s="13"/>
      <c r="D775" s="13"/>
      <c r="E775" s="14"/>
      <c r="F775" s="14"/>
      <c r="G775" s="13"/>
      <c r="H775" s="13"/>
      <c r="I775" s="13"/>
      <c r="J775" s="13"/>
      <c r="K775" s="13"/>
      <c r="L775" s="13"/>
      <c r="M775" s="14"/>
      <c r="N775" s="14"/>
      <c r="O775" s="13"/>
      <c r="P775" s="13"/>
      <c r="Q775" s="13"/>
      <c r="R775" s="14"/>
      <c r="S775" s="14"/>
      <c r="T775" s="14"/>
      <c r="U775" s="14"/>
      <c r="V775" s="14"/>
      <c r="W775" s="14"/>
      <c r="X775" s="14"/>
      <c r="Y775" s="14"/>
      <c r="Z775" s="14"/>
      <c r="AA775" s="14"/>
      <c r="AB775" s="14"/>
      <c r="AC775" s="14"/>
    </row>
    <row r="776" spans="1:29" ht="15.75" customHeight="1" x14ac:dyDescent="0.3">
      <c r="A776" s="13"/>
      <c r="B776" s="13"/>
      <c r="C776" s="13"/>
      <c r="D776" s="13"/>
      <c r="E776" s="14"/>
      <c r="F776" s="14"/>
      <c r="G776" s="13"/>
      <c r="H776" s="13"/>
      <c r="I776" s="13"/>
      <c r="J776" s="13"/>
      <c r="K776" s="13"/>
      <c r="L776" s="13"/>
      <c r="M776" s="14"/>
      <c r="N776" s="14"/>
      <c r="O776" s="13"/>
      <c r="P776" s="13"/>
      <c r="Q776" s="13"/>
      <c r="R776" s="14"/>
      <c r="S776" s="14"/>
      <c r="T776" s="14"/>
      <c r="U776" s="14"/>
      <c r="V776" s="14"/>
      <c r="W776" s="14"/>
      <c r="X776" s="14"/>
      <c r="Y776" s="14"/>
      <c r="Z776" s="14"/>
      <c r="AA776" s="14"/>
      <c r="AB776" s="14"/>
      <c r="AC776" s="14"/>
    </row>
    <row r="777" spans="1:29" ht="15.75" customHeight="1" x14ac:dyDescent="0.3">
      <c r="A777" s="13"/>
      <c r="B777" s="13"/>
      <c r="C777" s="13"/>
      <c r="D777" s="13"/>
      <c r="E777" s="14"/>
      <c r="F777" s="14"/>
      <c r="G777" s="13"/>
      <c r="H777" s="13"/>
      <c r="I777" s="13"/>
      <c r="J777" s="13"/>
      <c r="K777" s="13"/>
      <c r="L777" s="13"/>
      <c r="M777" s="14"/>
      <c r="N777" s="14"/>
      <c r="O777" s="13"/>
      <c r="P777" s="13"/>
      <c r="Q777" s="13"/>
      <c r="R777" s="14"/>
      <c r="S777" s="14"/>
      <c r="T777" s="14"/>
      <c r="U777" s="14"/>
      <c r="V777" s="14"/>
      <c r="W777" s="14"/>
      <c r="X777" s="14"/>
      <c r="Y777" s="14"/>
      <c r="Z777" s="14"/>
      <c r="AA777" s="14"/>
      <c r="AB777" s="14"/>
      <c r="AC777" s="14"/>
    </row>
    <row r="778" spans="1:29" ht="15.75" customHeight="1" x14ac:dyDescent="0.3">
      <c r="A778" s="13"/>
      <c r="B778" s="13"/>
      <c r="C778" s="13"/>
      <c r="D778" s="13"/>
      <c r="E778" s="14"/>
      <c r="F778" s="14"/>
      <c r="G778" s="13"/>
      <c r="H778" s="13"/>
      <c r="I778" s="13"/>
      <c r="J778" s="13"/>
      <c r="K778" s="13"/>
      <c r="L778" s="13"/>
      <c r="M778" s="14"/>
      <c r="N778" s="14"/>
      <c r="O778" s="13"/>
      <c r="P778" s="13"/>
      <c r="Q778" s="13"/>
      <c r="R778" s="14"/>
      <c r="S778" s="14"/>
      <c r="T778" s="14"/>
      <c r="U778" s="14"/>
      <c r="V778" s="14"/>
      <c r="W778" s="14"/>
      <c r="X778" s="14"/>
      <c r="Y778" s="14"/>
      <c r="Z778" s="14"/>
      <c r="AA778" s="14"/>
      <c r="AB778" s="14"/>
      <c r="AC778" s="14"/>
    </row>
    <row r="779" spans="1:29" ht="15.75" customHeight="1" x14ac:dyDescent="0.3">
      <c r="A779" s="13"/>
      <c r="B779" s="13"/>
      <c r="C779" s="13"/>
      <c r="D779" s="13"/>
      <c r="E779" s="14"/>
      <c r="F779" s="14"/>
      <c r="G779" s="13"/>
      <c r="H779" s="13"/>
      <c r="I779" s="13"/>
      <c r="J779" s="13"/>
      <c r="K779" s="13"/>
      <c r="L779" s="13"/>
      <c r="M779" s="14"/>
      <c r="N779" s="14"/>
      <c r="O779" s="13"/>
      <c r="P779" s="13"/>
      <c r="Q779" s="13"/>
      <c r="R779" s="14"/>
      <c r="S779" s="14"/>
      <c r="T779" s="14"/>
      <c r="U779" s="14"/>
      <c r="V779" s="14"/>
      <c r="W779" s="14"/>
      <c r="X779" s="14"/>
      <c r="Y779" s="14"/>
      <c r="Z779" s="14"/>
      <c r="AA779" s="14"/>
      <c r="AB779" s="14"/>
      <c r="AC779" s="14"/>
    </row>
    <row r="780" spans="1:29" ht="15.75" customHeight="1" x14ac:dyDescent="0.3">
      <c r="A780" s="13"/>
      <c r="B780" s="13"/>
      <c r="C780" s="13"/>
      <c r="D780" s="13"/>
      <c r="E780" s="14"/>
      <c r="F780" s="14"/>
      <c r="G780" s="13"/>
      <c r="H780" s="13"/>
      <c r="I780" s="13"/>
      <c r="J780" s="13"/>
      <c r="K780" s="13"/>
      <c r="L780" s="13"/>
      <c r="M780" s="14"/>
      <c r="N780" s="14"/>
      <c r="O780" s="13"/>
      <c r="P780" s="13"/>
      <c r="Q780" s="13"/>
      <c r="R780" s="14"/>
      <c r="S780" s="14"/>
      <c r="T780" s="14"/>
      <c r="U780" s="14"/>
      <c r="V780" s="14"/>
      <c r="W780" s="14"/>
      <c r="X780" s="14"/>
      <c r="Y780" s="14"/>
      <c r="Z780" s="14"/>
      <c r="AA780" s="14"/>
      <c r="AB780" s="14"/>
      <c r="AC780" s="14"/>
    </row>
    <row r="781" spans="1:29" ht="15.75" customHeight="1" x14ac:dyDescent="0.3">
      <c r="A781" s="13"/>
      <c r="B781" s="13"/>
      <c r="C781" s="13"/>
      <c r="D781" s="13"/>
      <c r="E781" s="14"/>
      <c r="F781" s="14"/>
      <c r="G781" s="13"/>
      <c r="H781" s="13"/>
      <c r="I781" s="13"/>
      <c r="J781" s="13"/>
      <c r="K781" s="13"/>
      <c r="L781" s="13"/>
      <c r="M781" s="14"/>
      <c r="N781" s="14"/>
      <c r="O781" s="13"/>
      <c r="P781" s="13"/>
      <c r="Q781" s="13"/>
      <c r="R781" s="14"/>
      <c r="S781" s="14"/>
      <c r="T781" s="14"/>
      <c r="U781" s="14"/>
      <c r="V781" s="14"/>
      <c r="W781" s="14"/>
      <c r="X781" s="14"/>
      <c r="Y781" s="14"/>
      <c r="Z781" s="14"/>
      <c r="AA781" s="14"/>
      <c r="AB781" s="14"/>
      <c r="AC781" s="14"/>
    </row>
    <row r="782" spans="1:29" ht="15.75" customHeight="1" x14ac:dyDescent="0.3">
      <c r="A782" s="13"/>
      <c r="B782" s="13"/>
      <c r="C782" s="13"/>
      <c r="D782" s="13"/>
      <c r="E782" s="14"/>
      <c r="F782" s="14"/>
      <c r="G782" s="13"/>
      <c r="H782" s="13"/>
      <c r="I782" s="13"/>
      <c r="J782" s="13"/>
      <c r="K782" s="13"/>
      <c r="L782" s="13"/>
      <c r="M782" s="14"/>
      <c r="N782" s="14"/>
      <c r="O782" s="13"/>
      <c r="P782" s="13"/>
      <c r="Q782" s="13"/>
      <c r="R782" s="14"/>
      <c r="S782" s="14"/>
      <c r="T782" s="14"/>
      <c r="U782" s="14"/>
      <c r="V782" s="14"/>
      <c r="W782" s="14"/>
      <c r="X782" s="14"/>
      <c r="Y782" s="14"/>
      <c r="Z782" s="14"/>
      <c r="AA782" s="14"/>
      <c r="AB782" s="14"/>
      <c r="AC782" s="14"/>
    </row>
    <row r="783" spans="1:29" ht="15.75" customHeight="1" x14ac:dyDescent="0.3">
      <c r="A783" s="13"/>
      <c r="B783" s="13"/>
      <c r="C783" s="13"/>
      <c r="D783" s="13"/>
      <c r="E783" s="14"/>
      <c r="F783" s="14"/>
      <c r="G783" s="13"/>
      <c r="H783" s="13"/>
      <c r="I783" s="13"/>
      <c r="J783" s="13"/>
      <c r="K783" s="13"/>
      <c r="L783" s="13"/>
      <c r="M783" s="14"/>
      <c r="N783" s="14"/>
      <c r="O783" s="13"/>
      <c r="P783" s="13"/>
      <c r="Q783" s="13"/>
      <c r="R783" s="14"/>
      <c r="S783" s="14"/>
      <c r="T783" s="14"/>
      <c r="U783" s="14"/>
      <c r="V783" s="14"/>
      <c r="W783" s="14"/>
      <c r="X783" s="14"/>
      <c r="Y783" s="14"/>
      <c r="Z783" s="14"/>
      <c r="AA783" s="14"/>
      <c r="AB783" s="14"/>
      <c r="AC783" s="14"/>
    </row>
    <row r="784" spans="1:29" ht="15.75" customHeight="1" x14ac:dyDescent="0.3">
      <c r="A784" s="13"/>
      <c r="B784" s="13"/>
      <c r="C784" s="13"/>
      <c r="D784" s="13"/>
      <c r="E784" s="14"/>
      <c r="F784" s="14"/>
      <c r="G784" s="13"/>
      <c r="H784" s="13"/>
      <c r="I784" s="13"/>
      <c r="J784" s="13"/>
      <c r="K784" s="13"/>
      <c r="L784" s="13"/>
      <c r="M784" s="14"/>
      <c r="N784" s="14"/>
      <c r="O784" s="13"/>
      <c r="P784" s="13"/>
      <c r="Q784" s="13"/>
      <c r="R784" s="14"/>
      <c r="S784" s="14"/>
      <c r="T784" s="14"/>
      <c r="U784" s="14"/>
      <c r="V784" s="14"/>
      <c r="W784" s="14"/>
      <c r="X784" s="14"/>
      <c r="Y784" s="14"/>
      <c r="Z784" s="14"/>
      <c r="AA784" s="14"/>
      <c r="AB784" s="14"/>
      <c r="AC784" s="14"/>
    </row>
    <row r="785" spans="1:29" ht="15.75" customHeight="1" x14ac:dyDescent="0.3">
      <c r="A785" s="13"/>
      <c r="B785" s="13"/>
      <c r="C785" s="13"/>
      <c r="D785" s="13"/>
      <c r="E785" s="14"/>
      <c r="F785" s="14"/>
      <c r="G785" s="13"/>
      <c r="H785" s="13"/>
      <c r="I785" s="13"/>
      <c r="J785" s="13"/>
      <c r="K785" s="13"/>
      <c r="L785" s="13"/>
      <c r="M785" s="14"/>
      <c r="N785" s="14"/>
      <c r="O785" s="13"/>
      <c r="P785" s="13"/>
      <c r="Q785" s="13"/>
      <c r="R785" s="14"/>
      <c r="S785" s="14"/>
      <c r="T785" s="14"/>
      <c r="U785" s="14"/>
      <c r="V785" s="14"/>
      <c r="W785" s="14"/>
      <c r="X785" s="14"/>
      <c r="Y785" s="14"/>
      <c r="Z785" s="14"/>
      <c r="AA785" s="14"/>
      <c r="AB785" s="14"/>
      <c r="AC785" s="14"/>
    </row>
    <row r="786" spans="1:29" ht="15.75" customHeight="1" x14ac:dyDescent="0.3">
      <c r="A786" s="13"/>
      <c r="B786" s="13"/>
      <c r="C786" s="13"/>
      <c r="D786" s="13"/>
      <c r="E786" s="14"/>
      <c r="F786" s="14"/>
      <c r="G786" s="13"/>
      <c r="H786" s="13"/>
      <c r="I786" s="13"/>
      <c r="J786" s="13"/>
      <c r="K786" s="13"/>
      <c r="L786" s="13"/>
      <c r="M786" s="14"/>
      <c r="N786" s="14"/>
      <c r="O786" s="13"/>
      <c r="P786" s="13"/>
      <c r="Q786" s="13"/>
      <c r="R786" s="14"/>
      <c r="S786" s="14"/>
      <c r="T786" s="14"/>
      <c r="U786" s="14"/>
      <c r="V786" s="14"/>
      <c r="W786" s="14"/>
      <c r="X786" s="14"/>
      <c r="Y786" s="14"/>
      <c r="Z786" s="14"/>
      <c r="AA786" s="14"/>
      <c r="AB786" s="14"/>
      <c r="AC786" s="14"/>
    </row>
    <row r="787" spans="1:29" ht="15.75" customHeight="1" x14ac:dyDescent="0.3">
      <c r="A787" s="13"/>
      <c r="B787" s="13"/>
      <c r="C787" s="13"/>
      <c r="D787" s="13"/>
      <c r="E787" s="14"/>
      <c r="F787" s="14"/>
      <c r="G787" s="13"/>
      <c r="H787" s="13"/>
      <c r="I787" s="13"/>
      <c r="J787" s="13"/>
      <c r="K787" s="13"/>
      <c r="L787" s="13"/>
      <c r="M787" s="14"/>
      <c r="N787" s="14"/>
      <c r="O787" s="13"/>
      <c r="P787" s="13"/>
      <c r="Q787" s="13"/>
      <c r="R787" s="14"/>
      <c r="S787" s="14"/>
      <c r="T787" s="14"/>
      <c r="U787" s="14"/>
      <c r="V787" s="14"/>
      <c r="W787" s="14"/>
      <c r="X787" s="14"/>
      <c r="Y787" s="14"/>
      <c r="Z787" s="14"/>
      <c r="AA787" s="14"/>
      <c r="AB787" s="14"/>
      <c r="AC787" s="14"/>
    </row>
    <row r="788" spans="1:29" ht="15.75" customHeight="1" x14ac:dyDescent="0.3">
      <c r="A788" s="13"/>
      <c r="B788" s="13"/>
      <c r="C788" s="13"/>
      <c r="D788" s="13"/>
      <c r="E788" s="14"/>
      <c r="F788" s="14"/>
      <c r="G788" s="13"/>
      <c r="H788" s="13"/>
      <c r="I788" s="13"/>
      <c r="J788" s="13"/>
      <c r="K788" s="13"/>
      <c r="L788" s="13"/>
      <c r="M788" s="14"/>
      <c r="N788" s="14"/>
      <c r="O788" s="13"/>
      <c r="P788" s="13"/>
      <c r="Q788" s="13"/>
      <c r="R788" s="14"/>
      <c r="S788" s="14"/>
      <c r="T788" s="14"/>
      <c r="U788" s="14"/>
      <c r="V788" s="14"/>
      <c r="W788" s="14"/>
      <c r="X788" s="14"/>
      <c r="Y788" s="14"/>
      <c r="Z788" s="14"/>
      <c r="AA788" s="14"/>
      <c r="AB788" s="14"/>
      <c r="AC788" s="14"/>
    </row>
    <row r="789" spans="1:29" ht="15.75" customHeight="1" x14ac:dyDescent="0.3">
      <c r="A789" s="13"/>
      <c r="B789" s="13"/>
      <c r="C789" s="13"/>
      <c r="D789" s="13"/>
      <c r="E789" s="14"/>
      <c r="F789" s="14"/>
      <c r="G789" s="13"/>
      <c r="H789" s="13"/>
      <c r="I789" s="13"/>
      <c r="J789" s="13"/>
      <c r="K789" s="13"/>
      <c r="L789" s="13"/>
      <c r="M789" s="14"/>
      <c r="N789" s="14"/>
      <c r="O789" s="13"/>
      <c r="P789" s="13"/>
      <c r="Q789" s="13"/>
      <c r="R789" s="14"/>
      <c r="S789" s="14"/>
      <c r="T789" s="14"/>
      <c r="U789" s="14"/>
      <c r="V789" s="14"/>
      <c r="W789" s="14"/>
      <c r="X789" s="14"/>
      <c r="Y789" s="14"/>
      <c r="Z789" s="14"/>
      <c r="AA789" s="14"/>
      <c r="AB789" s="14"/>
      <c r="AC789" s="14"/>
    </row>
    <row r="790" spans="1:29" ht="15.75" customHeight="1" x14ac:dyDescent="0.3">
      <c r="A790" s="13"/>
      <c r="B790" s="13"/>
      <c r="C790" s="13"/>
      <c r="D790" s="13"/>
      <c r="E790" s="14"/>
      <c r="F790" s="14"/>
      <c r="G790" s="13"/>
      <c r="H790" s="13"/>
      <c r="I790" s="13"/>
      <c r="J790" s="13"/>
      <c r="K790" s="13"/>
      <c r="L790" s="13"/>
      <c r="M790" s="14"/>
      <c r="N790" s="14"/>
      <c r="O790" s="13"/>
      <c r="P790" s="13"/>
      <c r="Q790" s="13"/>
      <c r="R790" s="14"/>
      <c r="S790" s="14"/>
      <c r="T790" s="14"/>
      <c r="U790" s="14"/>
      <c r="V790" s="14"/>
      <c r="W790" s="14"/>
      <c r="X790" s="14"/>
      <c r="Y790" s="14"/>
      <c r="Z790" s="14"/>
      <c r="AA790" s="14"/>
      <c r="AB790" s="14"/>
      <c r="AC790" s="14"/>
    </row>
    <row r="791" spans="1:29" ht="15.75" customHeight="1" x14ac:dyDescent="0.3">
      <c r="A791" s="13"/>
      <c r="B791" s="13"/>
      <c r="C791" s="13"/>
      <c r="D791" s="13"/>
      <c r="E791" s="14"/>
      <c r="F791" s="14"/>
      <c r="G791" s="13"/>
      <c r="H791" s="13"/>
      <c r="I791" s="13"/>
      <c r="J791" s="13"/>
      <c r="K791" s="13"/>
      <c r="L791" s="13"/>
      <c r="M791" s="14"/>
      <c r="N791" s="14"/>
      <c r="O791" s="13"/>
      <c r="P791" s="13"/>
      <c r="Q791" s="13"/>
      <c r="R791" s="14"/>
      <c r="S791" s="14"/>
      <c r="T791" s="14"/>
      <c r="U791" s="14"/>
      <c r="V791" s="14"/>
      <c r="W791" s="14"/>
      <c r="X791" s="14"/>
      <c r="Y791" s="14"/>
      <c r="Z791" s="14"/>
      <c r="AA791" s="14"/>
      <c r="AB791" s="14"/>
      <c r="AC791" s="14"/>
    </row>
    <row r="792" spans="1:29" ht="15.75" customHeight="1" x14ac:dyDescent="0.3">
      <c r="A792" s="13"/>
      <c r="B792" s="13"/>
      <c r="C792" s="13"/>
      <c r="D792" s="13"/>
      <c r="E792" s="14"/>
      <c r="F792" s="14"/>
      <c r="G792" s="13"/>
      <c r="H792" s="13"/>
      <c r="I792" s="13"/>
      <c r="J792" s="13"/>
      <c r="K792" s="13"/>
      <c r="L792" s="13"/>
      <c r="M792" s="14"/>
      <c r="N792" s="14"/>
      <c r="O792" s="13"/>
      <c r="P792" s="13"/>
      <c r="Q792" s="13"/>
      <c r="R792" s="14"/>
      <c r="S792" s="14"/>
      <c r="T792" s="14"/>
      <c r="U792" s="14"/>
      <c r="V792" s="14"/>
      <c r="W792" s="14"/>
      <c r="X792" s="14"/>
      <c r="Y792" s="14"/>
      <c r="Z792" s="14"/>
      <c r="AA792" s="14"/>
      <c r="AB792" s="14"/>
      <c r="AC792" s="14"/>
    </row>
    <row r="793" spans="1:29" ht="15.75" customHeight="1" x14ac:dyDescent="0.3">
      <c r="A793" s="13"/>
      <c r="B793" s="13"/>
      <c r="C793" s="13"/>
      <c r="D793" s="13"/>
      <c r="E793" s="14"/>
      <c r="F793" s="14"/>
      <c r="G793" s="13"/>
      <c r="H793" s="13"/>
      <c r="I793" s="13"/>
      <c r="J793" s="13"/>
      <c r="K793" s="13"/>
      <c r="L793" s="13"/>
      <c r="M793" s="14"/>
      <c r="N793" s="14"/>
      <c r="O793" s="13"/>
      <c r="P793" s="13"/>
      <c r="Q793" s="13"/>
      <c r="R793" s="14"/>
      <c r="S793" s="14"/>
      <c r="T793" s="14"/>
      <c r="U793" s="14"/>
      <c r="V793" s="14"/>
      <c r="W793" s="14"/>
      <c r="X793" s="14"/>
      <c r="Y793" s="14"/>
      <c r="Z793" s="14"/>
      <c r="AA793" s="14"/>
      <c r="AB793" s="14"/>
      <c r="AC793" s="14"/>
    </row>
    <row r="794" spans="1:29" ht="15.75" customHeight="1" x14ac:dyDescent="0.3">
      <c r="A794" s="13"/>
      <c r="B794" s="13"/>
      <c r="C794" s="13"/>
      <c r="D794" s="13"/>
      <c r="E794" s="14"/>
      <c r="F794" s="14"/>
      <c r="G794" s="13"/>
      <c r="H794" s="13"/>
      <c r="I794" s="13"/>
      <c r="J794" s="13"/>
      <c r="K794" s="13"/>
      <c r="L794" s="13"/>
      <c r="M794" s="14"/>
      <c r="N794" s="14"/>
      <c r="O794" s="13"/>
      <c r="P794" s="13"/>
      <c r="Q794" s="13"/>
      <c r="R794" s="14"/>
      <c r="S794" s="14"/>
      <c r="T794" s="14"/>
      <c r="U794" s="14"/>
      <c r="V794" s="14"/>
      <c r="W794" s="14"/>
      <c r="X794" s="14"/>
      <c r="Y794" s="14"/>
      <c r="Z794" s="14"/>
      <c r="AA794" s="14"/>
      <c r="AB794" s="14"/>
      <c r="AC794" s="14"/>
    </row>
    <row r="795" spans="1:29" ht="15.75" customHeight="1" x14ac:dyDescent="0.3">
      <c r="A795" s="13"/>
      <c r="B795" s="13"/>
      <c r="C795" s="13"/>
      <c r="D795" s="13"/>
      <c r="E795" s="14"/>
      <c r="F795" s="14"/>
      <c r="G795" s="13"/>
      <c r="H795" s="13"/>
      <c r="I795" s="13"/>
      <c r="J795" s="13"/>
      <c r="K795" s="13"/>
      <c r="L795" s="13"/>
      <c r="M795" s="14"/>
      <c r="N795" s="14"/>
      <c r="O795" s="13"/>
      <c r="P795" s="13"/>
      <c r="Q795" s="13"/>
      <c r="R795" s="14"/>
      <c r="S795" s="14"/>
      <c r="T795" s="14"/>
      <c r="U795" s="14"/>
      <c r="V795" s="14"/>
      <c r="W795" s="14"/>
      <c r="X795" s="14"/>
      <c r="Y795" s="14"/>
      <c r="Z795" s="14"/>
      <c r="AA795" s="14"/>
      <c r="AB795" s="14"/>
      <c r="AC795" s="14"/>
    </row>
    <row r="796" spans="1:29" ht="15.75" customHeight="1" x14ac:dyDescent="0.3">
      <c r="A796" s="13"/>
      <c r="B796" s="13"/>
      <c r="C796" s="13"/>
      <c r="D796" s="13"/>
      <c r="E796" s="14"/>
      <c r="F796" s="14"/>
      <c r="G796" s="13"/>
      <c r="H796" s="13"/>
      <c r="I796" s="13"/>
      <c r="J796" s="13"/>
      <c r="K796" s="13"/>
      <c r="L796" s="13"/>
      <c r="M796" s="14"/>
      <c r="N796" s="14"/>
      <c r="O796" s="13"/>
      <c r="P796" s="13"/>
      <c r="Q796" s="13"/>
      <c r="R796" s="14"/>
      <c r="S796" s="14"/>
      <c r="T796" s="14"/>
      <c r="U796" s="14"/>
      <c r="V796" s="14"/>
      <c r="W796" s="14"/>
      <c r="X796" s="14"/>
      <c r="Y796" s="14"/>
      <c r="Z796" s="14"/>
      <c r="AA796" s="14"/>
      <c r="AB796" s="14"/>
      <c r="AC796" s="14"/>
    </row>
    <row r="797" spans="1:29" ht="15.75" customHeight="1" x14ac:dyDescent="0.3">
      <c r="A797" s="13"/>
      <c r="B797" s="13"/>
      <c r="C797" s="13"/>
      <c r="D797" s="13"/>
      <c r="E797" s="14"/>
      <c r="F797" s="14"/>
      <c r="G797" s="13"/>
      <c r="H797" s="13"/>
      <c r="I797" s="13"/>
      <c r="J797" s="13"/>
      <c r="K797" s="13"/>
      <c r="L797" s="13"/>
      <c r="M797" s="14"/>
      <c r="N797" s="14"/>
      <c r="O797" s="13"/>
      <c r="P797" s="13"/>
      <c r="Q797" s="13"/>
      <c r="R797" s="14"/>
      <c r="S797" s="14"/>
      <c r="T797" s="14"/>
      <c r="U797" s="14"/>
      <c r="V797" s="14"/>
      <c r="W797" s="14"/>
      <c r="X797" s="14"/>
      <c r="Y797" s="14"/>
      <c r="Z797" s="14"/>
      <c r="AA797" s="14"/>
      <c r="AB797" s="14"/>
      <c r="AC797" s="14"/>
    </row>
    <row r="798" spans="1:29" ht="15.75" customHeight="1" x14ac:dyDescent="0.3">
      <c r="A798" s="13"/>
      <c r="B798" s="13"/>
      <c r="C798" s="13"/>
      <c r="D798" s="13"/>
      <c r="E798" s="14"/>
      <c r="F798" s="14"/>
      <c r="G798" s="13"/>
      <c r="H798" s="13"/>
      <c r="I798" s="13"/>
      <c r="J798" s="13"/>
      <c r="K798" s="13"/>
      <c r="L798" s="13"/>
      <c r="M798" s="14"/>
      <c r="N798" s="14"/>
      <c r="O798" s="13"/>
      <c r="P798" s="13"/>
      <c r="Q798" s="13"/>
      <c r="R798" s="14"/>
      <c r="S798" s="14"/>
      <c r="T798" s="14"/>
      <c r="U798" s="14"/>
      <c r="V798" s="14"/>
      <c r="W798" s="14"/>
      <c r="X798" s="14"/>
      <c r="Y798" s="14"/>
      <c r="Z798" s="14"/>
      <c r="AA798" s="14"/>
      <c r="AB798" s="14"/>
      <c r="AC798" s="14"/>
    </row>
    <row r="799" spans="1:29" ht="15.75" customHeight="1" x14ac:dyDescent="0.3">
      <c r="A799" s="13"/>
      <c r="B799" s="13"/>
      <c r="C799" s="13"/>
      <c r="D799" s="13"/>
      <c r="E799" s="14"/>
      <c r="F799" s="14"/>
      <c r="G799" s="13"/>
      <c r="H799" s="13"/>
      <c r="I799" s="13"/>
      <c r="J799" s="13"/>
      <c r="K799" s="13"/>
      <c r="L799" s="13"/>
      <c r="M799" s="14"/>
      <c r="N799" s="14"/>
      <c r="O799" s="13"/>
      <c r="P799" s="13"/>
      <c r="Q799" s="13"/>
      <c r="R799" s="14"/>
      <c r="S799" s="14"/>
      <c r="T799" s="14"/>
      <c r="U799" s="14"/>
      <c r="V799" s="14"/>
      <c r="W799" s="14"/>
      <c r="X799" s="14"/>
      <c r="Y799" s="14"/>
      <c r="Z799" s="14"/>
      <c r="AA799" s="14"/>
      <c r="AB799" s="14"/>
      <c r="AC799" s="14"/>
    </row>
    <row r="800" spans="1:29" ht="15.75" customHeight="1" x14ac:dyDescent="0.3">
      <c r="A800" s="13"/>
      <c r="B800" s="13"/>
      <c r="C800" s="13"/>
      <c r="D800" s="13"/>
      <c r="E800" s="14"/>
      <c r="F800" s="14"/>
      <c r="G800" s="13"/>
      <c r="H800" s="13"/>
      <c r="I800" s="13"/>
      <c r="J800" s="13"/>
      <c r="K800" s="13"/>
      <c r="L800" s="13"/>
      <c r="M800" s="14"/>
      <c r="N800" s="14"/>
      <c r="O800" s="13"/>
      <c r="P800" s="13"/>
      <c r="Q800" s="13"/>
      <c r="R800" s="14"/>
      <c r="S800" s="14"/>
      <c r="T800" s="14"/>
      <c r="U800" s="14"/>
      <c r="V800" s="14"/>
      <c r="W800" s="14"/>
      <c r="X800" s="14"/>
      <c r="Y800" s="14"/>
      <c r="Z800" s="14"/>
      <c r="AA800" s="14"/>
      <c r="AB800" s="14"/>
      <c r="AC800" s="14"/>
    </row>
    <row r="801" spans="1:29" ht="15.75" customHeight="1" x14ac:dyDescent="0.3">
      <c r="A801" s="13"/>
      <c r="B801" s="13"/>
      <c r="C801" s="13"/>
      <c r="D801" s="13"/>
      <c r="E801" s="14"/>
      <c r="F801" s="14"/>
      <c r="G801" s="13"/>
      <c r="H801" s="13"/>
      <c r="I801" s="13"/>
      <c r="J801" s="13"/>
      <c r="K801" s="13"/>
      <c r="L801" s="13"/>
      <c r="M801" s="14"/>
      <c r="N801" s="14"/>
      <c r="O801" s="13"/>
      <c r="P801" s="13"/>
      <c r="Q801" s="13"/>
      <c r="R801" s="14"/>
      <c r="S801" s="14"/>
      <c r="T801" s="14"/>
      <c r="U801" s="14"/>
      <c r="V801" s="14"/>
      <c r="W801" s="14"/>
      <c r="X801" s="14"/>
      <c r="Y801" s="14"/>
      <c r="Z801" s="14"/>
      <c r="AA801" s="14"/>
      <c r="AB801" s="14"/>
      <c r="AC801" s="14"/>
    </row>
    <row r="802" spans="1:29" ht="15.75" customHeight="1" x14ac:dyDescent="0.3">
      <c r="A802" s="13"/>
      <c r="B802" s="13"/>
      <c r="C802" s="13"/>
      <c r="D802" s="13"/>
      <c r="E802" s="14"/>
      <c r="F802" s="14"/>
      <c r="G802" s="13"/>
      <c r="H802" s="13"/>
      <c r="I802" s="13"/>
      <c r="J802" s="13"/>
      <c r="K802" s="13"/>
      <c r="L802" s="13"/>
      <c r="M802" s="14"/>
      <c r="N802" s="14"/>
      <c r="O802" s="13"/>
      <c r="P802" s="13"/>
      <c r="Q802" s="13"/>
      <c r="R802" s="14"/>
      <c r="S802" s="14"/>
      <c r="T802" s="14"/>
      <c r="U802" s="14"/>
      <c r="V802" s="14"/>
      <c r="W802" s="14"/>
      <c r="X802" s="14"/>
      <c r="Y802" s="14"/>
      <c r="Z802" s="14"/>
      <c r="AA802" s="14"/>
      <c r="AB802" s="14"/>
      <c r="AC802" s="14"/>
    </row>
    <row r="803" spans="1:29" ht="15.75" customHeight="1" x14ac:dyDescent="0.3">
      <c r="A803" s="13"/>
      <c r="B803" s="13"/>
      <c r="C803" s="13"/>
      <c r="D803" s="13"/>
      <c r="E803" s="14"/>
      <c r="F803" s="14"/>
      <c r="G803" s="13"/>
      <c r="H803" s="13"/>
      <c r="I803" s="13"/>
      <c r="J803" s="13"/>
      <c r="K803" s="13"/>
      <c r="L803" s="13"/>
      <c r="M803" s="14"/>
      <c r="N803" s="14"/>
      <c r="O803" s="13"/>
      <c r="P803" s="13"/>
      <c r="Q803" s="13"/>
      <c r="R803" s="14"/>
      <c r="S803" s="14"/>
      <c r="T803" s="14"/>
      <c r="U803" s="14"/>
      <c r="V803" s="14"/>
      <c r="W803" s="14"/>
      <c r="X803" s="14"/>
      <c r="Y803" s="14"/>
      <c r="Z803" s="14"/>
      <c r="AA803" s="14"/>
      <c r="AB803" s="14"/>
      <c r="AC803" s="14"/>
    </row>
    <row r="804" spans="1:29" ht="15.75" customHeight="1" x14ac:dyDescent="0.3">
      <c r="A804" s="13"/>
      <c r="B804" s="13"/>
      <c r="C804" s="13"/>
      <c r="D804" s="13"/>
      <c r="E804" s="14"/>
      <c r="F804" s="14"/>
      <c r="G804" s="13"/>
      <c r="H804" s="13"/>
      <c r="I804" s="13"/>
      <c r="J804" s="13"/>
      <c r="K804" s="13"/>
      <c r="L804" s="13"/>
      <c r="M804" s="14"/>
      <c r="N804" s="14"/>
      <c r="O804" s="13"/>
      <c r="P804" s="13"/>
      <c r="Q804" s="13"/>
      <c r="R804" s="14"/>
      <c r="S804" s="14"/>
      <c r="T804" s="14"/>
      <c r="U804" s="14"/>
      <c r="V804" s="14"/>
      <c r="W804" s="14"/>
      <c r="X804" s="14"/>
      <c r="Y804" s="14"/>
      <c r="Z804" s="14"/>
      <c r="AA804" s="14"/>
      <c r="AB804" s="14"/>
      <c r="AC804" s="14"/>
    </row>
    <row r="805" spans="1:29" ht="15.75" customHeight="1" x14ac:dyDescent="0.3">
      <c r="A805" s="13"/>
      <c r="B805" s="13"/>
      <c r="C805" s="13"/>
      <c r="D805" s="13"/>
      <c r="E805" s="14"/>
      <c r="F805" s="14"/>
      <c r="G805" s="13"/>
      <c r="H805" s="13"/>
      <c r="I805" s="13"/>
      <c r="J805" s="13"/>
      <c r="K805" s="13"/>
      <c r="L805" s="13"/>
      <c r="M805" s="14"/>
      <c r="N805" s="14"/>
      <c r="O805" s="13"/>
      <c r="P805" s="13"/>
      <c r="Q805" s="13"/>
      <c r="R805" s="14"/>
      <c r="S805" s="14"/>
      <c r="T805" s="14"/>
      <c r="U805" s="14"/>
      <c r="V805" s="14"/>
      <c r="W805" s="14"/>
      <c r="X805" s="14"/>
      <c r="Y805" s="14"/>
      <c r="Z805" s="14"/>
      <c r="AA805" s="14"/>
      <c r="AB805" s="14"/>
      <c r="AC805" s="14"/>
    </row>
    <row r="806" spans="1:29" ht="15.75" customHeight="1" x14ac:dyDescent="0.3">
      <c r="A806" s="13"/>
      <c r="B806" s="13"/>
      <c r="C806" s="13"/>
      <c r="D806" s="13"/>
      <c r="E806" s="14"/>
      <c r="F806" s="14"/>
      <c r="G806" s="13"/>
      <c r="H806" s="13"/>
      <c r="I806" s="13"/>
      <c r="J806" s="13"/>
      <c r="K806" s="13"/>
      <c r="L806" s="13"/>
      <c r="M806" s="14"/>
      <c r="N806" s="14"/>
      <c r="O806" s="13"/>
      <c r="P806" s="13"/>
      <c r="Q806" s="13"/>
      <c r="R806" s="14"/>
      <c r="S806" s="14"/>
      <c r="T806" s="14"/>
      <c r="U806" s="14"/>
      <c r="V806" s="14"/>
      <c r="W806" s="14"/>
      <c r="X806" s="14"/>
      <c r="Y806" s="14"/>
      <c r="Z806" s="14"/>
      <c r="AA806" s="14"/>
      <c r="AB806" s="14"/>
      <c r="AC806" s="14"/>
    </row>
    <row r="807" spans="1:29" ht="15.75" customHeight="1" x14ac:dyDescent="0.3">
      <c r="A807" s="13"/>
      <c r="B807" s="13"/>
      <c r="C807" s="13"/>
      <c r="D807" s="13"/>
      <c r="E807" s="14"/>
      <c r="F807" s="14"/>
      <c r="G807" s="13"/>
      <c r="H807" s="13"/>
      <c r="I807" s="13"/>
      <c r="J807" s="13"/>
      <c r="K807" s="13"/>
      <c r="L807" s="13"/>
      <c r="M807" s="14"/>
      <c r="N807" s="14"/>
      <c r="O807" s="13"/>
      <c r="P807" s="13"/>
      <c r="Q807" s="13"/>
      <c r="R807" s="14"/>
      <c r="S807" s="14"/>
      <c r="T807" s="14"/>
      <c r="U807" s="14"/>
      <c r="V807" s="14"/>
      <c r="W807" s="14"/>
      <c r="X807" s="14"/>
      <c r="Y807" s="14"/>
      <c r="Z807" s="14"/>
      <c r="AA807" s="14"/>
      <c r="AB807" s="14"/>
      <c r="AC807" s="14"/>
    </row>
    <row r="808" spans="1:29" ht="15.75" customHeight="1" x14ac:dyDescent="0.3">
      <c r="A808" s="13"/>
      <c r="B808" s="13"/>
      <c r="C808" s="13"/>
      <c r="D808" s="13"/>
      <c r="E808" s="14"/>
      <c r="F808" s="14"/>
      <c r="G808" s="13"/>
      <c r="H808" s="13"/>
      <c r="I808" s="13"/>
      <c r="J808" s="13"/>
      <c r="K808" s="13"/>
      <c r="L808" s="13"/>
      <c r="M808" s="14"/>
      <c r="N808" s="14"/>
      <c r="O808" s="13"/>
      <c r="P808" s="13"/>
      <c r="Q808" s="13"/>
      <c r="R808" s="14"/>
      <c r="S808" s="14"/>
      <c r="T808" s="14"/>
      <c r="U808" s="14"/>
      <c r="V808" s="14"/>
      <c r="W808" s="14"/>
      <c r="X808" s="14"/>
      <c r="Y808" s="14"/>
      <c r="Z808" s="14"/>
      <c r="AA808" s="14"/>
      <c r="AB808" s="14"/>
      <c r="AC808" s="14"/>
    </row>
    <row r="809" spans="1:29" ht="15.75" customHeight="1" x14ac:dyDescent="0.3">
      <c r="A809" s="13"/>
      <c r="B809" s="13"/>
      <c r="C809" s="13"/>
      <c r="D809" s="13"/>
      <c r="E809" s="14"/>
      <c r="F809" s="14"/>
      <c r="G809" s="13"/>
      <c r="H809" s="13"/>
      <c r="I809" s="13"/>
      <c r="J809" s="13"/>
      <c r="K809" s="13"/>
      <c r="L809" s="13"/>
      <c r="M809" s="14"/>
      <c r="N809" s="14"/>
      <c r="O809" s="13"/>
      <c r="P809" s="13"/>
      <c r="Q809" s="13"/>
      <c r="R809" s="14"/>
      <c r="S809" s="14"/>
      <c r="T809" s="14"/>
      <c r="U809" s="14"/>
      <c r="V809" s="14"/>
      <c r="W809" s="14"/>
      <c r="X809" s="14"/>
      <c r="Y809" s="14"/>
      <c r="Z809" s="14"/>
      <c r="AA809" s="14"/>
      <c r="AB809" s="14"/>
      <c r="AC809" s="14"/>
    </row>
    <row r="810" spans="1:29" ht="15.75" customHeight="1" x14ac:dyDescent="0.3">
      <c r="A810" s="13"/>
      <c r="B810" s="13"/>
      <c r="C810" s="13"/>
      <c r="D810" s="13"/>
      <c r="E810" s="14"/>
      <c r="F810" s="14"/>
      <c r="G810" s="13"/>
      <c r="H810" s="13"/>
      <c r="I810" s="13"/>
      <c r="J810" s="13"/>
      <c r="K810" s="13"/>
      <c r="L810" s="13"/>
      <c r="M810" s="14"/>
      <c r="N810" s="14"/>
      <c r="O810" s="13"/>
      <c r="P810" s="13"/>
      <c r="Q810" s="13"/>
      <c r="R810" s="14"/>
      <c r="S810" s="14"/>
      <c r="T810" s="14"/>
      <c r="U810" s="14"/>
      <c r="V810" s="14"/>
      <c r="W810" s="14"/>
      <c r="X810" s="14"/>
      <c r="Y810" s="14"/>
      <c r="Z810" s="14"/>
      <c r="AA810" s="14"/>
      <c r="AB810" s="14"/>
      <c r="AC810" s="14"/>
    </row>
    <row r="811" spans="1:29" ht="15.75" customHeight="1" x14ac:dyDescent="0.3">
      <c r="A811" s="13"/>
      <c r="B811" s="13"/>
      <c r="C811" s="13"/>
      <c r="D811" s="13"/>
      <c r="E811" s="14"/>
      <c r="F811" s="14"/>
      <c r="G811" s="13"/>
      <c r="H811" s="13"/>
      <c r="I811" s="13"/>
      <c r="J811" s="13"/>
      <c r="K811" s="13"/>
      <c r="L811" s="13"/>
      <c r="M811" s="14"/>
      <c r="N811" s="14"/>
      <c r="O811" s="13"/>
      <c r="P811" s="13"/>
      <c r="Q811" s="13"/>
      <c r="R811" s="14"/>
      <c r="S811" s="14"/>
      <c r="T811" s="14"/>
      <c r="U811" s="14"/>
      <c r="V811" s="14"/>
      <c r="W811" s="14"/>
      <c r="X811" s="14"/>
      <c r="Y811" s="14"/>
      <c r="Z811" s="14"/>
      <c r="AA811" s="14"/>
      <c r="AB811" s="14"/>
      <c r="AC811" s="14"/>
    </row>
    <row r="812" spans="1:29" ht="15.75" customHeight="1" x14ac:dyDescent="0.3">
      <c r="A812" s="13"/>
      <c r="B812" s="13"/>
      <c r="C812" s="13"/>
      <c r="D812" s="13"/>
      <c r="E812" s="14"/>
      <c r="F812" s="14"/>
      <c r="G812" s="13"/>
      <c r="H812" s="13"/>
      <c r="I812" s="13"/>
      <c r="J812" s="13"/>
      <c r="K812" s="13"/>
      <c r="L812" s="13"/>
      <c r="M812" s="14"/>
      <c r="N812" s="14"/>
      <c r="O812" s="13"/>
      <c r="P812" s="13"/>
      <c r="Q812" s="13"/>
      <c r="R812" s="14"/>
      <c r="S812" s="14"/>
      <c r="T812" s="14"/>
      <c r="U812" s="14"/>
      <c r="V812" s="14"/>
      <c r="W812" s="14"/>
      <c r="X812" s="14"/>
      <c r="Y812" s="14"/>
      <c r="Z812" s="14"/>
      <c r="AA812" s="14"/>
      <c r="AB812" s="14"/>
      <c r="AC812" s="14"/>
    </row>
    <row r="813" spans="1:29" ht="15.75" customHeight="1" x14ac:dyDescent="0.3">
      <c r="A813" s="13"/>
      <c r="B813" s="13"/>
      <c r="C813" s="13"/>
      <c r="D813" s="13"/>
      <c r="E813" s="14"/>
      <c r="F813" s="14"/>
      <c r="G813" s="13"/>
      <c r="H813" s="13"/>
      <c r="I813" s="13"/>
      <c r="J813" s="13"/>
      <c r="K813" s="13"/>
      <c r="L813" s="13"/>
      <c r="M813" s="14"/>
      <c r="N813" s="14"/>
      <c r="O813" s="13"/>
      <c r="P813" s="13"/>
      <c r="Q813" s="13"/>
      <c r="R813" s="14"/>
      <c r="S813" s="14"/>
      <c r="T813" s="14"/>
      <c r="U813" s="14"/>
      <c r="V813" s="14"/>
      <c r="W813" s="14"/>
      <c r="X813" s="14"/>
      <c r="Y813" s="14"/>
      <c r="Z813" s="14"/>
      <c r="AA813" s="14"/>
      <c r="AB813" s="14"/>
      <c r="AC813" s="14"/>
    </row>
    <row r="814" spans="1:29" ht="15.75" customHeight="1" x14ac:dyDescent="0.3">
      <c r="A814" s="13"/>
      <c r="B814" s="13"/>
      <c r="C814" s="13"/>
      <c r="D814" s="13"/>
      <c r="E814" s="14"/>
      <c r="F814" s="14"/>
      <c r="G814" s="13"/>
      <c r="H814" s="13"/>
      <c r="I814" s="13"/>
      <c r="J814" s="13"/>
      <c r="K814" s="13"/>
      <c r="L814" s="13"/>
      <c r="M814" s="14"/>
      <c r="N814" s="14"/>
      <c r="O814" s="13"/>
      <c r="P814" s="13"/>
      <c r="Q814" s="13"/>
      <c r="R814" s="14"/>
      <c r="S814" s="14"/>
      <c r="T814" s="14"/>
      <c r="U814" s="14"/>
      <c r="V814" s="14"/>
      <c r="W814" s="14"/>
      <c r="X814" s="14"/>
      <c r="Y814" s="14"/>
      <c r="Z814" s="14"/>
      <c r="AA814" s="14"/>
      <c r="AB814" s="14"/>
      <c r="AC814" s="14"/>
    </row>
    <row r="815" spans="1:29" ht="15.75" customHeight="1" x14ac:dyDescent="0.3">
      <c r="A815" s="13"/>
      <c r="B815" s="13"/>
      <c r="C815" s="13"/>
      <c r="D815" s="13"/>
      <c r="E815" s="14"/>
      <c r="F815" s="14"/>
      <c r="G815" s="13"/>
      <c r="H815" s="13"/>
      <c r="I815" s="13"/>
      <c r="J815" s="13"/>
      <c r="K815" s="13"/>
      <c r="L815" s="13"/>
      <c r="M815" s="14"/>
      <c r="N815" s="14"/>
      <c r="O815" s="13"/>
      <c r="P815" s="13"/>
      <c r="Q815" s="13"/>
      <c r="R815" s="14"/>
      <c r="S815" s="14"/>
      <c r="T815" s="14"/>
      <c r="U815" s="14"/>
      <c r="V815" s="14"/>
      <c r="W815" s="14"/>
      <c r="X815" s="14"/>
      <c r="Y815" s="14"/>
      <c r="Z815" s="14"/>
      <c r="AA815" s="14"/>
      <c r="AB815" s="14"/>
      <c r="AC815" s="14"/>
    </row>
    <row r="816" spans="1:29" ht="15.75" customHeight="1" x14ac:dyDescent="0.3">
      <c r="A816" s="13"/>
      <c r="B816" s="13"/>
      <c r="C816" s="13"/>
      <c r="D816" s="13"/>
      <c r="E816" s="14"/>
      <c r="F816" s="14"/>
      <c r="G816" s="13"/>
      <c r="H816" s="13"/>
      <c r="I816" s="13"/>
      <c r="J816" s="13"/>
      <c r="K816" s="13"/>
      <c r="L816" s="13"/>
      <c r="M816" s="14"/>
      <c r="N816" s="14"/>
      <c r="O816" s="13"/>
      <c r="P816" s="13"/>
      <c r="Q816" s="13"/>
      <c r="R816" s="14"/>
      <c r="S816" s="14"/>
      <c r="T816" s="14"/>
      <c r="U816" s="14"/>
      <c r="V816" s="14"/>
      <c r="W816" s="14"/>
      <c r="X816" s="14"/>
      <c r="Y816" s="14"/>
      <c r="Z816" s="14"/>
      <c r="AA816" s="14"/>
      <c r="AB816" s="14"/>
      <c r="AC816" s="14"/>
    </row>
    <row r="817" spans="1:29" ht="15.75" customHeight="1" x14ac:dyDescent="0.3">
      <c r="A817" s="13"/>
      <c r="B817" s="13"/>
      <c r="C817" s="13"/>
      <c r="D817" s="13"/>
      <c r="E817" s="14"/>
      <c r="F817" s="14"/>
      <c r="G817" s="13"/>
      <c r="H817" s="13"/>
      <c r="I817" s="13"/>
      <c r="J817" s="13"/>
      <c r="K817" s="13"/>
      <c r="L817" s="13"/>
      <c r="M817" s="14"/>
      <c r="N817" s="14"/>
      <c r="O817" s="13"/>
      <c r="P817" s="13"/>
      <c r="Q817" s="13"/>
      <c r="R817" s="14"/>
      <c r="S817" s="14"/>
      <c r="T817" s="14"/>
      <c r="U817" s="14"/>
      <c r="V817" s="14"/>
      <c r="W817" s="14"/>
      <c r="X817" s="14"/>
      <c r="Y817" s="14"/>
      <c r="Z817" s="14"/>
      <c r="AA817" s="14"/>
      <c r="AB817" s="14"/>
      <c r="AC817" s="14"/>
    </row>
    <row r="818" spans="1:29" ht="15.75" customHeight="1" x14ac:dyDescent="0.3">
      <c r="A818" s="13"/>
      <c r="B818" s="13"/>
      <c r="C818" s="13"/>
      <c r="D818" s="13"/>
      <c r="E818" s="14"/>
      <c r="F818" s="14"/>
      <c r="G818" s="13"/>
      <c r="H818" s="13"/>
      <c r="I818" s="13"/>
      <c r="J818" s="13"/>
      <c r="K818" s="13"/>
      <c r="L818" s="13"/>
      <c r="M818" s="14"/>
      <c r="N818" s="14"/>
      <c r="O818" s="13"/>
      <c r="P818" s="13"/>
      <c r="Q818" s="13"/>
      <c r="R818" s="14"/>
      <c r="S818" s="14"/>
      <c r="T818" s="14"/>
      <c r="U818" s="14"/>
      <c r="V818" s="14"/>
      <c r="W818" s="14"/>
      <c r="X818" s="14"/>
      <c r="Y818" s="14"/>
      <c r="Z818" s="14"/>
      <c r="AA818" s="14"/>
      <c r="AB818" s="14"/>
      <c r="AC818" s="14"/>
    </row>
    <row r="819" spans="1:29" ht="15.75" customHeight="1" x14ac:dyDescent="0.3">
      <c r="A819" s="13"/>
      <c r="B819" s="13"/>
      <c r="C819" s="13"/>
      <c r="D819" s="13"/>
      <c r="E819" s="14"/>
      <c r="F819" s="14"/>
      <c r="G819" s="13"/>
      <c r="H819" s="13"/>
      <c r="I819" s="13"/>
      <c r="J819" s="13"/>
      <c r="K819" s="13"/>
      <c r="L819" s="13"/>
      <c r="M819" s="14"/>
      <c r="N819" s="14"/>
      <c r="O819" s="13"/>
      <c r="P819" s="13"/>
      <c r="Q819" s="13"/>
      <c r="R819" s="14"/>
      <c r="S819" s="14"/>
      <c r="T819" s="14"/>
      <c r="U819" s="14"/>
      <c r="V819" s="14"/>
      <c r="W819" s="14"/>
      <c r="X819" s="14"/>
      <c r="Y819" s="14"/>
      <c r="Z819" s="14"/>
      <c r="AA819" s="14"/>
      <c r="AB819" s="14"/>
      <c r="AC819" s="14"/>
    </row>
    <row r="820" spans="1:29" ht="15.75" customHeight="1" x14ac:dyDescent="0.3">
      <c r="A820" s="13"/>
      <c r="B820" s="13"/>
      <c r="C820" s="13"/>
      <c r="D820" s="13"/>
      <c r="E820" s="14"/>
      <c r="F820" s="14"/>
      <c r="G820" s="13"/>
      <c r="H820" s="13"/>
      <c r="I820" s="13"/>
      <c r="J820" s="13"/>
      <c r="K820" s="13"/>
      <c r="L820" s="13"/>
      <c r="M820" s="14"/>
      <c r="N820" s="14"/>
      <c r="O820" s="13"/>
      <c r="P820" s="13"/>
      <c r="Q820" s="13"/>
      <c r="R820" s="14"/>
      <c r="S820" s="14"/>
      <c r="T820" s="14"/>
      <c r="U820" s="14"/>
      <c r="V820" s="14"/>
      <c r="W820" s="14"/>
      <c r="X820" s="14"/>
      <c r="Y820" s="14"/>
      <c r="Z820" s="14"/>
      <c r="AA820" s="14"/>
      <c r="AB820" s="14"/>
      <c r="AC820" s="14"/>
    </row>
    <row r="821" spans="1:29" ht="15.75" customHeight="1" x14ac:dyDescent="0.3">
      <c r="A821" s="13"/>
      <c r="B821" s="13"/>
      <c r="C821" s="13"/>
      <c r="D821" s="13"/>
      <c r="E821" s="14"/>
      <c r="F821" s="14"/>
      <c r="G821" s="13"/>
      <c r="H821" s="13"/>
      <c r="I821" s="13"/>
      <c r="J821" s="13"/>
      <c r="K821" s="13"/>
      <c r="L821" s="13"/>
      <c r="M821" s="14"/>
      <c r="N821" s="14"/>
      <c r="O821" s="13"/>
      <c r="P821" s="13"/>
      <c r="Q821" s="13"/>
      <c r="R821" s="14"/>
      <c r="S821" s="14"/>
      <c r="T821" s="14"/>
      <c r="U821" s="14"/>
      <c r="V821" s="14"/>
      <c r="W821" s="14"/>
      <c r="X821" s="14"/>
      <c r="Y821" s="14"/>
      <c r="Z821" s="14"/>
      <c r="AA821" s="14"/>
      <c r="AB821" s="14"/>
      <c r="AC821" s="14"/>
    </row>
    <row r="822" spans="1:29" ht="15.75" customHeight="1" x14ac:dyDescent="0.3">
      <c r="A822" s="13"/>
      <c r="B822" s="13"/>
      <c r="C822" s="13"/>
      <c r="D822" s="13"/>
      <c r="E822" s="14"/>
      <c r="F822" s="14"/>
      <c r="G822" s="13"/>
      <c r="H822" s="13"/>
      <c r="I822" s="13"/>
      <c r="J822" s="13"/>
      <c r="K822" s="13"/>
      <c r="L822" s="13"/>
      <c r="M822" s="14"/>
      <c r="N822" s="14"/>
      <c r="O822" s="13"/>
      <c r="P822" s="13"/>
      <c r="Q822" s="13"/>
      <c r="R822" s="14"/>
      <c r="S822" s="14"/>
      <c r="T822" s="14"/>
      <c r="U822" s="14"/>
      <c r="V822" s="14"/>
      <c r="W822" s="14"/>
      <c r="X822" s="14"/>
      <c r="Y822" s="14"/>
      <c r="Z822" s="14"/>
      <c r="AA822" s="14"/>
      <c r="AB822" s="14"/>
      <c r="AC822" s="14"/>
    </row>
    <row r="823" spans="1:29" ht="15.75" customHeight="1" x14ac:dyDescent="0.3">
      <c r="A823" s="13"/>
      <c r="B823" s="13"/>
      <c r="C823" s="13"/>
      <c r="D823" s="13"/>
      <c r="E823" s="14"/>
      <c r="F823" s="14"/>
      <c r="G823" s="13"/>
      <c r="H823" s="13"/>
      <c r="I823" s="13"/>
      <c r="J823" s="13"/>
      <c r="K823" s="13"/>
      <c r="L823" s="13"/>
      <c r="M823" s="14"/>
      <c r="N823" s="14"/>
      <c r="O823" s="13"/>
      <c r="P823" s="13"/>
      <c r="Q823" s="13"/>
      <c r="R823" s="14"/>
      <c r="S823" s="14"/>
      <c r="T823" s="14"/>
      <c r="U823" s="14"/>
      <c r="V823" s="14"/>
      <c r="W823" s="14"/>
      <c r="X823" s="14"/>
      <c r="Y823" s="14"/>
      <c r="Z823" s="14"/>
      <c r="AA823" s="14"/>
      <c r="AB823" s="14"/>
      <c r="AC823" s="14"/>
    </row>
    <row r="824" spans="1:29" ht="15.75" customHeight="1" x14ac:dyDescent="0.3">
      <c r="A824" s="13"/>
      <c r="B824" s="13"/>
      <c r="C824" s="13"/>
      <c r="D824" s="13"/>
      <c r="E824" s="14"/>
      <c r="F824" s="14"/>
      <c r="G824" s="13"/>
      <c r="H824" s="13"/>
      <c r="I824" s="13"/>
      <c r="J824" s="13"/>
      <c r="K824" s="13"/>
      <c r="L824" s="13"/>
      <c r="M824" s="14"/>
      <c r="N824" s="14"/>
      <c r="O824" s="13"/>
      <c r="P824" s="13"/>
      <c r="Q824" s="13"/>
      <c r="R824" s="14"/>
      <c r="S824" s="14"/>
      <c r="T824" s="14"/>
      <c r="U824" s="14"/>
      <c r="V824" s="14"/>
      <c r="W824" s="14"/>
      <c r="X824" s="14"/>
      <c r="Y824" s="14"/>
      <c r="Z824" s="14"/>
      <c r="AA824" s="14"/>
      <c r="AB824" s="14"/>
      <c r="AC824" s="14"/>
    </row>
    <row r="825" spans="1:29" ht="15.75" customHeight="1" x14ac:dyDescent="0.3">
      <c r="A825" s="13"/>
      <c r="B825" s="13"/>
      <c r="C825" s="13"/>
      <c r="D825" s="13"/>
      <c r="E825" s="14"/>
      <c r="F825" s="14"/>
      <c r="G825" s="13"/>
      <c r="H825" s="13"/>
      <c r="I825" s="13"/>
      <c r="J825" s="13"/>
      <c r="K825" s="13"/>
      <c r="L825" s="13"/>
      <c r="M825" s="14"/>
      <c r="N825" s="14"/>
      <c r="O825" s="13"/>
      <c r="P825" s="13"/>
      <c r="Q825" s="13"/>
      <c r="R825" s="14"/>
      <c r="S825" s="14"/>
      <c r="T825" s="14"/>
      <c r="U825" s="14"/>
      <c r="V825" s="14"/>
      <c r="W825" s="14"/>
      <c r="X825" s="14"/>
      <c r="Y825" s="14"/>
      <c r="Z825" s="14"/>
      <c r="AA825" s="14"/>
      <c r="AB825" s="14"/>
      <c r="AC825" s="14"/>
    </row>
    <row r="826" spans="1:29" ht="15.75" customHeight="1" x14ac:dyDescent="0.3">
      <c r="A826" s="13"/>
      <c r="B826" s="13"/>
      <c r="C826" s="13"/>
      <c r="D826" s="13"/>
      <c r="E826" s="14"/>
      <c r="F826" s="14"/>
      <c r="G826" s="13"/>
      <c r="H826" s="13"/>
      <c r="I826" s="13"/>
      <c r="J826" s="13"/>
      <c r="K826" s="13"/>
      <c r="L826" s="13"/>
      <c r="M826" s="14"/>
      <c r="N826" s="14"/>
      <c r="O826" s="13"/>
      <c r="P826" s="13"/>
      <c r="Q826" s="13"/>
      <c r="R826" s="14"/>
      <c r="S826" s="14"/>
      <c r="T826" s="14"/>
      <c r="U826" s="14"/>
      <c r="V826" s="14"/>
      <c r="W826" s="14"/>
      <c r="X826" s="14"/>
      <c r="Y826" s="14"/>
      <c r="Z826" s="14"/>
      <c r="AA826" s="14"/>
      <c r="AB826" s="14"/>
      <c r="AC826" s="14"/>
    </row>
    <row r="827" spans="1:29" ht="15.75" customHeight="1" x14ac:dyDescent="0.3">
      <c r="A827" s="13"/>
      <c r="B827" s="13"/>
      <c r="C827" s="13"/>
      <c r="D827" s="13"/>
      <c r="E827" s="14"/>
      <c r="F827" s="14"/>
      <c r="G827" s="13"/>
      <c r="H827" s="13"/>
      <c r="I827" s="13"/>
      <c r="J827" s="13"/>
      <c r="K827" s="13"/>
      <c r="L827" s="13"/>
      <c r="M827" s="14"/>
      <c r="N827" s="14"/>
      <c r="O827" s="13"/>
      <c r="P827" s="13"/>
      <c r="Q827" s="13"/>
      <c r="R827" s="14"/>
      <c r="S827" s="14"/>
      <c r="T827" s="14"/>
      <c r="U827" s="14"/>
      <c r="V827" s="14"/>
      <c r="W827" s="14"/>
      <c r="X827" s="14"/>
      <c r="Y827" s="14"/>
      <c r="Z827" s="14"/>
      <c r="AA827" s="14"/>
      <c r="AB827" s="14"/>
      <c r="AC827" s="14"/>
    </row>
    <row r="828" spans="1:29" ht="15.75" customHeight="1" x14ac:dyDescent="0.3">
      <c r="A828" s="13"/>
      <c r="B828" s="13"/>
      <c r="C828" s="13"/>
      <c r="D828" s="13"/>
      <c r="E828" s="14"/>
      <c r="F828" s="14"/>
      <c r="G828" s="13"/>
      <c r="H828" s="13"/>
      <c r="I828" s="13"/>
      <c r="J828" s="13"/>
      <c r="K828" s="13"/>
      <c r="L828" s="13"/>
      <c r="M828" s="14"/>
      <c r="N828" s="14"/>
      <c r="O828" s="13"/>
      <c r="P828" s="13"/>
      <c r="Q828" s="13"/>
      <c r="R828" s="14"/>
      <c r="S828" s="14"/>
      <c r="T828" s="14"/>
      <c r="U828" s="14"/>
      <c r="V828" s="14"/>
      <c r="W828" s="14"/>
      <c r="X828" s="14"/>
      <c r="Y828" s="14"/>
      <c r="Z828" s="14"/>
      <c r="AA828" s="14"/>
      <c r="AB828" s="14"/>
      <c r="AC828" s="14"/>
    </row>
    <row r="829" spans="1:29" ht="15.75" customHeight="1" x14ac:dyDescent="0.3">
      <c r="A829" s="13"/>
      <c r="B829" s="13"/>
      <c r="C829" s="13"/>
      <c r="D829" s="13"/>
      <c r="E829" s="14"/>
      <c r="F829" s="14"/>
      <c r="G829" s="13"/>
      <c r="H829" s="13"/>
      <c r="I829" s="13"/>
      <c r="J829" s="13"/>
      <c r="K829" s="13"/>
      <c r="L829" s="13"/>
      <c r="M829" s="14"/>
      <c r="N829" s="14"/>
      <c r="O829" s="13"/>
      <c r="P829" s="13"/>
      <c r="Q829" s="13"/>
      <c r="R829" s="14"/>
      <c r="S829" s="14"/>
      <c r="T829" s="14"/>
      <c r="U829" s="14"/>
      <c r="V829" s="14"/>
      <c r="W829" s="14"/>
      <c r="X829" s="14"/>
      <c r="Y829" s="14"/>
      <c r="Z829" s="14"/>
      <c r="AA829" s="14"/>
      <c r="AB829" s="14"/>
      <c r="AC829" s="14"/>
    </row>
    <row r="830" spans="1:29" ht="15.75" customHeight="1" x14ac:dyDescent="0.3">
      <c r="A830" s="13"/>
      <c r="B830" s="13"/>
      <c r="C830" s="13"/>
      <c r="D830" s="13"/>
      <c r="E830" s="14"/>
      <c r="F830" s="14"/>
      <c r="G830" s="13"/>
      <c r="H830" s="13"/>
      <c r="I830" s="13"/>
      <c r="J830" s="13"/>
      <c r="K830" s="13"/>
      <c r="L830" s="13"/>
      <c r="M830" s="14"/>
      <c r="N830" s="14"/>
      <c r="O830" s="13"/>
      <c r="P830" s="13"/>
      <c r="Q830" s="13"/>
      <c r="R830" s="14"/>
      <c r="S830" s="14"/>
      <c r="T830" s="14"/>
      <c r="U830" s="14"/>
      <c r="V830" s="14"/>
      <c r="W830" s="14"/>
      <c r="X830" s="14"/>
      <c r="Y830" s="14"/>
      <c r="Z830" s="14"/>
      <c r="AA830" s="14"/>
      <c r="AB830" s="14"/>
      <c r="AC830" s="14"/>
    </row>
    <row r="831" spans="1:29" ht="15.75" customHeight="1" x14ac:dyDescent="0.3">
      <c r="A831" s="13"/>
      <c r="B831" s="13"/>
      <c r="C831" s="13"/>
      <c r="D831" s="13"/>
      <c r="E831" s="14"/>
      <c r="F831" s="14"/>
      <c r="G831" s="13"/>
      <c r="H831" s="13"/>
      <c r="I831" s="13"/>
      <c r="J831" s="13"/>
      <c r="K831" s="13"/>
      <c r="L831" s="13"/>
      <c r="M831" s="14"/>
      <c r="N831" s="14"/>
      <c r="O831" s="13"/>
      <c r="P831" s="13"/>
      <c r="Q831" s="13"/>
      <c r="R831" s="14"/>
      <c r="S831" s="14"/>
      <c r="T831" s="14"/>
      <c r="U831" s="14"/>
      <c r="V831" s="14"/>
      <c r="W831" s="14"/>
      <c r="X831" s="14"/>
      <c r="Y831" s="14"/>
      <c r="Z831" s="14"/>
      <c r="AA831" s="14"/>
      <c r="AB831" s="14"/>
      <c r="AC831" s="14"/>
    </row>
    <row r="832" spans="1:29" ht="15.75" customHeight="1" x14ac:dyDescent="0.3">
      <c r="A832" s="13"/>
      <c r="B832" s="13"/>
      <c r="C832" s="13"/>
      <c r="D832" s="13"/>
      <c r="E832" s="14"/>
      <c r="F832" s="14"/>
      <c r="G832" s="13"/>
      <c r="H832" s="13"/>
      <c r="I832" s="13"/>
      <c r="J832" s="13"/>
      <c r="K832" s="13"/>
      <c r="L832" s="13"/>
      <c r="M832" s="14"/>
      <c r="N832" s="14"/>
      <c r="O832" s="13"/>
      <c r="P832" s="13"/>
      <c r="Q832" s="13"/>
      <c r="R832" s="14"/>
      <c r="S832" s="14"/>
      <c r="T832" s="14"/>
      <c r="U832" s="14"/>
      <c r="V832" s="14"/>
      <c r="W832" s="14"/>
      <c r="X832" s="14"/>
      <c r="Y832" s="14"/>
      <c r="Z832" s="14"/>
      <c r="AA832" s="14"/>
      <c r="AB832" s="14"/>
      <c r="AC832" s="14"/>
    </row>
    <row r="833" spans="1:29" ht="15.75" customHeight="1" x14ac:dyDescent="0.3">
      <c r="A833" s="13"/>
      <c r="B833" s="13"/>
      <c r="C833" s="13"/>
      <c r="D833" s="13"/>
      <c r="E833" s="14"/>
      <c r="F833" s="14"/>
      <c r="G833" s="13"/>
      <c r="H833" s="13"/>
      <c r="I833" s="13"/>
      <c r="J833" s="13"/>
      <c r="K833" s="13"/>
      <c r="L833" s="13"/>
      <c r="M833" s="14"/>
      <c r="N833" s="14"/>
      <c r="O833" s="13"/>
      <c r="P833" s="13"/>
      <c r="Q833" s="13"/>
      <c r="R833" s="14"/>
      <c r="S833" s="14"/>
      <c r="T833" s="14"/>
      <c r="U833" s="14"/>
      <c r="V833" s="14"/>
      <c r="W833" s="14"/>
      <c r="X833" s="14"/>
      <c r="Y833" s="14"/>
      <c r="Z833" s="14"/>
      <c r="AA833" s="14"/>
      <c r="AB833" s="14"/>
      <c r="AC833" s="14"/>
    </row>
    <row r="834" spans="1:29" ht="15.75" customHeight="1" x14ac:dyDescent="0.3">
      <c r="A834" s="13"/>
      <c r="B834" s="13"/>
      <c r="C834" s="13"/>
      <c r="D834" s="13"/>
      <c r="E834" s="14"/>
      <c r="F834" s="14"/>
      <c r="G834" s="13"/>
      <c r="H834" s="13"/>
      <c r="I834" s="13"/>
      <c r="J834" s="13"/>
      <c r="K834" s="13"/>
      <c r="L834" s="13"/>
      <c r="M834" s="14"/>
      <c r="N834" s="14"/>
      <c r="O834" s="13"/>
      <c r="P834" s="13"/>
      <c r="Q834" s="13"/>
      <c r="R834" s="14"/>
      <c r="S834" s="14"/>
      <c r="T834" s="14"/>
      <c r="U834" s="14"/>
      <c r="V834" s="14"/>
      <c r="W834" s="14"/>
      <c r="X834" s="14"/>
      <c r="Y834" s="14"/>
      <c r="Z834" s="14"/>
      <c r="AA834" s="14"/>
      <c r="AB834" s="14"/>
      <c r="AC834" s="14"/>
    </row>
    <row r="835" spans="1:29" ht="15.75" customHeight="1" x14ac:dyDescent="0.3">
      <c r="A835" s="13"/>
      <c r="B835" s="13"/>
      <c r="C835" s="13"/>
      <c r="D835" s="13"/>
      <c r="E835" s="14"/>
      <c r="F835" s="14"/>
      <c r="G835" s="13"/>
      <c r="H835" s="13"/>
      <c r="I835" s="13"/>
      <c r="J835" s="13"/>
      <c r="K835" s="13"/>
      <c r="L835" s="13"/>
      <c r="M835" s="14"/>
      <c r="N835" s="14"/>
      <c r="O835" s="13"/>
      <c r="P835" s="13"/>
      <c r="Q835" s="13"/>
      <c r="R835" s="14"/>
      <c r="S835" s="14"/>
      <c r="T835" s="14"/>
      <c r="U835" s="14"/>
      <c r="V835" s="14"/>
      <c r="W835" s="14"/>
      <c r="X835" s="14"/>
      <c r="Y835" s="14"/>
      <c r="Z835" s="14"/>
      <c r="AA835" s="14"/>
      <c r="AB835" s="14"/>
      <c r="AC835" s="14"/>
    </row>
    <row r="836" spans="1:29" ht="15.75" customHeight="1" x14ac:dyDescent="0.3">
      <c r="A836" s="13"/>
      <c r="B836" s="13"/>
      <c r="C836" s="13"/>
      <c r="D836" s="13"/>
      <c r="E836" s="14"/>
      <c r="F836" s="14"/>
      <c r="G836" s="13"/>
      <c r="H836" s="13"/>
      <c r="I836" s="13"/>
      <c r="J836" s="13"/>
      <c r="K836" s="13"/>
      <c r="L836" s="13"/>
      <c r="M836" s="14"/>
      <c r="N836" s="14"/>
      <c r="O836" s="13"/>
      <c r="P836" s="13"/>
      <c r="Q836" s="13"/>
      <c r="R836" s="14"/>
      <c r="S836" s="14"/>
      <c r="T836" s="14"/>
      <c r="U836" s="14"/>
      <c r="V836" s="14"/>
      <c r="W836" s="14"/>
      <c r="X836" s="14"/>
      <c r="Y836" s="14"/>
      <c r="Z836" s="14"/>
      <c r="AA836" s="14"/>
      <c r="AB836" s="14"/>
      <c r="AC836" s="14"/>
    </row>
    <row r="837" spans="1:29" ht="15.75" customHeight="1" x14ac:dyDescent="0.3">
      <c r="A837" s="13"/>
      <c r="B837" s="13"/>
      <c r="C837" s="13"/>
      <c r="D837" s="13"/>
      <c r="E837" s="14"/>
      <c r="F837" s="14"/>
      <c r="G837" s="13"/>
      <c r="H837" s="13"/>
      <c r="I837" s="13"/>
      <c r="J837" s="13"/>
      <c r="K837" s="13"/>
      <c r="L837" s="13"/>
      <c r="M837" s="14"/>
      <c r="N837" s="14"/>
      <c r="O837" s="13"/>
      <c r="P837" s="13"/>
      <c r="Q837" s="13"/>
      <c r="R837" s="14"/>
      <c r="S837" s="14"/>
      <c r="T837" s="14"/>
      <c r="U837" s="14"/>
      <c r="V837" s="14"/>
      <c r="W837" s="14"/>
      <c r="X837" s="14"/>
      <c r="Y837" s="14"/>
      <c r="Z837" s="14"/>
      <c r="AA837" s="14"/>
      <c r="AB837" s="14"/>
      <c r="AC837" s="14"/>
    </row>
    <row r="838" spans="1:29" ht="15.75" customHeight="1" x14ac:dyDescent="0.3">
      <c r="A838" s="13"/>
      <c r="B838" s="13"/>
      <c r="C838" s="13"/>
      <c r="D838" s="13"/>
      <c r="E838" s="14"/>
      <c r="F838" s="14"/>
      <c r="G838" s="13"/>
      <c r="H838" s="13"/>
      <c r="I838" s="13"/>
      <c r="J838" s="13"/>
      <c r="K838" s="13"/>
      <c r="L838" s="13"/>
      <c r="M838" s="14"/>
      <c r="N838" s="14"/>
      <c r="O838" s="13"/>
      <c r="P838" s="13"/>
      <c r="Q838" s="13"/>
      <c r="R838" s="14"/>
      <c r="S838" s="14"/>
      <c r="T838" s="14"/>
      <c r="U838" s="14"/>
      <c r="V838" s="14"/>
      <c r="W838" s="14"/>
      <c r="X838" s="14"/>
      <c r="Y838" s="14"/>
      <c r="Z838" s="14"/>
      <c r="AA838" s="14"/>
      <c r="AB838" s="14"/>
      <c r="AC838" s="14"/>
    </row>
    <row r="839" spans="1:29" ht="15.75" customHeight="1" x14ac:dyDescent="0.3">
      <c r="A839" s="13"/>
      <c r="B839" s="13"/>
      <c r="C839" s="13"/>
      <c r="D839" s="13"/>
      <c r="E839" s="14"/>
      <c r="F839" s="14"/>
      <c r="G839" s="13"/>
      <c r="H839" s="13"/>
      <c r="I839" s="13"/>
      <c r="J839" s="13"/>
      <c r="K839" s="13"/>
      <c r="L839" s="13"/>
      <c r="M839" s="14"/>
      <c r="N839" s="14"/>
      <c r="O839" s="13"/>
      <c r="P839" s="13"/>
      <c r="Q839" s="13"/>
      <c r="R839" s="14"/>
      <c r="S839" s="14"/>
      <c r="T839" s="14"/>
      <c r="U839" s="14"/>
      <c r="V839" s="14"/>
      <c r="W839" s="14"/>
      <c r="X839" s="14"/>
      <c r="Y839" s="14"/>
      <c r="Z839" s="14"/>
      <c r="AA839" s="14"/>
      <c r="AB839" s="14"/>
      <c r="AC839" s="14"/>
    </row>
    <row r="840" spans="1:29" ht="15.75" customHeight="1" x14ac:dyDescent="0.3">
      <c r="A840" s="13"/>
      <c r="B840" s="13"/>
      <c r="C840" s="13"/>
      <c r="D840" s="13"/>
      <c r="E840" s="14"/>
      <c r="F840" s="14"/>
      <c r="G840" s="13"/>
      <c r="H840" s="13"/>
      <c r="I840" s="13"/>
      <c r="J840" s="13"/>
      <c r="K840" s="13"/>
      <c r="L840" s="13"/>
      <c r="M840" s="14"/>
      <c r="N840" s="14"/>
      <c r="O840" s="13"/>
      <c r="P840" s="13"/>
      <c r="Q840" s="13"/>
      <c r="R840" s="14"/>
      <c r="S840" s="14"/>
      <c r="T840" s="14"/>
      <c r="U840" s="14"/>
      <c r="V840" s="14"/>
      <c r="W840" s="14"/>
      <c r="X840" s="14"/>
      <c r="Y840" s="14"/>
      <c r="Z840" s="14"/>
      <c r="AA840" s="14"/>
      <c r="AB840" s="14"/>
      <c r="AC840" s="14"/>
    </row>
    <row r="841" spans="1:29" ht="15.75" customHeight="1" x14ac:dyDescent="0.3">
      <c r="A841" s="13"/>
      <c r="B841" s="13"/>
      <c r="C841" s="13"/>
      <c r="D841" s="13"/>
      <c r="E841" s="14"/>
      <c r="F841" s="14"/>
      <c r="G841" s="13"/>
      <c r="H841" s="13"/>
      <c r="I841" s="13"/>
      <c r="J841" s="13"/>
      <c r="K841" s="13"/>
      <c r="L841" s="13"/>
      <c r="M841" s="14"/>
      <c r="N841" s="14"/>
      <c r="O841" s="13"/>
      <c r="P841" s="13"/>
      <c r="Q841" s="13"/>
      <c r="R841" s="14"/>
      <c r="S841" s="14"/>
      <c r="T841" s="14"/>
      <c r="U841" s="14"/>
      <c r="V841" s="14"/>
      <c r="W841" s="14"/>
      <c r="X841" s="14"/>
      <c r="Y841" s="14"/>
      <c r="Z841" s="14"/>
      <c r="AA841" s="14"/>
      <c r="AB841" s="14"/>
      <c r="AC841" s="14"/>
    </row>
    <row r="842" spans="1:29" ht="15.75" customHeight="1" x14ac:dyDescent="0.3">
      <c r="A842" s="13"/>
      <c r="B842" s="13"/>
      <c r="C842" s="13"/>
      <c r="D842" s="13"/>
      <c r="E842" s="14"/>
      <c r="F842" s="14"/>
      <c r="G842" s="13"/>
      <c r="H842" s="13"/>
      <c r="I842" s="13"/>
      <c r="J842" s="13"/>
      <c r="K842" s="13"/>
      <c r="L842" s="13"/>
      <c r="M842" s="14"/>
      <c r="N842" s="14"/>
      <c r="O842" s="13"/>
      <c r="P842" s="13"/>
      <c r="Q842" s="13"/>
      <c r="R842" s="14"/>
      <c r="S842" s="14"/>
      <c r="T842" s="14"/>
      <c r="U842" s="14"/>
      <c r="V842" s="14"/>
      <c r="W842" s="14"/>
      <c r="X842" s="14"/>
      <c r="Y842" s="14"/>
      <c r="Z842" s="14"/>
      <c r="AA842" s="14"/>
      <c r="AB842" s="14"/>
      <c r="AC842" s="14"/>
    </row>
    <row r="843" spans="1:29" ht="15.75" customHeight="1" x14ac:dyDescent="0.3">
      <c r="A843" s="13"/>
      <c r="B843" s="13"/>
      <c r="C843" s="13"/>
      <c r="D843" s="13"/>
      <c r="E843" s="14"/>
      <c r="F843" s="14"/>
      <c r="G843" s="13"/>
      <c r="H843" s="13"/>
      <c r="I843" s="13"/>
      <c r="J843" s="13"/>
      <c r="K843" s="13"/>
      <c r="L843" s="13"/>
      <c r="M843" s="14"/>
      <c r="N843" s="14"/>
      <c r="O843" s="13"/>
      <c r="P843" s="13"/>
      <c r="Q843" s="13"/>
      <c r="R843" s="14"/>
      <c r="S843" s="14"/>
      <c r="T843" s="14"/>
      <c r="U843" s="14"/>
      <c r="V843" s="14"/>
      <c r="W843" s="14"/>
      <c r="X843" s="14"/>
      <c r="Y843" s="14"/>
      <c r="Z843" s="14"/>
      <c r="AA843" s="14"/>
      <c r="AB843" s="14"/>
      <c r="AC843" s="14"/>
    </row>
    <row r="844" spans="1:29" ht="15.75" customHeight="1" x14ac:dyDescent="0.3">
      <c r="A844" s="13"/>
      <c r="B844" s="13"/>
      <c r="C844" s="13"/>
      <c r="D844" s="13"/>
      <c r="E844" s="14"/>
      <c r="F844" s="14"/>
      <c r="G844" s="13"/>
      <c r="H844" s="13"/>
      <c r="I844" s="13"/>
      <c r="J844" s="13"/>
      <c r="K844" s="13"/>
      <c r="L844" s="13"/>
      <c r="M844" s="14"/>
      <c r="N844" s="14"/>
      <c r="O844" s="13"/>
      <c r="P844" s="13"/>
      <c r="Q844" s="13"/>
      <c r="R844" s="14"/>
      <c r="S844" s="14"/>
      <c r="T844" s="14"/>
      <c r="U844" s="14"/>
      <c r="V844" s="14"/>
      <c r="W844" s="14"/>
      <c r="X844" s="14"/>
      <c r="Y844" s="14"/>
      <c r="Z844" s="14"/>
      <c r="AA844" s="14"/>
      <c r="AB844" s="14"/>
      <c r="AC844" s="14"/>
    </row>
    <row r="845" spans="1:29" ht="15.75" customHeight="1" x14ac:dyDescent="0.3">
      <c r="A845" s="13"/>
      <c r="B845" s="13"/>
      <c r="C845" s="13"/>
      <c r="D845" s="13"/>
      <c r="E845" s="14"/>
      <c r="F845" s="14"/>
      <c r="G845" s="13"/>
      <c r="H845" s="13"/>
      <c r="I845" s="13"/>
      <c r="J845" s="13"/>
      <c r="K845" s="13"/>
      <c r="L845" s="13"/>
      <c r="M845" s="14"/>
      <c r="N845" s="14"/>
      <c r="O845" s="13"/>
      <c r="P845" s="13"/>
      <c r="Q845" s="13"/>
      <c r="R845" s="14"/>
      <c r="S845" s="14"/>
      <c r="T845" s="14"/>
      <c r="U845" s="14"/>
      <c r="V845" s="14"/>
      <c r="W845" s="14"/>
      <c r="X845" s="14"/>
      <c r="Y845" s="14"/>
      <c r="Z845" s="14"/>
      <c r="AA845" s="14"/>
      <c r="AB845" s="14"/>
      <c r="AC845" s="14"/>
    </row>
    <row r="846" spans="1:29" ht="15.75" customHeight="1" x14ac:dyDescent="0.3">
      <c r="A846" s="13"/>
      <c r="B846" s="13"/>
      <c r="C846" s="13"/>
      <c r="D846" s="13"/>
      <c r="E846" s="14"/>
      <c r="F846" s="14"/>
      <c r="G846" s="13"/>
      <c r="H846" s="13"/>
      <c r="I846" s="13"/>
      <c r="J846" s="13"/>
      <c r="K846" s="13"/>
      <c r="L846" s="13"/>
      <c r="M846" s="14"/>
      <c r="N846" s="14"/>
      <c r="O846" s="13"/>
      <c r="P846" s="13"/>
      <c r="Q846" s="13"/>
      <c r="R846" s="14"/>
      <c r="S846" s="14"/>
      <c r="T846" s="14"/>
      <c r="U846" s="14"/>
      <c r="V846" s="14"/>
      <c r="W846" s="14"/>
      <c r="X846" s="14"/>
      <c r="Y846" s="14"/>
      <c r="Z846" s="14"/>
      <c r="AA846" s="14"/>
      <c r="AB846" s="14"/>
      <c r="AC846" s="14"/>
    </row>
    <row r="847" spans="1:29" ht="15.75" customHeight="1" x14ac:dyDescent="0.3">
      <c r="A847" s="13"/>
      <c r="B847" s="13"/>
      <c r="C847" s="13"/>
      <c r="D847" s="13"/>
      <c r="E847" s="14"/>
      <c r="F847" s="14"/>
      <c r="G847" s="13"/>
      <c r="H847" s="13"/>
      <c r="I847" s="13"/>
      <c r="J847" s="13"/>
      <c r="K847" s="13"/>
      <c r="L847" s="13"/>
      <c r="M847" s="14"/>
      <c r="N847" s="14"/>
      <c r="O847" s="13"/>
      <c r="P847" s="13"/>
      <c r="Q847" s="13"/>
      <c r="R847" s="14"/>
      <c r="S847" s="14"/>
      <c r="T847" s="14"/>
      <c r="U847" s="14"/>
      <c r="V847" s="14"/>
      <c r="W847" s="14"/>
      <c r="X847" s="14"/>
      <c r="Y847" s="14"/>
      <c r="Z847" s="14"/>
      <c r="AA847" s="14"/>
      <c r="AB847" s="14"/>
      <c r="AC847" s="14"/>
    </row>
    <row r="848" spans="1:29" ht="15.75" customHeight="1" x14ac:dyDescent="0.3">
      <c r="A848" s="13"/>
      <c r="B848" s="13"/>
      <c r="C848" s="13"/>
      <c r="D848" s="13"/>
      <c r="E848" s="14"/>
      <c r="F848" s="14"/>
      <c r="G848" s="13"/>
      <c r="H848" s="13"/>
      <c r="I848" s="13"/>
      <c r="J848" s="13"/>
      <c r="K848" s="13"/>
      <c r="L848" s="13"/>
      <c r="M848" s="14"/>
      <c r="N848" s="14"/>
      <c r="O848" s="13"/>
      <c r="P848" s="13"/>
      <c r="Q848" s="13"/>
      <c r="R848" s="14"/>
      <c r="S848" s="14"/>
      <c r="T848" s="14"/>
      <c r="U848" s="14"/>
      <c r="V848" s="14"/>
      <c r="W848" s="14"/>
      <c r="X848" s="14"/>
      <c r="Y848" s="14"/>
      <c r="Z848" s="14"/>
      <c r="AA848" s="14"/>
      <c r="AB848" s="14"/>
      <c r="AC848" s="14"/>
    </row>
    <row r="849" spans="1:29" ht="15.75" customHeight="1" x14ac:dyDescent="0.3">
      <c r="A849" s="13"/>
      <c r="B849" s="13"/>
      <c r="C849" s="13"/>
      <c r="D849" s="13"/>
      <c r="E849" s="14"/>
      <c r="F849" s="14"/>
      <c r="G849" s="13"/>
      <c r="H849" s="13"/>
      <c r="I849" s="13"/>
      <c r="J849" s="13"/>
      <c r="K849" s="13"/>
      <c r="L849" s="13"/>
      <c r="M849" s="14"/>
      <c r="N849" s="14"/>
      <c r="O849" s="13"/>
      <c r="P849" s="13"/>
      <c r="Q849" s="13"/>
      <c r="R849" s="14"/>
      <c r="S849" s="14"/>
      <c r="T849" s="14"/>
      <c r="U849" s="14"/>
      <c r="V849" s="14"/>
      <c r="W849" s="14"/>
      <c r="X849" s="14"/>
      <c r="Y849" s="14"/>
      <c r="Z849" s="14"/>
      <c r="AA849" s="14"/>
      <c r="AB849" s="14"/>
      <c r="AC849" s="14"/>
    </row>
    <row r="850" spans="1:29" ht="15.75" customHeight="1" x14ac:dyDescent="0.3">
      <c r="A850" s="13"/>
      <c r="B850" s="13"/>
      <c r="C850" s="13"/>
      <c r="D850" s="13"/>
      <c r="E850" s="14"/>
      <c r="F850" s="14"/>
      <c r="G850" s="13"/>
      <c r="H850" s="13"/>
      <c r="I850" s="13"/>
      <c r="J850" s="13"/>
      <c r="K850" s="13"/>
      <c r="L850" s="13"/>
      <c r="M850" s="14"/>
      <c r="N850" s="14"/>
      <c r="O850" s="13"/>
      <c r="P850" s="13"/>
      <c r="Q850" s="13"/>
      <c r="R850" s="14"/>
      <c r="S850" s="14"/>
      <c r="T850" s="14"/>
      <c r="U850" s="14"/>
      <c r="V850" s="14"/>
      <c r="W850" s="14"/>
      <c r="X850" s="14"/>
      <c r="Y850" s="14"/>
      <c r="Z850" s="14"/>
      <c r="AA850" s="14"/>
      <c r="AB850" s="14"/>
      <c r="AC850" s="14"/>
    </row>
    <row r="851" spans="1:29" ht="15.75" customHeight="1" x14ac:dyDescent="0.3">
      <c r="A851" s="13"/>
      <c r="B851" s="13"/>
      <c r="C851" s="13"/>
      <c r="D851" s="13"/>
      <c r="E851" s="14"/>
      <c r="F851" s="14"/>
      <c r="G851" s="13"/>
      <c r="H851" s="13"/>
      <c r="I851" s="13"/>
      <c r="J851" s="13"/>
      <c r="K851" s="13"/>
      <c r="L851" s="13"/>
      <c r="M851" s="14"/>
      <c r="N851" s="14"/>
      <c r="O851" s="13"/>
      <c r="P851" s="13"/>
      <c r="Q851" s="13"/>
      <c r="R851" s="14"/>
      <c r="S851" s="14"/>
      <c r="T851" s="14"/>
      <c r="U851" s="14"/>
      <c r="V851" s="14"/>
      <c r="W851" s="14"/>
      <c r="X851" s="14"/>
      <c r="Y851" s="14"/>
      <c r="Z851" s="14"/>
      <c r="AA851" s="14"/>
      <c r="AB851" s="14"/>
      <c r="AC851" s="14"/>
    </row>
    <row r="852" spans="1:29" ht="15.75" customHeight="1" x14ac:dyDescent="0.3">
      <c r="A852" s="13"/>
      <c r="B852" s="13"/>
      <c r="C852" s="13"/>
      <c r="D852" s="13"/>
      <c r="E852" s="14"/>
      <c r="F852" s="14"/>
      <c r="G852" s="13"/>
      <c r="H852" s="13"/>
      <c r="I852" s="13"/>
      <c r="J852" s="13"/>
      <c r="K852" s="13"/>
      <c r="L852" s="13"/>
      <c r="M852" s="14"/>
      <c r="N852" s="14"/>
      <c r="O852" s="13"/>
      <c r="P852" s="13"/>
      <c r="Q852" s="13"/>
      <c r="R852" s="14"/>
      <c r="S852" s="14"/>
      <c r="T852" s="14"/>
      <c r="U852" s="14"/>
      <c r="V852" s="14"/>
      <c r="W852" s="14"/>
      <c r="X852" s="14"/>
      <c r="Y852" s="14"/>
      <c r="Z852" s="14"/>
      <c r="AA852" s="14"/>
      <c r="AB852" s="14"/>
      <c r="AC852" s="14"/>
    </row>
    <row r="853" spans="1:29" ht="15.75" customHeight="1" x14ac:dyDescent="0.3">
      <c r="A853" s="13"/>
      <c r="B853" s="13"/>
      <c r="C853" s="13"/>
      <c r="D853" s="13"/>
      <c r="E853" s="14"/>
      <c r="F853" s="14"/>
      <c r="G853" s="13"/>
      <c r="H853" s="13"/>
      <c r="I853" s="13"/>
      <c r="J853" s="13"/>
      <c r="K853" s="13"/>
      <c r="L853" s="13"/>
      <c r="M853" s="14"/>
      <c r="N853" s="14"/>
      <c r="O853" s="13"/>
      <c r="P853" s="13"/>
      <c r="Q853" s="13"/>
      <c r="R853" s="14"/>
      <c r="S853" s="14"/>
      <c r="T853" s="14"/>
      <c r="U853" s="14"/>
      <c r="V853" s="14"/>
      <c r="W853" s="14"/>
      <c r="X853" s="14"/>
      <c r="Y853" s="14"/>
      <c r="Z853" s="14"/>
      <c r="AA853" s="14"/>
      <c r="AB853" s="14"/>
      <c r="AC853" s="14"/>
    </row>
    <row r="854" spans="1:29" ht="15.75" customHeight="1" x14ac:dyDescent="0.3">
      <c r="A854" s="13"/>
      <c r="B854" s="13"/>
      <c r="C854" s="13"/>
      <c r="D854" s="13"/>
      <c r="E854" s="14"/>
      <c r="F854" s="14"/>
      <c r="G854" s="13"/>
      <c r="H854" s="13"/>
      <c r="I854" s="13"/>
      <c r="J854" s="13"/>
      <c r="K854" s="13"/>
      <c r="L854" s="13"/>
      <c r="M854" s="14"/>
      <c r="N854" s="14"/>
      <c r="O854" s="13"/>
      <c r="P854" s="13"/>
      <c r="Q854" s="13"/>
      <c r="R854" s="14"/>
      <c r="S854" s="14"/>
      <c r="T854" s="14"/>
      <c r="U854" s="14"/>
      <c r="V854" s="14"/>
      <c r="W854" s="14"/>
      <c r="X854" s="14"/>
      <c r="Y854" s="14"/>
      <c r="Z854" s="14"/>
      <c r="AA854" s="14"/>
      <c r="AB854" s="14"/>
      <c r="AC854" s="14"/>
    </row>
    <row r="855" spans="1:29" ht="15.75" customHeight="1" x14ac:dyDescent="0.3">
      <c r="A855" s="13"/>
      <c r="B855" s="13"/>
      <c r="C855" s="13"/>
      <c r="D855" s="13"/>
      <c r="E855" s="14"/>
      <c r="F855" s="14"/>
      <c r="G855" s="13"/>
      <c r="H855" s="13"/>
      <c r="I855" s="13"/>
      <c r="J855" s="13"/>
      <c r="K855" s="13"/>
      <c r="L855" s="13"/>
      <c r="M855" s="14"/>
      <c r="N855" s="14"/>
      <c r="O855" s="13"/>
      <c r="P855" s="13"/>
      <c r="Q855" s="13"/>
      <c r="R855" s="14"/>
      <c r="S855" s="14"/>
      <c r="T855" s="14"/>
      <c r="U855" s="14"/>
      <c r="V855" s="14"/>
      <c r="W855" s="14"/>
      <c r="X855" s="14"/>
      <c r="Y855" s="14"/>
      <c r="Z855" s="14"/>
      <c r="AA855" s="14"/>
      <c r="AB855" s="14"/>
      <c r="AC855" s="14"/>
    </row>
    <row r="856" spans="1:29" ht="15.75" customHeight="1" x14ac:dyDescent="0.3">
      <c r="A856" s="13"/>
      <c r="B856" s="13"/>
      <c r="C856" s="13"/>
      <c r="D856" s="13"/>
      <c r="E856" s="14"/>
      <c r="F856" s="14"/>
      <c r="G856" s="13"/>
      <c r="H856" s="13"/>
      <c r="I856" s="13"/>
      <c r="J856" s="13"/>
      <c r="K856" s="13"/>
      <c r="L856" s="13"/>
      <c r="M856" s="14"/>
      <c r="N856" s="14"/>
      <c r="O856" s="13"/>
      <c r="P856" s="13"/>
      <c r="Q856" s="13"/>
      <c r="R856" s="14"/>
      <c r="S856" s="14"/>
      <c r="T856" s="14"/>
      <c r="U856" s="14"/>
      <c r="V856" s="14"/>
      <c r="W856" s="14"/>
      <c r="X856" s="14"/>
      <c r="Y856" s="14"/>
      <c r="Z856" s="14"/>
      <c r="AA856" s="14"/>
      <c r="AB856" s="14"/>
      <c r="AC856" s="14"/>
    </row>
    <row r="857" spans="1:29" ht="15.75" customHeight="1" x14ac:dyDescent="0.3">
      <c r="A857" s="13"/>
      <c r="B857" s="13"/>
      <c r="C857" s="13"/>
      <c r="D857" s="13"/>
      <c r="E857" s="14"/>
      <c r="F857" s="14"/>
      <c r="G857" s="13"/>
      <c r="H857" s="13"/>
      <c r="I857" s="13"/>
      <c r="J857" s="13"/>
      <c r="K857" s="13"/>
      <c r="L857" s="13"/>
      <c r="M857" s="14"/>
      <c r="N857" s="14"/>
      <c r="O857" s="13"/>
      <c r="P857" s="13"/>
      <c r="Q857" s="13"/>
      <c r="R857" s="14"/>
      <c r="S857" s="14"/>
      <c r="T857" s="14"/>
      <c r="U857" s="14"/>
      <c r="V857" s="14"/>
      <c r="W857" s="14"/>
      <c r="X857" s="14"/>
      <c r="Y857" s="14"/>
      <c r="Z857" s="14"/>
      <c r="AA857" s="14"/>
      <c r="AB857" s="14"/>
      <c r="AC857" s="14"/>
    </row>
    <row r="858" spans="1:29" ht="15.75" customHeight="1" x14ac:dyDescent="0.3">
      <c r="A858" s="13"/>
      <c r="B858" s="13"/>
      <c r="C858" s="13"/>
      <c r="D858" s="13"/>
      <c r="E858" s="14"/>
      <c r="F858" s="14"/>
      <c r="G858" s="13"/>
      <c r="H858" s="13"/>
      <c r="I858" s="13"/>
      <c r="J858" s="13"/>
      <c r="K858" s="13"/>
      <c r="L858" s="13"/>
      <c r="M858" s="14"/>
      <c r="N858" s="14"/>
      <c r="O858" s="13"/>
      <c r="P858" s="13"/>
      <c r="Q858" s="13"/>
      <c r="R858" s="14"/>
      <c r="S858" s="14"/>
      <c r="T858" s="14"/>
      <c r="U858" s="14"/>
      <c r="V858" s="14"/>
      <c r="W858" s="14"/>
      <c r="X858" s="14"/>
      <c r="Y858" s="14"/>
      <c r="Z858" s="14"/>
      <c r="AA858" s="14"/>
      <c r="AB858" s="14"/>
      <c r="AC858" s="14"/>
    </row>
    <row r="859" spans="1:29" ht="15.75" customHeight="1" x14ac:dyDescent="0.3">
      <c r="A859" s="13"/>
      <c r="B859" s="13"/>
      <c r="C859" s="13"/>
      <c r="D859" s="13"/>
      <c r="E859" s="14"/>
      <c r="F859" s="14"/>
      <c r="G859" s="13"/>
      <c r="H859" s="13"/>
      <c r="I859" s="13"/>
      <c r="J859" s="13"/>
      <c r="K859" s="13"/>
      <c r="L859" s="13"/>
      <c r="M859" s="14"/>
      <c r="N859" s="14"/>
      <c r="O859" s="13"/>
      <c r="P859" s="13"/>
      <c r="Q859" s="13"/>
      <c r="R859" s="14"/>
      <c r="S859" s="14"/>
      <c r="T859" s="14"/>
      <c r="U859" s="14"/>
      <c r="V859" s="14"/>
      <c r="W859" s="14"/>
      <c r="X859" s="14"/>
      <c r="Y859" s="14"/>
      <c r="Z859" s="14"/>
      <c r="AA859" s="14"/>
      <c r="AB859" s="14"/>
      <c r="AC859" s="14"/>
    </row>
    <row r="860" spans="1:29" ht="15.75" customHeight="1" x14ac:dyDescent="0.3">
      <c r="A860" s="13"/>
      <c r="B860" s="13"/>
      <c r="C860" s="13"/>
      <c r="D860" s="13"/>
      <c r="E860" s="14"/>
      <c r="F860" s="14"/>
      <c r="G860" s="13"/>
      <c r="H860" s="13"/>
      <c r="I860" s="13"/>
      <c r="J860" s="13"/>
      <c r="K860" s="13"/>
      <c r="L860" s="13"/>
      <c r="M860" s="14"/>
      <c r="N860" s="14"/>
      <c r="O860" s="13"/>
      <c r="P860" s="13"/>
      <c r="Q860" s="13"/>
      <c r="R860" s="14"/>
      <c r="S860" s="14"/>
      <c r="T860" s="14"/>
      <c r="U860" s="14"/>
      <c r="V860" s="14"/>
      <c r="W860" s="14"/>
      <c r="X860" s="14"/>
      <c r="Y860" s="14"/>
      <c r="Z860" s="14"/>
      <c r="AA860" s="14"/>
      <c r="AB860" s="14"/>
      <c r="AC860" s="14"/>
    </row>
    <row r="861" spans="1:29" ht="15.75" customHeight="1" x14ac:dyDescent="0.3">
      <c r="A861" s="13"/>
      <c r="B861" s="13"/>
      <c r="C861" s="13"/>
      <c r="D861" s="13"/>
      <c r="E861" s="14"/>
      <c r="F861" s="14"/>
      <c r="G861" s="13"/>
      <c r="H861" s="13"/>
      <c r="I861" s="13"/>
      <c r="J861" s="13"/>
      <c r="K861" s="13"/>
      <c r="L861" s="13"/>
      <c r="M861" s="14"/>
      <c r="N861" s="14"/>
      <c r="O861" s="13"/>
      <c r="P861" s="13"/>
      <c r="Q861" s="13"/>
      <c r="R861" s="14"/>
      <c r="S861" s="14"/>
      <c r="T861" s="14"/>
      <c r="U861" s="14"/>
      <c r="V861" s="14"/>
      <c r="W861" s="14"/>
      <c r="X861" s="14"/>
      <c r="Y861" s="14"/>
      <c r="Z861" s="14"/>
      <c r="AA861" s="14"/>
      <c r="AB861" s="14"/>
      <c r="AC861" s="14"/>
    </row>
    <row r="862" spans="1:29" ht="15.75" customHeight="1" x14ac:dyDescent="0.3">
      <c r="A862" s="13"/>
      <c r="B862" s="13"/>
      <c r="C862" s="13"/>
      <c r="D862" s="13"/>
      <c r="E862" s="14"/>
      <c r="F862" s="14"/>
      <c r="G862" s="13"/>
      <c r="H862" s="13"/>
      <c r="I862" s="13"/>
      <c r="J862" s="13"/>
      <c r="K862" s="13"/>
      <c r="L862" s="13"/>
      <c r="M862" s="14"/>
      <c r="N862" s="14"/>
      <c r="O862" s="13"/>
      <c r="P862" s="13"/>
      <c r="Q862" s="13"/>
      <c r="R862" s="14"/>
      <c r="S862" s="14"/>
      <c r="T862" s="14"/>
      <c r="U862" s="14"/>
      <c r="V862" s="14"/>
      <c r="W862" s="14"/>
      <c r="X862" s="14"/>
      <c r="Y862" s="14"/>
      <c r="Z862" s="14"/>
      <c r="AA862" s="14"/>
      <c r="AB862" s="14"/>
      <c r="AC862" s="14"/>
    </row>
    <row r="863" spans="1:29" ht="15.75" customHeight="1" x14ac:dyDescent="0.3">
      <c r="A863" s="13"/>
      <c r="B863" s="13"/>
      <c r="C863" s="13"/>
      <c r="D863" s="13"/>
      <c r="E863" s="14"/>
      <c r="F863" s="14"/>
      <c r="G863" s="13"/>
      <c r="H863" s="13"/>
      <c r="I863" s="13"/>
      <c r="J863" s="13"/>
      <c r="K863" s="13"/>
      <c r="L863" s="13"/>
      <c r="M863" s="14"/>
      <c r="N863" s="14"/>
      <c r="O863" s="13"/>
      <c r="P863" s="13"/>
      <c r="Q863" s="13"/>
      <c r="R863" s="14"/>
      <c r="S863" s="14"/>
      <c r="T863" s="14"/>
      <c r="U863" s="14"/>
      <c r="V863" s="14"/>
      <c r="W863" s="14"/>
      <c r="X863" s="14"/>
      <c r="Y863" s="14"/>
      <c r="Z863" s="14"/>
      <c r="AA863" s="14"/>
      <c r="AB863" s="14"/>
      <c r="AC863" s="14"/>
    </row>
    <row r="864" spans="1:29" ht="15.75" customHeight="1" x14ac:dyDescent="0.3">
      <c r="A864" s="13"/>
      <c r="B864" s="13"/>
      <c r="C864" s="13"/>
      <c r="D864" s="13"/>
      <c r="E864" s="14"/>
      <c r="F864" s="14"/>
      <c r="G864" s="13"/>
      <c r="H864" s="13"/>
      <c r="I864" s="13"/>
      <c r="J864" s="13"/>
      <c r="K864" s="13"/>
      <c r="L864" s="13"/>
      <c r="M864" s="14"/>
      <c r="N864" s="14"/>
      <c r="O864" s="13"/>
      <c r="P864" s="13"/>
      <c r="Q864" s="13"/>
      <c r="R864" s="14"/>
      <c r="S864" s="14"/>
      <c r="T864" s="14"/>
      <c r="U864" s="14"/>
      <c r="V864" s="14"/>
      <c r="W864" s="14"/>
      <c r="X864" s="14"/>
      <c r="Y864" s="14"/>
      <c r="Z864" s="14"/>
      <c r="AA864" s="14"/>
      <c r="AB864" s="14"/>
      <c r="AC864" s="14"/>
    </row>
    <row r="865" spans="1:29" ht="15.75" customHeight="1" x14ac:dyDescent="0.3">
      <c r="A865" s="13"/>
      <c r="B865" s="13"/>
      <c r="C865" s="13"/>
      <c r="D865" s="13"/>
      <c r="E865" s="14"/>
      <c r="F865" s="14"/>
      <c r="G865" s="13"/>
      <c r="H865" s="13"/>
      <c r="I865" s="13"/>
      <c r="J865" s="13"/>
      <c r="K865" s="13"/>
      <c r="L865" s="13"/>
      <c r="M865" s="14"/>
      <c r="N865" s="14"/>
      <c r="O865" s="13"/>
      <c r="P865" s="13"/>
      <c r="Q865" s="13"/>
      <c r="R865" s="14"/>
      <c r="S865" s="14"/>
      <c r="T865" s="14"/>
      <c r="U865" s="14"/>
      <c r="V865" s="14"/>
      <c r="W865" s="14"/>
      <c r="X865" s="14"/>
      <c r="Y865" s="14"/>
      <c r="Z865" s="14"/>
      <c r="AA865" s="14"/>
      <c r="AB865" s="14"/>
      <c r="AC865" s="14"/>
    </row>
    <row r="866" spans="1:29" ht="15.75" customHeight="1" x14ac:dyDescent="0.3">
      <c r="A866" s="13"/>
      <c r="B866" s="13"/>
      <c r="C866" s="13"/>
      <c r="D866" s="13"/>
      <c r="E866" s="14"/>
      <c r="F866" s="14"/>
      <c r="G866" s="13"/>
      <c r="H866" s="13"/>
      <c r="I866" s="13"/>
      <c r="J866" s="13"/>
      <c r="K866" s="13"/>
      <c r="L866" s="13"/>
      <c r="M866" s="14"/>
      <c r="N866" s="14"/>
      <c r="O866" s="13"/>
      <c r="P866" s="13"/>
      <c r="Q866" s="13"/>
      <c r="R866" s="14"/>
      <c r="S866" s="14"/>
      <c r="T866" s="14"/>
      <c r="U866" s="14"/>
      <c r="V866" s="14"/>
      <c r="W866" s="14"/>
      <c r="X866" s="14"/>
      <c r="Y866" s="14"/>
      <c r="Z866" s="14"/>
      <c r="AA866" s="14"/>
      <c r="AB866" s="14"/>
      <c r="AC866" s="14"/>
    </row>
    <row r="867" spans="1:29" ht="15.75" customHeight="1" x14ac:dyDescent="0.3">
      <c r="A867" s="13"/>
      <c r="B867" s="13"/>
      <c r="C867" s="13"/>
      <c r="D867" s="13"/>
      <c r="E867" s="14"/>
      <c r="F867" s="14"/>
      <c r="G867" s="13"/>
      <c r="H867" s="13"/>
      <c r="I867" s="13"/>
      <c r="J867" s="13"/>
      <c r="K867" s="13"/>
      <c r="L867" s="13"/>
      <c r="M867" s="14"/>
      <c r="N867" s="14"/>
      <c r="O867" s="13"/>
      <c r="P867" s="13"/>
      <c r="Q867" s="13"/>
      <c r="R867" s="14"/>
      <c r="S867" s="14"/>
      <c r="T867" s="14"/>
      <c r="U867" s="14"/>
      <c r="V867" s="14"/>
      <c r="W867" s="14"/>
      <c r="X867" s="14"/>
      <c r="Y867" s="14"/>
      <c r="Z867" s="14"/>
      <c r="AA867" s="14"/>
      <c r="AB867" s="14"/>
      <c r="AC867" s="14"/>
    </row>
    <row r="868" spans="1:29" ht="15.75" customHeight="1" x14ac:dyDescent="0.3">
      <c r="A868" s="13"/>
      <c r="B868" s="13"/>
      <c r="C868" s="13"/>
      <c r="D868" s="13"/>
      <c r="E868" s="14"/>
      <c r="F868" s="14"/>
      <c r="G868" s="13"/>
      <c r="H868" s="13"/>
      <c r="I868" s="13"/>
      <c r="J868" s="13"/>
      <c r="K868" s="13"/>
      <c r="L868" s="13"/>
      <c r="M868" s="14"/>
      <c r="N868" s="14"/>
      <c r="O868" s="13"/>
      <c r="P868" s="13"/>
      <c r="Q868" s="13"/>
      <c r="R868" s="14"/>
      <c r="S868" s="14"/>
      <c r="T868" s="14"/>
      <c r="U868" s="14"/>
      <c r="V868" s="14"/>
      <c r="W868" s="14"/>
      <c r="X868" s="14"/>
      <c r="Y868" s="14"/>
      <c r="Z868" s="14"/>
      <c r="AA868" s="14"/>
      <c r="AB868" s="14"/>
      <c r="AC868" s="14"/>
    </row>
    <row r="869" spans="1:29" ht="15.75" customHeight="1" x14ac:dyDescent="0.3">
      <c r="A869" s="13"/>
      <c r="B869" s="13"/>
      <c r="C869" s="13"/>
      <c r="D869" s="13"/>
      <c r="E869" s="14"/>
      <c r="F869" s="14"/>
      <c r="G869" s="13"/>
      <c r="H869" s="13"/>
      <c r="I869" s="13"/>
      <c r="J869" s="13"/>
      <c r="K869" s="13"/>
      <c r="L869" s="13"/>
      <c r="M869" s="14"/>
      <c r="N869" s="14"/>
      <c r="O869" s="13"/>
      <c r="P869" s="13"/>
      <c r="Q869" s="13"/>
      <c r="R869" s="14"/>
      <c r="S869" s="14"/>
      <c r="T869" s="14"/>
      <c r="U869" s="14"/>
      <c r="V869" s="14"/>
      <c r="W869" s="14"/>
      <c r="X869" s="14"/>
      <c r="Y869" s="14"/>
      <c r="Z869" s="14"/>
      <c r="AA869" s="14"/>
      <c r="AB869" s="14"/>
      <c r="AC869" s="14"/>
    </row>
    <row r="870" spans="1:29" ht="15.75" customHeight="1" x14ac:dyDescent="0.3">
      <c r="A870" s="13"/>
      <c r="B870" s="13"/>
      <c r="C870" s="13"/>
      <c r="D870" s="13"/>
      <c r="E870" s="14"/>
      <c r="F870" s="14"/>
      <c r="G870" s="13"/>
      <c r="H870" s="13"/>
      <c r="I870" s="13"/>
      <c r="J870" s="13"/>
      <c r="K870" s="13"/>
      <c r="L870" s="13"/>
      <c r="M870" s="14"/>
      <c r="N870" s="14"/>
      <c r="O870" s="13"/>
      <c r="P870" s="13"/>
      <c r="Q870" s="13"/>
      <c r="R870" s="14"/>
      <c r="S870" s="14"/>
      <c r="T870" s="14"/>
      <c r="U870" s="14"/>
      <c r="V870" s="14"/>
      <c r="W870" s="14"/>
      <c r="X870" s="14"/>
      <c r="Y870" s="14"/>
      <c r="Z870" s="14"/>
      <c r="AA870" s="14"/>
      <c r="AB870" s="14"/>
      <c r="AC870" s="14"/>
    </row>
    <row r="871" spans="1:29" ht="15.75" customHeight="1" x14ac:dyDescent="0.3">
      <c r="A871" s="13"/>
      <c r="B871" s="13"/>
      <c r="C871" s="13"/>
      <c r="D871" s="13"/>
      <c r="E871" s="14"/>
      <c r="F871" s="14"/>
      <c r="G871" s="13"/>
      <c r="H871" s="13"/>
      <c r="I871" s="13"/>
      <c r="J871" s="13"/>
      <c r="K871" s="13"/>
      <c r="L871" s="13"/>
      <c r="M871" s="14"/>
      <c r="N871" s="14"/>
      <c r="O871" s="13"/>
      <c r="P871" s="13"/>
      <c r="Q871" s="13"/>
      <c r="R871" s="14"/>
      <c r="S871" s="14"/>
      <c r="T871" s="14"/>
      <c r="U871" s="14"/>
      <c r="V871" s="14"/>
      <c r="W871" s="14"/>
      <c r="X871" s="14"/>
      <c r="Y871" s="14"/>
      <c r="Z871" s="14"/>
      <c r="AA871" s="14"/>
      <c r="AB871" s="14"/>
      <c r="AC871" s="14"/>
    </row>
    <row r="872" spans="1:29" ht="15.75" customHeight="1" x14ac:dyDescent="0.3">
      <c r="A872" s="13"/>
      <c r="B872" s="13"/>
      <c r="C872" s="13"/>
      <c r="D872" s="13"/>
      <c r="E872" s="14"/>
      <c r="F872" s="14"/>
      <c r="G872" s="13"/>
      <c r="H872" s="13"/>
      <c r="I872" s="13"/>
      <c r="J872" s="13"/>
      <c r="K872" s="13"/>
      <c r="L872" s="13"/>
      <c r="M872" s="14"/>
      <c r="N872" s="14"/>
      <c r="O872" s="13"/>
      <c r="P872" s="13"/>
      <c r="Q872" s="13"/>
      <c r="R872" s="14"/>
      <c r="S872" s="14"/>
      <c r="T872" s="14"/>
      <c r="U872" s="14"/>
      <c r="V872" s="14"/>
      <c r="W872" s="14"/>
      <c r="X872" s="14"/>
      <c r="Y872" s="14"/>
      <c r="Z872" s="14"/>
      <c r="AA872" s="14"/>
      <c r="AB872" s="14"/>
      <c r="AC872" s="14"/>
    </row>
    <row r="873" spans="1:29" ht="15.75" customHeight="1" x14ac:dyDescent="0.3">
      <c r="A873" s="13"/>
      <c r="B873" s="13"/>
      <c r="C873" s="13"/>
      <c r="D873" s="13"/>
      <c r="E873" s="14"/>
      <c r="F873" s="14"/>
      <c r="G873" s="13"/>
      <c r="H873" s="13"/>
      <c r="I873" s="13"/>
      <c r="J873" s="13"/>
      <c r="K873" s="13"/>
      <c r="L873" s="13"/>
      <c r="M873" s="14"/>
      <c r="N873" s="14"/>
      <c r="O873" s="13"/>
      <c r="P873" s="13"/>
      <c r="Q873" s="13"/>
      <c r="R873" s="14"/>
      <c r="S873" s="14"/>
      <c r="T873" s="14"/>
      <c r="U873" s="14"/>
      <c r="V873" s="14"/>
      <c r="W873" s="14"/>
      <c r="X873" s="14"/>
      <c r="Y873" s="14"/>
      <c r="Z873" s="14"/>
      <c r="AA873" s="14"/>
      <c r="AB873" s="14"/>
      <c r="AC873" s="14"/>
    </row>
    <row r="874" spans="1:29" ht="15.75" customHeight="1" x14ac:dyDescent="0.3">
      <c r="A874" s="13"/>
      <c r="B874" s="13"/>
      <c r="C874" s="13"/>
      <c r="D874" s="13"/>
      <c r="E874" s="14"/>
      <c r="F874" s="14"/>
      <c r="G874" s="13"/>
      <c r="H874" s="13"/>
      <c r="I874" s="13"/>
      <c r="J874" s="13"/>
      <c r="K874" s="13"/>
      <c r="L874" s="13"/>
      <c r="M874" s="14"/>
      <c r="N874" s="14"/>
      <c r="O874" s="13"/>
      <c r="P874" s="13"/>
      <c r="Q874" s="13"/>
      <c r="R874" s="14"/>
      <c r="S874" s="14"/>
      <c r="T874" s="14"/>
      <c r="U874" s="14"/>
      <c r="V874" s="14"/>
      <c r="W874" s="14"/>
      <c r="X874" s="14"/>
      <c r="Y874" s="14"/>
      <c r="Z874" s="14"/>
      <c r="AA874" s="14"/>
      <c r="AB874" s="14"/>
      <c r="AC874" s="14"/>
    </row>
    <row r="875" spans="1:29" ht="15.75" customHeight="1" x14ac:dyDescent="0.3">
      <c r="A875" s="13"/>
      <c r="B875" s="13"/>
      <c r="C875" s="13"/>
      <c r="D875" s="13"/>
      <c r="E875" s="14"/>
      <c r="F875" s="14"/>
      <c r="G875" s="13"/>
      <c r="H875" s="13"/>
      <c r="I875" s="13"/>
      <c r="J875" s="13"/>
      <c r="K875" s="13"/>
      <c r="L875" s="13"/>
      <c r="M875" s="14"/>
      <c r="N875" s="14"/>
      <c r="O875" s="13"/>
      <c r="P875" s="13"/>
      <c r="Q875" s="13"/>
      <c r="R875" s="14"/>
      <c r="S875" s="14"/>
      <c r="T875" s="14"/>
      <c r="U875" s="14"/>
      <c r="V875" s="14"/>
      <c r="W875" s="14"/>
      <c r="X875" s="14"/>
      <c r="Y875" s="14"/>
      <c r="Z875" s="14"/>
      <c r="AA875" s="14"/>
      <c r="AB875" s="14"/>
      <c r="AC875" s="14"/>
    </row>
    <row r="876" spans="1:29" ht="15.75" customHeight="1" x14ac:dyDescent="0.3">
      <c r="A876" s="13"/>
      <c r="B876" s="13"/>
      <c r="C876" s="13"/>
      <c r="D876" s="13"/>
      <c r="E876" s="14"/>
      <c r="F876" s="14"/>
      <c r="G876" s="13"/>
      <c r="H876" s="13"/>
      <c r="I876" s="13"/>
      <c r="J876" s="13"/>
      <c r="K876" s="13"/>
      <c r="L876" s="13"/>
      <c r="M876" s="14"/>
      <c r="N876" s="14"/>
      <c r="O876" s="13"/>
      <c r="P876" s="13"/>
      <c r="Q876" s="13"/>
      <c r="R876" s="14"/>
      <c r="S876" s="14"/>
      <c r="T876" s="14"/>
      <c r="U876" s="14"/>
      <c r="V876" s="14"/>
      <c r="W876" s="14"/>
      <c r="X876" s="14"/>
      <c r="Y876" s="14"/>
      <c r="Z876" s="14"/>
      <c r="AA876" s="14"/>
      <c r="AB876" s="14"/>
      <c r="AC876" s="14"/>
    </row>
    <row r="877" spans="1:29" ht="15.75" customHeight="1" x14ac:dyDescent="0.3">
      <c r="A877" s="13"/>
      <c r="B877" s="13"/>
      <c r="C877" s="13"/>
      <c r="D877" s="13"/>
      <c r="E877" s="14"/>
      <c r="F877" s="14"/>
      <c r="G877" s="13"/>
      <c r="H877" s="13"/>
      <c r="I877" s="13"/>
      <c r="J877" s="13"/>
      <c r="K877" s="13"/>
      <c r="L877" s="13"/>
      <c r="M877" s="14"/>
      <c r="N877" s="14"/>
      <c r="O877" s="13"/>
      <c r="P877" s="13"/>
      <c r="Q877" s="13"/>
      <c r="R877" s="14"/>
      <c r="S877" s="14"/>
      <c r="T877" s="14"/>
      <c r="U877" s="14"/>
      <c r="V877" s="14"/>
      <c r="W877" s="14"/>
      <c r="X877" s="14"/>
      <c r="Y877" s="14"/>
      <c r="Z877" s="14"/>
      <c r="AA877" s="14"/>
      <c r="AB877" s="14"/>
      <c r="AC877" s="14"/>
    </row>
    <row r="878" spans="1:29" ht="15.75" customHeight="1" x14ac:dyDescent="0.3">
      <c r="A878" s="13"/>
      <c r="B878" s="13"/>
      <c r="C878" s="13"/>
      <c r="D878" s="13"/>
      <c r="E878" s="14"/>
      <c r="F878" s="14"/>
      <c r="G878" s="13"/>
      <c r="H878" s="13"/>
      <c r="I878" s="13"/>
      <c r="J878" s="13"/>
      <c r="K878" s="13"/>
      <c r="L878" s="13"/>
      <c r="M878" s="14"/>
      <c r="N878" s="14"/>
      <c r="O878" s="13"/>
      <c r="P878" s="13"/>
      <c r="Q878" s="13"/>
      <c r="R878" s="14"/>
      <c r="S878" s="14"/>
      <c r="T878" s="14"/>
      <c r="U878" s="14"/>
      <c r="V878" s="14"/>
      <c r="W878" s="14"/>
      <c r="X878" s="14"/>
      <c r="Y878" s="14"/>
      <c r="Z878" s="14"/>
      <c r="AA878" s="14"/>
      <c r="AB878" s="14"/>
      <c r="AC878" s="14"/>
    </row>
    <row r="879" spans="1:29" ht="15.75" customHeight="1" x14ac:dyDescent="0.3">
      <c r="A879" s="13"/>
      <c r="B879" s="13"/>
      <c r="C879" s="13"/>
      <c r="D879" s="13"/>
      <c r="E879" s="14"/>
      <c r="F879" s="14"/>
      <c r="G879" s="13"/>
      <c r="H879" s="13"/>
      <c r="I879" s="13"/>
      <c r="J879" s="13"/>
      <c r="K879" s="13"/>
      <c r="L879" s="13"/>
      <c r="M879" s="14"/>
      <c r="N879" s="14"/>
      <c r="O879" s="13"/>
      <c r="P879" s="13"/>
      <c r="Q879" s="13"/>
      <c r="R879" s="14"/>
      <c r="S879" s="14"/>
      <c r="T879" s="14"/>
      <c r="U879" s="14"/>
      <c r="V879" s="14"/>
      <c r="W879" s="14"/>
      <c r="X879" s="14"/>
      <c r="Y879" s="14"/>
      <c r="Z879" s="14"/>
      <c r="AA879" s="14"/>
      <c r="AB879" s="14"/>
      <c r="AC879" s="14"/>
    </row>
    <row r="880" spans="1:29" ht="15.75" customHeight="1" x14ac:dyDescent="0.3">
      <c r="A880" s="13"/>
      <c r="B880" s="13"/>
      <c r="C880" s="13"/>
      <c r="D880" s="13"/>
      <c r="E880" s="14"/>
      <c r="F880" s="14"/>
      <c r="G880" s="13"/>
      <c r="H880" s="13"/>
      <c r="I880" s="13"/>
      <c r="J880" s="13"/>
      <c r="K880" s="13"/>
      <c r="L880" s="13"/>
      <c r="M880" s="14"/>
      <c r="N880" s="14"/>
      <c r="O880" s="13"/>
      <c r="P880" s="13"/>
      <c r="Q880" s="13"/>
      <c r="R880" s="14"/>
      <c r="S880" s="14"/>
      <c r="T880" s="14"/>
      <c r="U880" s="14"/>
      <c r="V880" s="14"/>
      <c r="W880" s="14"/>
      <c r="X880" s="14"/>
      <c r="Y880" s="14"/>
      <c r="Z880" s="14"/>
      <c r="AA880" s="14"/>
      <c r="AB880" s="14"/>
      <c r="AC880" s="14"/>
    </row>
    <row r="881" spans="1:29" ht="15.75" customHeight="1" x14ac:dyDescent="0.3">
      <c r="A881" s="13"/>
      <c r="B881" s="13"/>
      <c r="C881" s="13"/>
      <c r="D881" s="13"/>
      <c r="E881" s="14"/>
      <c r="F881" s="14"/>
      <c r="G881" s="13"/>
      <c r="H881" s="13"/>
      <c r="I881" s="13"/>
      <c r="J881" s="13"/>
      <c r="K881" s="13"/>
      <c r="L881" s="13"/>
      <c r="M881" s="14"/>
      <c r="N881" s="14"/>
      <c r="O881" s="13"/>
      <c r="P881" s="13"/>
      <c r="Q881" s="13"/>
      <c r="R881" s="14"/>
      <c r="S881" s="14"/>
      <c r="T881" s="14"/>
      <c r="U881" s="14"/>
      <c r="V881" s="14"/>
      <c r="W881" s="14"/>
      <c r="X881" s="14"/>
      <c r="Y881" s="14"/>
      <c r="Z881" s="14"/>
      <c r="AA881" s="14"/>
      <c r="AB881" s="14"/>
      <c r="AC881" s="14"/>
    </row>
    <row r="882" spans="1:29" ht="15.75" customHeight="1" x14ac:dyDescent="0.3">
      <c r="A882" s="13"/>
      <c r="B882" s="13"/>
      <c r="C882" s="13"/>
      <c r="D882" s="13"/>
      <c r="E882" s="14"/>
      <c r="F882" s="14"/>
      <c r="G882" s="13"/>
      <c r="H882" s="13"/>
      <c r="I882" s="13"/>
      <c r="J882" s="13"/>
      <c r="K882" s="13"/>
      <c r="L882" s="13"/>
      <c r="M882" s="14"/>
      <c r="N882" s="14"/>
      <c r="O882" s="13"/>
      <c r="P882" s="13"/>
      <c r="Q882" s="13"/>
      <c r="R882" s="14"/>
      <c r="S882" s="14"/>
      <c r="T882" s="14"/>
      <c r="U882" s="14"/>
      <c r="V882" s="14"/>
      <c r="W882" s="14"/>
      <c r="X882" s="14"/>
      <c r="Y882" s="14"/>
      <c r="Z882" s="14"/>
      <c r="AA882" s="14"/>
      <c r="AB882" s="14"/>
      <c r="AC882" s="14"/>
    </row>
    <row r="883" spans="1:29" ht="15.75" customHeight="1" x14ac:dyDescent="0.3">
      <c r="A883" s="13"/>
      <c r="B883" s="13"/>
      <c r="C883" s="13"/>
      <c r="D883" s="13"/>
      <c r="E883" s="14"/>
      <c r="F883" s="14"/>
      <c r="G883" s="13"/>
      <c r="H883" s="13"/>
      <c r="I883" s="13"/>
      <c r="J883" s="13"/>
      <c r="K883" s="13"/>
      <c r="L883" s="13"/>
      <c r="M883" s="14"/>
      <c r="N883" s="14"/>
      <c r="O883" s="13"/>
      <c r="P883" s="13"/>
      <c r="Q883" s="13"/>
      <c r="R883" s="14"/>
      <c r="S883" s="14"/>
      <c r="T883" s="14"/>
      <c r="U883" s="14"/>
      <c r="V883" s="14"/>
      <c r="W883" s="14"/>
      <c r="X883" s="14"/>
      <c r="Y883" s="14"/>
      <c r="Z883" s="14"/>
      <c r="AA883" s="14"/>
      <c r="AB883" s="14"/>
      <c r="AC883" s="14"/>
    </row>
    <row r="884" spans="1:29" ht="15.75" customHeight="1" x14ac:dyDescent="0.3">
      <c r="A884" s="13"/>
      <c r="B884" s="13"/>
      <c r="C884" s="13"/>
      <c r="D884" s="13"/>
      <c r="E884" s="14"/>
      <c r="F884" s="14"/>
      <c r="G884" s="13"/>
      <c r="H884" s="13"/>
      <c r="I884" s="13"/>
      <c r="J884" s="13"/>
      <c r="K884" s="13"/>
      <c r="L884" s="13"/>
      <c r="M884" s="14"/>
      <c r="N884" s="14"/>
      <c r="O884" s="13"/>
      <c r="P884" s="13"/>
      <c r="Q884" s="13"/>
      <c r="R884" s="14"/>
      <c r="S884" s="14"/>
      <c r="T884" s="14"/>
      <c r="U884" s="14"/>
      <c r="V884" s="14"/>
      <c r="W884" s="14"/>
      <c r="X884" s="14"/>
      <c r="Y884" s="14"/>
      <c r="Z884" s="14"/>
      <c r="AA884" s="14"/>
      <c r="AB884" s="14"/>
      <c r="AC884" s="14"/>
    </row>
    <row r="885" spans="1:29" ht="15.75" customHeight="1" x14ac:dyDescent="0.3">
      <c r="A885" s="13"/>
      <c r="B885" s="13"/>
      <c r="C885" s="13"/>
      <c r="D885" s="13"/>
      <c r="E885" s="14"/>
      <c r="F885" s="14"/>
      <c r="G885" s="13"/>
      <c r="H885" s="13"/>
      <c r="I885" s="13"/>
      <c r="J885" s="13"/>
      <c r="K885" s="13"/>
      <c r="L885" s="13"/>
      <c r="M885" s="14"/>
      <c r="N885" s="14"/>
      <c r="O885" s="13"/>
      <c r="P885" s="13"/>
      <c r="Q885" s="13"/>
      <c r="R885" s="14"/>
      <c r="S885" s="14"/>
      <c r="T885" s="14"/>
      <c r="U885" s="14"/>
      <c r="V885" s="14"/>
      <c r="W885" s="14"/>
      <c r="X885" s="14"/>
      <c r="Y885" s="14"/>
      <c r="Z885" s="14"/>
      <c r="AA885" s="14"/>
      <c r="AB885" s="14"/>
      <c r="AC885" s="14"/>
    </row>
    <row r="886" spans="1:29" ht="15.75" customHeight="1" x14ac:dyDescent="0.3">
      <c r="A886" s="13"/>
      <c r="B886" s="13"/>
      <c r="C886" s="13"/>
      <c r="D886" s="13"/>
      <c r="E886" s="14"/>
      <c r="F886" s="14"/>
      <c r="G886" s="13"/>
      <c r="H886" s="13"/>
      <c r="I886" s="13"/>
      <c r="J886" s="13"/>
      <c r="K886" s="13"/>
      <c r="L886" s="13"/>
      <c r="M886" s="14"/>
      <c r="N886" s="14"/>
      <c r="O886" s="13"/>
      <c r="P886" s="13"/>
      <c r="Q886" s="13"/>
      <c r="R886" s="14"/>
      <c r="S886" s="14"/>
      <c r="T886" s="14"/>
      <c r="U886" s="14"/>
      <c r="V886" s="14"/>
      <c r="W886" s="14"/>
      <c r="X886" s="14"/>
      <c r="Y886" s="14"/>
      <c r="Z886" s="14"/>
      <c r="AA886" s="14"/>
      <c r="AB886" s="14"/>
      <c r="AC886" s="14"/>
    </row>
    <row r="887" spans="1:29" ht="15.75" customHeight="1" x14ac:dyDescent="0.3">
      <c r="A887" s="13"/>
      <c r="B887" s="13"/>
      <c r="C887" s="13"/>
      <c r="D887" s="13"/>
      <c r="E887" s="14"/>
      <c r="F887" s="14"/>
      <c r="G887" s="13"/>
      <c r="H887" s="13"/>
      <c r="I887" s="13"/>
      <c r="J887" s="13"/>
      <c r="K887" s="13"/>
      <c r="L887" s="13"/>
      <c r="M887" s="14"/>
      <c r="N887" s="14"/>
      <c r="O887" s="13"/>
      <c r="P887" s="13"/>
      <c r="Q887" s="13"/>
      <c r="R887" s="14"/>
      <c r="S887" s="14"/>
      <c r="T887" s="14"/>
      <c r="U887" s="14"/>
      <c r="V887" s="14"/>
      <c r="W887" s="14"/>
      <c r="X887" s="14"/>
      <c r="Y887" s="14"/>
      <c r="Z887" s="14"/>
      <c r="AA887" s="14"/>
      <c r="AB887" s="14"/>
      <c r="AC887" s="14"/>
    </row>
    <row r="888" spans="1:29" ht="15.75" customHeight="1" x14ac:dyDescent="0.3">
      <c r="A888" s="13"/>
      <c r="B888" s="13"/>
      <c r="C888" s="13"/>
      <c r="D888" s="13"/>
      <c r="E888" s="14"/>
      <c r="F888" s="14"/>
      <c r="G888" s="13"/>
      <c r="H888" s="13"/>
      <c r="I888" s="13"/>
      <c r="J888" s="13"/>
      <c r="K888" s="13"/>
      <c r="L888" s="13"/>
      <c r="M888" s="14"/>
      <c r="N888" s="14"/>
      <c r="O888" s="13"/>
      <c r="P888" s="13"/>
      <c r="Q888" s="13"/>
      <c r="R888" s="14"/>
      <c r="S888" s="14"/>
      <c r="T888" s="14"/>
      <c r="U888" s="14"/>
      <c r="V888" s="14"/>
      <c r="W888" s="14"/>
      <c r="X888" s="14"/>
      <c r="Y888" s="14"/>
      <c r="Z888" s="14"/>
      <c r="AA888" s="14"/>
      <c r="AB888" s="14"/>
      <c r="AC888" s="14"/>
    </row>
    <row r="889" spans="1:29" ht="15.75" customHeight="1" x14ac:dyDescent="0.3">
      <c r="A889" s="13"/>
      <c r="B889" s="13"/>
      <c r="C889" s="13"/>
      <c r="D889" s="13"/>
      <c r="E889" s="14"/>
      <c r="F889" s="14"/>
      <c r="G889" s="13"/>
      <c r="H889" s="13"/>
      <c r="I889" s="13"/>
      <c r="J889" s="13"/>
      <c r="K889" s="13"/>
      <c r="L889" s="13"/>
      <c r="M889" s="14"/>
      <c r="N889" s="14"/>
      <c r="O889" s="13"/>
      <c r="P889" s="13"/>
      <c r="Q889" s="13"/>
      <c r="R889" s="14"/>
      <c r="S889" s="14"/>
      <c r="T889" s="14"/>
      <c r="U889" s="14"/>
      <c r="V889" s="14"/>
      <c r="W889" s="14"/>
      <c r="X889" s="14"/>
      <c r="Y889" s="14"/>
      <c r="Z889" s="14"/>
      <c r="AA889" s="14"/>
      <c r="AB889" s="14"/>
      <c r="AC889" s="14"/>
    </row>
    <row r="890" spans="1:29" ht="15.75" customHeight="1" x14ac:dyDescent="0.3">
      <c r="A890" s="13"/>
      <c r="B890" s="13"/>
      <c r="C890" s="13"/>
      <c r="D890" s="13"/>
      <c r="E890" s="14"/>
      <c r="F890" s="14"/>
      <c r="G890" s="13"/>
      <c r="H890" s="13"/>
      <c r="I890" s="13"/>
      <c r="J890" s="13"/>
      <c r="K890" s="13"/>
      <c r="L890" s="13"/>
      <c r="M890" s="14"/>
      <c r="N890" s="14"/>
      <c r="O890" s="13"/>
      <c r="P890" s="13"/>
      <c r="Q890" s="13"/>
      <c r="R890" s="14"/>
      <c r="S890" s="14"/>
      <c r="T890" s="14"/>
      <c r="U890" s="14"/>
      <c r="V890" s="14"/>
      <c r="W890" s="14"/>
      <c r="X890" s="14"/>
      <c r="Y890" s="14"/>
      <c r="Z890" s="14"/>
      <c r="AA890" s="14"/>
      <c r="AB890" s="14"/>
      <c r="AC890" s="14"/>
    </row>
    <row r="891" spans="1:29" ht="15.75" customHeight="1" x14ac:dyDescent="0.3">
      <c r="A891" s="13"/>
      <c r="B891" s="13"/>
      <c r="C891" s="13"/>
      <c r="D891" s="13"/>
      <c r="E891" s="14"/>
      <c r="F891" s="14"/>
      <c r="G891" s="13"/>
      <c r="H891" s="13"/>
      <c r="I891" s="13"/>
      <c r="J891" s="13"/>
      <c r="K891" s="13"/>
      <c r="L891" s="13"/>
      <c r="M891" s="14"/>
      <c r="N891" s="14"/>
      <c r="O891" s="13"/>
      <c r="P891" s="13"/>
      <c r="Q891" s="13"/>
      <c r="R891" s="14"/>
      <c r="S891" s="14"/>
      <c r="T891" s="14"/>
      <c r="U891" s="14"/>
      <c r="V891" s="14"/>
      <c r="W891" s="14"/>
      <c r="X891" s="14"/>
      <c r="Y891" s="14"/>
      <c r="Z891" s="14"/>
      <c r="AA891" s="14"/>
      <c r="AB891" s="14"/>
      <c r="AC891" s="14"/>
    </row>
    <row r="892" spans="1:29" ht="15.75" customHeight="1" x14ac:dyDescent="0.3">
      <c r="A892" s="13"/>
      <c r="B892" s="13"/>
      <c r="C892" s="13"/>
      <c r="D892" s="13"/>
      <c r="E892" s="14"/>
      <c r="F892" s="14"/>
      <c r="G892" s="13"/>
      <c r="H892" s="13"/>
      <c r="I892" s="13"/>
      <c r="J892" s="13"/>
      <c r="K892" s="13"/>
      <c r="L892" s="13"/>
      <c r="M892" s="14"/>
      <c r="N892" s="14"/>
      <c r="O892" s="13"/>
      <c r="P892" s="13"/>
      <c r="Q892" s="13"/>
      <c r="R892" s="14"/>
      <c r="S892" s="14"/>
      <c r="T892" s="14"/>
      <c r="U892" s="14"/>
      <c r="V892" s="14"/>
      <c r="W892" s="14"/>
      <c r="X892" s="14"/>
      <c r="Y892" s="14"/>
      <c r="Z892" s="14"/>
      <c r="AA892" s="14"/>
      <c r="AB892" s="14"/>
      <c r="AC892" s="14"/>
    </row>
    <row r="893" spans="1:29" ht="15.75" customHeight="1" x14ac:dyDescent="0.3">
      <c r="A893" s="13"/>
      <c r="B893" s="13"/>
      <c r="C893" s="13"/>
      <c r="D893" s="13"/>
      <c r="E893" s="14"/>
      <c r="F893" s="14"/>
      <c r="G893" s="13"/>
      <c r="H893" s="13"/>
      <c r="I893" s="13"/>
      <c r="J893" s="13"/>
      <c r="K893" s="13"/>
      <c r="L893" s="13"/>
      <c r="M893" s="14"/>
      <c r="N893" s="14"/>
      <c r="O893" s="13"/>
      <c r="P893" s="13"/>
      <c r="Q893" s="13"/>
      <c r="R893" s="14"/>
      <c r="S893" s="14"/>
      <c r="T893" s="14"/>
      <c r="U893" s="14"/>
      <c r="V893" s="14"/>
      <c r="W893" s="14"/>
      <c r="X893" s="14"/>
      <c r="Y893" s="14"/>
      <c r="Z893" s="14"/>
      <c r="AA893" s="14"/>
      <c r="AB893" s="14"/>
      <c r="AC893" s="14"/>
    </row>
    <row r="894" spans="1:29" ht="15.75" customHeight="1" x14ac:dyDescent="0.3">
      <c r="A894" s="13"/>
      <c r="B894" s="13"/>
      <c r="C894" s="13"/>
      <c r="D894" s="13"/>
      <c r="E894" s="14"/>
      <c r="F894" s="14"/>
      <c r="G894" s="13"/>
      <c r="H894" s="13"/>
      <c r="I894" s="13"/>
      <c r="J894" s="13"/>
      <c r="K894" s="13"/>
      <c r="L894" s="13"/>
      <c r="M894" s="14"/>
      <c r="N894" s="14"/>
      <c r="O894" s="13"/>
      <c r="P894" s="13"/>
      <c r="Q894" s="13"/>
      <c r="R894" s="14"/>
      <c r="S894" s="14"/>
      <c r="T894" s="14"/>
      <c r="U894" s="14"/>
      <c r="V894" s="14"/>
      <c r="W894" s="14"/>
      <c r="X894" s="14"/>
      <c r="Y894" s="14"/>
      <c r="Z894" s="14"/>
      <c r="AA894" s="14"/>
      <c r="AB894" s="14"/>
      <c r="AC894" s="14"/>
    </row>
    <row r="895" spans="1:29" ht="15.75" customHeight="1" x14ac:dyDescent="0.3">
      <c r="A895" s="13"/>
      <c r="B895" s="13"/>
      <c r="C895" s="13"/>
      <c r="D895" s="13"/>
      <c r="E895" s="14"/>
      <c r="F895" s="14"/>
      <c r="G895" s="13"/>
      <c r="H895" s="13"/>
      <c r="I895" s="13"/>
      <c r="J895" s="13"/>
      <c r="K895" s="13"/>
      <c r="L895" s="13"/>
      <c r="M895" s="14"/>
      <c r="N895" s="14"/>
      <c r="O895" s="13"/>
      <c r="P895" s="13"/>
      <c r="Q895" s="13"/>
      <c r="R895" s="14"/>
      <c r="S895" s="14"/>
      <c r="T895" s="14"/>
      <c r="U895" s="14"/>
      <c r="V895" s="14"/>
      <c r="W895" s="14"/>
      <c r="X895" s="14"/>
      <c r="Y895" s="14"/>
      <c r="Z895" s="14"/>
      <c r="AA895" s="14"/>
      <c r="AB895" s="14"/>
      <c r="AC895" s="14"/>
    </row>
    <row r="896" spans="1:29" ht="15.75" customHeight="1" x14ac:dyDescent="0.3">
      <c r="A896" s="13"/>
      <c r="B896" s="13"/>
      <c r="C896" s="13"/>
      <c r="D896" s="13"/>
      <c r="E896" s="14"/>
      <c r="F896" s="14"/>
      <c r="G896" s="13"/>
      <c r="H896" s="13"/>
      <c r="I896" s="13"/>
      <c r="J896" s="13"/>
      <c r="K896" s="13"/>
      <c r="L896" s="13"/>
      <c r="M896" s="14"/>
      <c r="N896" s="14"/>
      <c r="O896" s="13"/>
      <c r="P896" s="13"/>
      <c r="Q896" s="13"/>
      <c r="R896" s="14"/>
      <c r="S896" s="14"/>
      <c r="T896" s="14"/>
      <c r="U896" s="14"/>
      <c r="V896" s="14"/>
      <c r="W896" s="14"/>
      <c r="X896" s="14"/>
      <c r="Y896" s="14"/>
      <c r="Z896" s="14"/>
      <c r="AA896" s="14"/>
      <c r="AB896" s="14"/>
      <c r="AC896" s="14"/>
    </row>
    <row r="897" spans="1:29" ht="15.75" customHeight="1" x14ac:dyDescent="0.3">
      <c r="A897" s="13"/>
      <c r="B897" s="13"/>
      <c r="C897" s="13"/>
      <c r="D897" s="13"/>
      <c r="E897" s="14"/>
      <c r="F897" s="14"/>
      <c r="G897" s="13"/>
      <c r="H897" s="13"/>
      <c r="I897" s="13"/>
      <c r="J897" s="13"/>
      <c r="K897" s="13"/>
      <c r="L897" s="13"/>
      <c r="M897" s="14"/>
      <c r="N897" s="14"/>
      <c r="O897" s="13"/>
      <c r="P897" s="13"/>
      <c r="Q897" s="13"/>
      <c r="R897" s="14"/>
      <c r="S897" s="14"/>
      <c r="T897" s="14"/>
      <c r="U897" s="14"/>
      <c r="V897" s="14"/>
      <c r="W897" s="14"/>
      <c r="X897" s="14"/>
      <c r="Y897" s="14"/>
      <c r="Z897" s="14"/>
      <c r="AA897" s="14"/>
      <c r="AB897" s="14"/>
      <c r="AC897" s="14"/>
    </row>
    <row r="898" spans="1:29" ht="15.75" customHeight="1" x14ac:dyDescent="0.3">
      <c r="A898" s="13"/>
      <c r="B898" s="13"/>
      <c r="C898" s="13"/>
      <c r="D898" s="13"/>
      <c r="E898" s="14"/>
      <c r="F898" s="14"/>
      <c r="G898" s="13"/>
      <c r="H898" s="13"/>
      <c r="I898" s="13"/>
      <c r="J898" s="13"/>
      <c r="K898" s="13"/>
      <c r="L898" s="13"/>
      <c r="M898" s="14"/>
      <c r="N898" s="14"/>
      <c r="O898" s="13"/>
      <c r="P898" s="13"/>
      <c r="Q898" s="13"/>
      <c r="R898" s="14"/>
      <c r="S898" s="14"/>
      <c r="T898" s="14"/>
      <c r="U898" s="14"/>
      <c r="V898" s="14"/>
      <c r="W898" s="14"/>
      <c r="X898" s="14"/>
      <c r="Y898" s="14"/>
      <c r="Z898" s="14"/>
      <c r="AA898" s="14"/>
      <c r="AB898" s="14"/>
      <c r="AC898" s="14"/>
    </row>
    <row r="899" spans="1:29" ht="15.75" customHeight="1" x14ac:dyDescent="0.3">
      <c r="A899" s="13"/>
      <c r="B899" s="13"/>
      <c r="C899" s="13"/>
      <c r="D899" s="13"/>
      <c r="E899" s="14"/>
      <c r="F899" s="14"/>
      <c r="G899" s="13"/>
      <c r="H899" s="13"/>
      <c r="I899" s="13"/>
      <c r="J899" s="13"/>
      <c r="K899" s="13"/>
      <c r="L899" s="13"/>
      <c r="M899" s="14"/>
      <c r="N899" s="14"/>
      <c r="O899" s="13"/>
      <c r="P899" s="13"/>
      <c r="Q899" s="13"/>
      <c r="R899" s="14"/>
      <c r="S899" s="14"/>
      <c r="T899" s="14"/>
      <c r="U899" s="14"/>
      <c r="V899" s="14"/>
      <c r="W899" s="14"/>
      <c r="X899" s="14"/>
      <c r="Y899" s="14"/>
      <c r="Z899" s="14"/>
      <c r="AA899" s="14"/>
      <c r="AB899" s="14"/>
      <c r="AC899" s="14"/>
    </row>
    <row r="900" spans="1:29" ht="15.75" customHeight="1" x14ac:dyDescent="0.3">
      <c r="A900" s="13"/>
      <c r="B900" s="13"/>
      <c r="C900" s="13"/>
      <c r="D900" s="13"/>
      <c r="E900" s="14"/>
      <c r="F900" s="14"/>
      <c r="G900" s="13"/>
      <c r="H900" s="13"/>
      <c r="I900" s="13"/>
      <c r="J900" s="13"/>
      <c r="K900" s="13"/>
      <c r="L900" s="13"/>
      <c r="M900" s="14"/>
      <c r="N900" s="14"/>
      <c r="O900" s="13"/>
      <c r="P900" s="13"/>
      <c r="Q900" s="13"/>
      <c r="R900" s="14"/>
      <c r="S900" s="14"/>
      <c r="T900" s="14"/>
      <c r="U900" s="14"/>
      <c r="V900" s="14"/>
      <c r="W900" s="14"/>
      <c r="X900" s="14"/>
      <c r="Y900" s="14"/>
      <c r="Z900" s="14"/>
      <c r="AA900" s="14"/>
      <c r="AB900" s="14"/>
      <c r="AC900" s="14"/>
    </row>
    <row r="901" spans="1:29" ht="15.75" customHeight="1" x14ac:dyDescent="0.3">
      <c r="A901" s="13"/>
      <c r="B901" s="13"/>
      <c r="C901" s="13"/>
      <c r="D901" s="13"/>
      <c r="E901" s="14"/>
      <c r="F901" s="14"/>
      <c r="G901" s="13"/>
      <c r="H901" s="13"/>
      <c r="I901" s="13"/>
      <c r="J901" s="13"/>
      <c r="K901" s="13"/>
      <c r="L901" s="13"/>
      <c r="M901" s="14"/>
      <c r="N901" s="14"/>
      <c r="O901" s="13"/>
      <c r="P901" s="13"/>
      <c r="Q901" s="13"/>
      <c r="R901" s="14"/>
      <c r="S901" s="14"/>
      <c r="T901" s="14"/>
      <c r="U901" s="14"/>
      <c r="V901" s="14"/>
      <c r="W901" s="14"/>
      <c r="X901" s="14"/>
      <c r="Y901" s="14"/>
      <c r="Z901" s="14"/>
      <c r="AA901" s="14"/>
      <c r="AB901" s="14"/>
      <c r="AC901" s="14"/>
    </row>
    <row r="902" spans="1:29" ht="15.75" customHeight="1" x14ac:dyDescent="0.3">
      <c r="A902" s="13"/>
      <c r="B902" s="13"/>
      <c r="C902" s="13"/>
      <c r="D902" s="13"/>
      <c r="E902" s="14"/>
      <c r="F902" s="14"/>
      <c r="G902" s="13"/>
      <c r="H902" s="13"/>
      <c r="I902" s="13"/>
      <c r="J902" s="13"/>
      <c r="K902" s="13"/>
      <c r="L902" s="13"/>
      <c r="M902" s="14"/>
      <c r="N902" s="14"/>
      <c r="O902" s="13"/>
      <c r="P902" s="13"/>
      <c r="Q902" s="13"/>
      <c r="R902" s="14"/>
      <c r="S902" s="14"/>
      <c r="T902" s="14"/>
      <c r="U902" s="14"/>
      <c r="V902" s="14"/>
      <c r="W902" s="14"/>
      <c r="X902" s="14"/>
      <c r="Y902" s="14"/>
      <c r="Z902" s="14"/>
      <c r="AA902" s="14"/>
      <c r="AB902" s="14"/>
      <c r="AC902" s="14"/>
    </row>
    <row r="903" spans="1:29" ht="15.75" customHeight="1" x14ac:dyDescent="0.3">
      <c r="A903" s="13"/>
      <c r="B903" s="13"/>
      <c r="C903" s="13"/>
      <c r="D903" s="13"/>
      <c r="E903" s="14"/>
      <c r="F903" s="14"/>
      <c r="G903" s="13"/>
      <c r="H903" s="13"/>
      <c r="I903" s="13"/>
      <c r="J903" s="13"/>
      <c r="K903" s="13"/>
      <c r="L903" s="13"/>
      <c r="M903" s="14"/>
      <c r="N903" s="14"/>
      <c r="O903" s="13"/>
      <c r="P903" s="13"/>
      <c r="Q903" s="13"/>
      <c r="R903" s="14"/>
      <c r="S903" s="14"/>
      <c r="T903" s="14"/>
      <c r="U903" s="14"/>
      <c r="V903" s="14"/>
      <c r="W903" s="14"/>
      <c r="X903" s="14"/>
      <c r="Y903" s="14"/>
      <c r="Z903" s="14"/>
      <c r="AA903" s="14"/>
      <c r="AB903" s="14"/>
      <c r="AC903" s="14"/>
    </row>
    <row r="904" spans="1:29" ht="15.75" customHeight="1" x14ac:dyDescent="0.3">
      <c r="A904" s="13"/>
      <c r="B904" s="13"/>
      <c r="C904" s="13"/>
      <c r="D904" s="13"/>
      <c r="E904" s="14"/>
      <c r="F904" s="14"/>
      <c r="G904" s="13"/>
      <c r="H904" s="13"/>
      <c r="I904" s="13"/>
      <c r="J904" s="13"/>
      <c r="K904" s="13"/>
      <c r="L904" s="13"/>
      <c r="M904" s="14"/>
      <c r="N904" s="14"/>
      <c r="O904" s="13"/>
      <c r="P904" s="13"/>
      <c r="Q904" s="13"/>
      <c r="R904" s="14"/>
      <c r="S904" s="14"/>
      <c r="T904" s="14"/>
      <c r="U904" s="14"/>
      <c r="V904" s="14"/>
      <c r="W904" s="14"/>
      <c r="X904" s="14"/>
      <c r="Y904" s="14"/>
      <c r="Z904" s="14"/>
      <c r="AA904" s="14"/>
      <c r="AB904" s="14"/>
      <c r="AC904" s="14"/>
    </row>
    <row r="905" spans="1:29" ht="15.75" customHeight="1" x14ac:dyDescent="0.3">
      <c r="A905" s="13"/>
      <c r="B905" s="13"/>
      <c r="C905" s="13"/>
      <c r="D905" s="13"/>
      <c r="E905" s="14"/>
      <c r="F905" s="14"/>
      <c r="G905" s="13"/>
      <c r="H905" s="13"/>
      <c r="I905" s="13"/>
      <c r="J905" s="13"/>
      <c r="K905" s="13"/>
      <c r="L905" s="13"/>
      <c r="M905" s="14"/>
      <c r="N905" s="14"/>
      <c r="O905" s="13"/>
      <c r="P905" s="13"/>
      <c r="Q905" s="13"/>
      <c r="R905" s="14"/>
      <c r="S905" s="14"/>
      <c r="T905" s="14"/>
      <c r="U905" s="14"/>
      <c r="V905" s="14"/>
      <c r="W905" s="14"/>
      <c r="X905" s="14"/>
      <c r="Y905" s="14"/>
      <c r="Z905" s="14"/>
      <c r="AA905" s="14"/>
      <c r="AB905" s="14"/>
      <c r="AC905" s="14"/>
    </row>
    <row r="906" spans="1:29" ht="15.75" customHeight="1" x14ac:dyDescent="0.3">
      <c r="A906" s="13"/>
      <c r="B906" s="13"/>
      <c r="C906" s="13"/>
      <c r="D906" s="13"/>
      <c r="E906" s="14"/>
      <c r="F906" s="14"/>
      <c r="G906" s="13"/>
      <c r="H906" s="13"/>
      <c r="I906" s="13"/>
      <c r="J906" s="13"/>
      <c r="K906" s="13"/>
      <c r="L906" s="13"/>
      <c r="M906" s="14"/>
      <c r="N906" s="14"/>
      <c r="O906" s="13"/>
      <c r="P906" s="13"/>
      <c r="Q906" s="13"/>
      <c r="R906" s="14"/>
      <c r="S906" s="14"/>
      <c r="T906" s="14"/>
      <c r="U906" s="14"/>
      <c r="V906" s="14"/>
      <c r="W906" s="14"/>
      <c r="X906" s="14"/>
      <c r="Y906" s="14"/>
      <c r="Z906" s="14"/>
      <c r="AA906" s="14"/>
      <c r="AB906" s="14"/>
      <c r="AC906" s="14"/>
    </row>
    <row r="907" spans="1:29" ht="15.75" customHeight="1" x14ac:dyDescent="0.3">
      <c r="A907" s="13"/>
      <c r="B907" s="13"/>
      <c r="C907" s="13"/>
      <c r="D907" s="13"/>
      <c r="E907" s="14"/>
      <c r="F907" s="14"/>
      <c r="G907" s="13"/>
      <c r="H907" s="13"/>
      <c r="I907" s="13"/>
      <c r="J907" s="13"/>
      <c r="K907" s="13"/>
      <c r="L907" s="13"/>
      <c r="M907" s="14"/>
      <c r="N907" s="14"/>
      <c r="O907" s="13"/>
      <c r="P907" s="13"/>
      <c r="Q907" s="13"/>
      <c r="R907" s="14"/>
      <c r="S907" s="14"/>
      <c r="T907" s="14"/>
      <c r="U907" s="14"/>
      <c r="V907" s="14"/>
      <c r="W907" s="14"/>
      <c r="X907" s="14"/>
      <c r="Y907" s="14"/>
      <c r="Z907" s="14"/>
      <c r="AA907" s="14"/>
      <c r="AB907" s="14"/>
      <c r="AC907" s="14"/>
    </row>
    <row r="908" spans="1:29" ht="15.75" customHeight="1" x14ac:dyDescent="0.3">
      <c r="A908" s="13"/>
      <c r="B908" s="13"/>
      <c r="C908" s="13"/>
      <c r="D908" s="13"/>
      <c r="E908" s="14"/>
      <c r="F908" s="14"/>
      <c r="G908" s="13"/>
      <c r="H908" s="13"/>
      <c r="I908" s="13"/>
      <c r="J908" s="13"/>
      <c r="K908" s="13"/>
      <c r="L908" s="13"/>
      <c r="M908" s="14"/>
      <c r="N908" s="14"/>
      <c r="O908" s="13"/>
      <c r="P908" s="13"/>
      <c r="Q908" s="13"/>
      <c r="R908" s="14"/>
      <c r="S908" s="14"/>
      <c r="T908" s="14"/>
      <c r="U908" s="14"/>
      <c r="V908" s="14"/>
      <c r="W908" s="14"/>
      <c r="X908" s="14"/>
      <c r="Y908" s="14"/>
      <c r="Z908" s="14"/>
      <c r="AA908" s="14"/>
      <c r="AB908" s="14"/>
      <c r="AC908" s="14"/>
    </row>
    <row r="909" spans="1:29" ht="15.75" customHeight="1" x14ac:dyDescent="0.3">
      <c r="A909" s="13"/>
      <c r="B909" s="13"/>
      <c r="C909" s="13"/>
      <c r="D909" s="13"/>
      <c r="E909" s="14"/>
      <c r="F909" s="14"/>
      <c r="G909" s="13"/>
      <c r="H909" s="13"/>
      <c r="I909" s="13"/>
      <c r="J909" s="13"/>
      <c r="K909" s="13"/>
      <c r="L909" s="13"/>
      <c r="M909" s="14"/>
      <c r="N909" s="14"/>
      <c r="O909" s="13"/>
      <c r="P909" s="13"/>
      <c r="Q909" s="13"/>
      <c r="R909" s="14"/>
      <c r="S909" s="14"/>
      <c r="T909" s="14"/>
      <c r="U909" s="14"/>
      <c r="V909" s="14"/>
      <c r="W909" s="14"/>
      <c r="X909" s="14"/>
      <c r="Y909" s="14"/>
      <c r="Z909" s="14"/>
      <c r="AA909" s="14"/>
      <c r="AB909" s="14"/>
      <c r="AC909" s="14"/>
    </row>
    <row r="910" spans="1:29" ht="15.75" customHeight="1" x14ac:dyDescent="0.3">
      <c r="A910" s="13"/>
      <c r="B910" s="13"/>
      <c r="C910" s="13"/>
      <c r="D910" s="13"/>
      <c r="E910" s="14"/>
      <c r="F910" s="14"/>
      <c r="G910" s="13"/>
      <c r="H910" s="13"/>
      <c r="I910" s="13"/>
      <c r="J910" s="13"/>
      <c r="K910" s="13"/>
      <c r="L910" s="13"/>
      <c r="M910" s="14"/>
      <c r="N910" s="14"/>
      <c r="O910" s="13"/>
      <c r="P910" s="13"/>
      <c r="Q910" s="13"/>
      <c r="R910" s="14"/>
      <c r="S910" s="14"/>
      <c r="T910" s="14"/>
      <c r="U910" s="14"/>
      <c r="V910" s="14"/>
      <c r="W910" s="14"/>
      <c r="X910" s="14"/>
      <c r="Y910" s="14"/>
      <c r="Z910" s="14"/>
      <c r="AA910" s="14"/>
      <c r="AB910" s="14"/>
      <c r="AC910" s="14"/>
    </row>
    <row r="911" spans="1:29" ht="15.75" customHeight="1" x14ac:dyDescent="0.3">
      <c r="A911" s="13"/>
      <c r="B911" s="13"/>
      <c r="C911" s="13"/>
      <c r="D911" s="13"/>
      <c r="E911" s="14"/>
      <c r="F911" s="14"/>
      <c r="G911" s="13"/>
      <c r="H911" s="13"/>
      <c r="I911" s="13"/>
      <c r="J911" s="13"/>
      <c r="K911" s="13"/>
      <c r="L911" s="13"/>
      <c r="M911" s="14"/>
      <c r="N911" s="14"/>
      <c r="O911" s="13"/>
      <c r="P911" s="13"/>
      <c r="Q911" s="13"/>
      <c r="R911" s="14"/>
      <c r="S911" s="14"/>
      <c r="T911" s="14"/>
      <c r="U911" s="14"/>
      <c r="V911" s="14"/>
      <c r="W911" s="14"/>
      <c r="X911" s="14"/>
      <c r="Y911" s="14"/>
      <c r="Z911" s="14"/>
      <c r="AA911" s="14"/>
      <c r="AB911" s="14"/>
      <c r="AC911" s="14"/>
    </row>
    <row r="912" spans="1:29" ht="15.75" customHeight="1" x14ac:dyDescent="0.3">
      <c r="A912" s="13"/>
      <c r="B912" s="13"/>
      <c r="C912" s="13"/>
      <c r="D912" s="13"/>
      <c r="E912" s="14"/>
      <c r="F912" s="14"/>
      <c r="G912" s="13"/>
      <c r="H912" s="13"/>
      <c r="I912" s="13"/>
      <c r="J912" s="13"/>
      <c r="K912" s="13"/>
      <c r="L912" s="13"/>
      <c r="M912" s="14"/>
      <c r="N912" s="14"/>
      <c r="O912" s="13"/>
      <c r="P912" s="13"/>
      <c r="Q912" s="13"/>
      <c r="R912" s="14"/>
      <c r="S912" s="14"/>
      <c r="T912" s="14"/>
      <c r="U912" s="14"/>
      <c r="V912" s="14"/>
      <c r="W912" s="14"/>
      <c r="X912" s="14"/>
      <c r="Y912" s="14"/>
      <c r="Z912" s="14"/>
      <c r="AA912" s="14"/>
      <c r="AB912" s="14"/>
      <c r="AC912" s="14"/>
    </row>
    <row r="913" spans="1:29" ht="15.75" customHeight="1" x14ac:dyDescent="0.3">
      <c r="A913" s="13"/>
      <c r="B913" s="13"/>
      <c r="C913" s="13"/>
      <c r="D913" s="13"/>
      <c r="E913" s="14"/>
      <c r="F913" s="14"/>
      <c r="G913" s="13"/>
      <c r="H913" s="13"/>
      <c r="I913" s="13"/>
      <c r="J913" s="13"/>
      <c r="K913" s="13"/>
      <c r="L913" s="13"/>
      <c r="M913" s="14"/>
      <c r="N913" s="14"/>
      <c r="O913" s="13"/>
      <c r="P913" s="13"/>
      <c r="Q913" s="13"/>
      <c r="R913" s="14"/>
      <c r="S913" s="14"/>
      <c r="T913" s="14"/>
      <c r="U913" s="14"/>
      <c r="V913" s="14"/>
      <c r="W913" s="14"/>
      <c r="X913" s="14"/>
      <c r="Y913" s="14"/>
      <c r="Z913" s="14"/>
      <c r="AA913" s="14"/>
      <c r="AB913" s="14"/>
      <c r="AC913" s="14"/>
    </row>
    <row r="914" spans="1:29" ht="15.75" customHeight="1" x14ac:dyDescent="0.3">
      <c r="A914" s="13"/>
      <c r="B914" s="13"/>
      <c r="C914" s="13"/>
      <c r="D914" s="13"/>
      <c r="E914" s="14"/>
      <c r="F914" s="14"/>
      <c r="G914" s="13"/>
      <c r="H914" s="13"/>
      <c r="I914" s="13"/>
      <c r="J914" s="13"/>
      <c r="K914" s="13"/>
      <c r="L914" s="13"/>
      <c r="M914" s="14"/>
      <c r="N914" s="14"/>
      <c r="O914" s="13"/>
      <c r="P914" s="13"/>
      <c r="Q914" s="13"/>
      <c r="R914" s="14"/>
      <c r="S914" s="14"/>
      <c r="T914" s="14"/>
      <c r="U914" s="14"/>
      <c r="V914" s="14"/>
      <c r="W914" s="14"/>
      <c r="X914" s="14"/>
      <c r="Y914" s="14"/>
      <c r="Z914" s="14"/>
      <c r="AA914" s="14"/>
      <c r="AB914" s="14"/>
      <c r="AC914" s="14"/>
    </row>
    <row r="915" spans="1:29" ht="15.75" customHeight="1" x14ac:dyDescent="0.3">
      <c r="A915" s="13"/>
      <c r="B915" s="13"/>
      <c r="C915" s="13"/>
      <c r="D915" s="13"/>
      <c r="E915" s="14"/>
      <c r="F915" s="14"/>
      <c r="G915" s="13"/>
      <c r="H915" s="13"/>
      <c r="I915" s="13"/>
      <c r="J915" s="13"/>
      <c r="K915" s="13"/>
      <c r="L915" s="13"/>
      <c r="M915" s="14"/>
      <c r="N915" s="14"/>
      <c r="O915" s="13"/>
      <c r="P915" s="13"/>
      <c r="Q915" s="13"/>
      <c r="R915" s="14"/>
      <c r="S915" s="14"/>
      <c r="T915" s="14"/>
      <c r="U915" s="14"/>
      <c r="V915" s="14"/>
      <c r="W915" s="14"/>
      <c r="X915" s="14"/>
      <c r="Y915" s="14"/>
      <c r="Z915" s="14"/>
      <c r="AA915" s="14"/>
      <c r="AB915" s="14"/>
      <c r="AC915" s="14"/>
    </row>
    <row r="916" spans="1:29" ht="15.75" customHeight="1" x14ac:dyDescent="0.3">
      <c r="A916" s="13"/>
      <c r="B916" s="13"/>
      <c r="C916" s="13"/>
      <c r="D916" s="13"/>
      <c r="E916" s="14"/>
      <c r="F916" s="14"/>
      <c r="G916" s="13"/>
      <c r="H916" s="13"/>
      <c r="I916" s="13"/>
      <c r="J916" s="13"/>
      <c r="K916" s="13"/>
      <c r="L916" s="13"/>
      <c r="M916" s="14"/>
      <c r="N916" s="14"/>
      <c r="O916" s="13"/>
      <c r="P916" s="13"/>
      <c r="Q916" s="13"/>
      <c r="R916" s="14"/>
      <c r="S916" s="14"/>
      <c r="T916" s="14"/>
      <c r="U916" s="14"/>
      <c r="V916" s="14"/>
      <c r="W916" s="14"/>
      <c r="X916" s="14"/>
      <c r="Y916" s="14"/>
      <c r="Z916" s="14"/>
      <c r="AA916" s="14"/>
      <c r="AB916" s="14"/>
      <c r="AC916" s="14"/>
    </row>
    <row r="917" spans="1:29" ht="15.75" customHeight="1" x14ac:dyDescent="0.3">
      <c r="A917" s="13"/>
      <c r="B917" s="13"/>
      <c r="C917" s="13"/>
      <c r="D917" s="13"/>
      <c r="E917" s="14"/>
      <c r="F917" s="14"/>
      <c r="G917" s="13"/>
      <c r="H917" s="13"/>
      <c r="I917" s="13"/>
      <c r="J917" s="13"/>
      <c r="K917" s="13"/>
      <c r="L917" s="13"/>
      <c r="M917" s="14"/>
      <c r="N917" s="14"/>
      <c r="O917" s="13"/>
      <c r="P917" s="13"/>
      <c r="Q917" s="13"/>
      <c r="R917" s="14"/>
      <c r="S917" s="14"/>
      <c r="T917" s="14"/>
      <c r="U917" s="14"/>
      <c r="V917" s="14"/>
      <c r="W917" s="14"/>
      <c r="X917" s="14"/>
      <c r="Y917" s="14"/>
      <c r="Z917" s="14"/>
      <c r="AA917" s="14"/>
      <c r="AB917" s="14"/>
      <c r="AC917" s="14"/>
    </row>
    <row r="918" spans="1:29" ht="15.75" customHeight="1" x14ac:dyDescent="0.3">
      <c r="A918" s="13"/>
      <c r="B918" s="13"/>
      <c r="C918" s="13"/>
      <c r="D918" s="13"/>
      <c r="E918" s="14"/>
      <c r="F918" s="14"/>
      <c r="G918" s="13"/>
      <c r="H918" s="13"/>
      <c r="I918" s="13"/>
      <c r="J918" s="13"/>
      <c r="K918" s="13"/>
      <c r="L918" s="13"/>
      <c r="M918" s="14"/>
      <c r="N918" s="14"/>
      <c r="O918" s="13"/>
      <c r="P918" s="13"/>
      <c r="Q918" s="13"/>
      <c r="R918" s="14"/>
      <c r="S918" s="14"/>
      <c r="T918" s="14"/>
      <c r="U918" s="14"/>
      <c r="V918" s="14"/>
      <c r="W918" s="14"/>
      <c r="X918" s="14"/>
      <c r="Y918" s="14"/>
      <c r="Z918" s="14"/>
      <c r="AA918" s="14"/>
      <c r="AB918" s="14"/>
      <c r="AC918" s="14"/>
    </row>
    <row r="919" spans="1:29" ht="15.75" customHeight="1" x14ac:dyDescent="0.3">
      <c r="A919" s="13"/>
      <c r="B919" s="13"/>
      <c r="C919" s="13"/>
      <c r="D919" s="13"/>
      <c r="E919" s="14"/>
      <c r="F919" s="14"/>
      <c r="G919" s="13"/>
      <c r="H919" s="13"/>
      <c r="I919" s="13"/>
      <c r="J919" s="13"/>
      <c r="K919" s="13"/>
      <c r="L919" s="13"/>
      <c r="M919" s="14"/>
      <c r="N919" s="14"/>
      <c r="O919" s="13"/>
      <c r="P919" s="13"/>
      <c r="Q919" s="13"/>
      <c r="R919" s="14"/>
      <c r="S919" s="14"/>
      <c r="T919" s="14"/>
      <c r="U919" s="14"/>
      <c r="V919" s="14"/>
      <c r="W919" s="14"/>
      <c r="X919" s="14"/>
      <c r="Y919" s="14"/>
      <c r="Z919" s="14"/>
      <c r="AA919" s="14"/>
      <c r="AB919" s="14"/>
      <c r="AC919" s="14"/>
    </row>
    <row r="920" spans="1:29" ht="15.75" customHeight="1" x14ac:dyDescent="0.3">
      <c r="A920" s="13"/>
      <c r="B920" s="13"/>
      <c r="C920" s="13"/>
      <c r="D920" s="13"/>
      <c r="E920" s="14"/>
      <c r="F920" s="14"/>
      <c r="G920" s="13"/>
      <c r="H920" s="13"/>
      <c r="I920" s="13"/>
      <c r="J920" s="13"/>
      <c r="K920" s="13"/>
      <c r="L920" s="13"/>
      <c r="M920" s="14"/>
      <c r="N920" s="14"/>
      <c r="O920" s="13"/>
      <c r="P920" s="13"/>
      <c r="Q920" s="13"/>
      <c r="R920" s="14"/>
      <c r="S920" s="14"/>
      <c r="T920" s="14"/>
      <c r="U920" s="14"/>
      <c r="V920" s="14"/>
      <c r="W920" s="14"/>
      <c r="X920" s="14"/>
      <c r="Y920" s="14"/>
      <c r="Z920" s="14"/>
      <c r="AA920" s="14"/>
      <c r="AB920" s="14"/>
      <c r="AC920" s="14"/>
    </row>
    <row r="921" spans="1:29" ht="15.75" customHeight="1" x14ac:dyDescent="0.3">
      <c r="A921" s="13"/>
      <c r="B921" s="13"/>
      <c r="C921" s="13"/>
      <c r="D921" s="13"/>
      <c r="E921" s="14"/>
      <c r="F921" s="14"/>
      <c r="G921" s="13"/>
      <c r="H921" s="13"/>
      <c r="I921" s="13"/>
      <c r="J921" s="13"/>
      <c r="K921" s="13"/>
      <c r="L921" s="13"/>
      <c r="M921" s="14"/>
      <c r="N921" s="14"/>
      <c r="O921" s="13"/>
      <c r="P921" s="13"/>
      <c r="Q921" s="13"/>
      <c r="R921" s="14"/>
      <c r="S921" s="14"/>
      <c r="T921" s="14"/>
      <c r="U921" s="14"/>
      <c r="V921" s="14"/>
      <c r="W921" s="14"/>
      <c r="X921" s="14"/>
      <c r="Y921" s="14"/>
      <c r="Z921" s="14"/>
      <c r="AA921" s="14"/>
      <c r="AB921" s="14"/>
      <c r="AC921" s="14"/>
    </row>
    <row r="922" spans="1:29" ht="15.75" customHeight="1" x14ac:dyDescent="0.3">
      <c r="A922" s="13"/>
      <c r="B922" s="13"/>
      <c r="C922" s="13"/>
      <c r="D922" s="13"/>
      <c r="E922" s="14"/>
      <c r="F922" s="14"/>
      <c r="G922" s="13"/>
      <c r="H922" s="13"/>
      <c r="I922" s="13"/>
      <c r="J922" s="13"/>
      <c r="K922" s="13"/>
      <c r="L922" s="13"/>
      <c r="M922" s="14"/>
      <c r="N922" s="14"/>
      <c r="O922" s="13"/>
      <c r="P922" s="13"/>
      <c r="Q922" s="13"/>
      <c r="R922" s="14"/>
      <c r="S922" s="14"/>
      <c r="T922" s="14"/>
      <c r="U922" s="14"/>
      <c r="V922" s="14"/>
      <c r="W922" s="14"/>
      <c r="X922" s="14"/>
      <c r="Y922" s="14"/>
      <c r="Z922" s="14"/>
      <c r="AA922" s="14"/>
      <c r="AB922" s="14"/>
      <c r="AC922" s="14"/>
    </row>
    <row r="923" spans="1:29" ht="15.75" customHeight="1" x14ac:dyDescent="0.3">
      <c r="A923" s="13"/>
      <c r="B923" s="13"/>
      <c r="C923" s="13"/>
      <c r="D923" s="13"/>
      <c r="E923" s="14"/>
      <c r="F923" s="14"/>
      <c r="G923" s="13"/>
      <c r="H923" s="13"/>
      <c r="I923" s="13"/>
      <c r="J923" s="13"/>
      <c r="K923" s="13"/>
      <c r="L923" s="13"/>
      <c r="M923" s="14"/>
      <c r="N923" s="14"/>
      <c r="O923" s="13"/>
      <c r="P923" s="13"/>
      <c r="Q923" s="13"/>
      <c r="R923" s="14"/>
      <c r="S923" s="14"/>
      <c r="T923" s="14"/>
      <c r="U923" s="14"/>
      <c r="V923" s="14"/>
      <c r="W923" s="14"/>
      <c r="X923" s="14"/>
      <c r="Y923" s="14"/>
      <c r="Z923" s="14"/>
      <c r="AA923" s="14"/>
      <c r="AB923" s="14"/>
      <c r="AC923" s="14"/>
    </row>
    <row r="924" spans="1:29" ht="15.75" customHeight="1" x14ac:dyDescent="0.3">
      <c r="A924" s="13"/>
      <c r="B924" s="13"/>
      <c r="C924" s="13"/>
      <c r="D924" s="13"/>
      <c r="E924" s="14"/>
      <c r="F924" s="14"/>
      <c r="G924" s="13"/>
      <c r="H924" s="13"/>
      <c r="I924" s="13"/>
      <c r="J924" s="13"/>
      <c r="K924" s="13"/>
      <c r="L924" s="13"/>
      <c r="M924" s="14"/>
      <c r="N924" s="14"/>
      <c r="O924" s="13"/>
      <c r="P924" s="13"/>
      <c r="Q924" s="13"/>
      <c r="R924" s="14"/>
      <c r="S924" s="14"/>
      <c r="T924" s="14"/>
      <c r="U924" s="14"/>
      <c r="V924" s="14"/>
      <c r="W924" s="14"/>
      <c r="X924" s="14"/>
      <c r="Y924" s="14"/>
      <c r="Z924" s="14"/>
      <c r="AA924" s="14"/>
      <c r="AB924" s="14"/>
      <c r="AC924" s="14"/>
    </row>
    <row r="925" spans="1:29" ht="15.75" customHeight="1" x14ac:dyDescent="0.3">
      <c r="A925" s="13"/>
      <c r="B925" s="13"/>
      <c r="C925" s="13"/>
      <c r="D925" s="13"/>
      <c r="E925" s="14"/>
      <c r="F925" s="14"/>
      <c r="G925" s="13"/>
      <c r="H925" s="13"/>
      <c r="I925" s="13"/>
      <c r="J925" s="13"/>
      <c r="K925" s="13"/>
      <c r="L925" s="13"/>
      <c r="M925" s="14"/>
      <c r="N925" s="14"/>
      <c r="O925" s="13"/>
      <c r="P925" s="13"/>
      <c r="Q925" s="13"/>
      <c r="R925" s="14"/>
      <c r="S925" s="14"/>
      <c r="T925" s="14"/>
      <c r="U925" s="14"/>
      <c r="V925" s="14"/>
      <c r="W925" s="14"/>
      <c r="X925" s="14"/>
      <c r="Y925" s="14"/>
      <c r="Z925" s="14"/>
      <c r="AA925" s="14"/>
      <c r="AB925" s="14"/>
      <c r="AC925" s="14"/>
    </row>
    <row r="926" spans="1:29" ht="15.75" customHeight="1" x14ac:dyDescent="0.3">
      <c r="A926" s="13"/>
      <c r="B926" s="13"/>
      <c r="C926" s="13"/>
      <c r="D926" s="13"/>
      <c r="E926" s="14"/>
      <c r="F926" s="14"/>
      <c r="G926" s="13"/>
      <c r="H926" s="13"/>
      <c r="I926" s="13"/>
      <c r="J926" s="13"/>
      <c r="K926" s="13"/>
      <c r="L926" s="13"/>
      <c r="M926" s="14"/>
      <c r="N926" s="14"/>
      <c r="O926" s="13"/>
      <c r="P926" s="13"/>
      <c r="Q926" s="13"/>
      <c r="R926" s="14"/>
      <c r="S926" s="14"/>
      <c r="T926" s="14"/>
      <c r="U926" s="14"/>
      <c r="V926" s="14"/>
      <c r="W926" s="14"/>
      <c r="X926" s="14"/>
      <c r="Y926" s="14"/>
      <c r="Z926" s="14"/>
      <c r="AA926" s="14"/>
      <c r="AB926" s="14"/>
      <c r="AC926" s="14"/>
    </row>
    <row r="927" spans="1:29" ht="15.75" customHeight="1" x14ac:dyDescent="0.3">
      <c r="A927" s="13"/>
      <c r="B927" s="13"/>
      <c r="C927" s="13"/>
      <c r="D927" s="13"/>
      <c r="E927" s="14"/>
      <c r="F927" s="14"/>
      <c r="G927" s="13"/>
      <c r="H927" s="13"/>
      <c r="I927" s="13"/>
      <c r="J927" s="13"/>
      <c r="K927" s="13"/>
      <c r="L927" s="13"/>
      <c r="M927" s="14"/>
      <c r="N927" s="14"/>
      <c r="O927" s="13"/>
      <c r="P927" s="13"/>
      <c r="Q927" s="13"/>
      <c r="R927" s="14"/>
      <c r="S927" s="14"/>
      <c r="T927" s="14"/>
      <c r="U927" s="14"/>
      <c r="V927" s="14"/>
      <c r="W927" s="14"/>
      <c r="X927" s="14"/>
      <c r="Y927" s="14"/>
      <c r="Z927" s="14"/>
      <c r="AA927" s="14"/>
      <c r="AB927" s="14"/>
      <c r="AC927" s="14"/>
    </row>
    <row r="928" spans="1:29" ht="15.75" customHeight="1" x14ac:dyDescent="0.3">
      <c r="A928" s="13"/>
      <c r="B928" s="13"/>
      <c r="C928" s="13"/>
      <c r="D928" s="13"/>
      <c r="E928" s="14"/>
      <c r="F928" s="14"/>
      <c r="G928" s="13"/>
      <c r="H928" s="13"/>
      <c r="I928" s="13"/>
      <c r="J928" s="13"/>
      <c r="K928" s="13"/>
      <c r="L928" s="13"/>
      <c r="M928" s="14"/>
      <c r="N928" s="14"/>
      <c r="O928" s="13"/>
      <c r="P928" s="13"/>
      <c r="Q928" s="13"/>
      <c r="R928" s="14"/>
      <c r="S928" s="14"/>
      <c r="T928" s="14"/>
      <c r="U928" s="14"/>
      <c r="V928" s="14"/>
      <c r="W928" s="14"/>
      <c r="X928" s="14"/>
      <c r="Y928" s="14"/>
      <c r="Z928" s="14"/>
      <c r="AA928" s="14"/>
      <c r="AB928" s="14"/>
      <c r="AC928" s="14"/>
    </row>
    <row r="929" spans="1:29" ht="15.75" customHeight="1" x14ac:dyDescent="0.3">
      <c r="A929" s="13"/>
      <c r="B929" s="13"/>
      <c r="C929" s="13"/>
      <c r="D929" s="13"/>
      <c r="E929" s="14"/>
      <c r="F929" s="14"/>
      <c r="G929" s="13"/>
      <c r="H929" s="13"/>
      <c r="I929" s="13"/>
      <c r="J929" s="13"/>
      <c r="K929" s="13"/>
      <c r="L929" s="13"/>
      <c r="M929" s="14"/>
      <c r="N929" s="14"/>
      <c r="O929" s="13"/>
      <c r="P929" s="13"/>
      <c r="Q929" s="13"/>
      <c r="R929" s="14"/>
      <c r="S929" s="14"/>
      <c r="T929" s="14"/>
      <c r="U929" s="14"/>
      <c r="V929" s="14"/>
      <c r="W929" s="14"/>
      <c r="X929" s="14"/>
      <c r="Y929" s="14"/>
      <c r="Z929" s="14"/>
      <c r="AA929" s="14"/>
      <c r="AB929" s="14"/>
      <c r="AC929" s="14"/>
    </row>
    <row r="930" spans="1:29" ht="15.75" customHeight="1" x14ac:dyDescent="0.3">
      <c r="A930" s="13"/>
      <c r="B930" s="13"/>
      <c r="C930" s="13"/>
      <c r="D930" s="13"/>
      <c r="E930" s="14"/>
      <c r="F930" s="14"/>
      <c r="G930" s="13"/>
      <c r="H930" s="13"/>
      <c r="I930" s="13"/>
      <c r="J930" s="13"/>
      <c r="K930" s="13"/>
      <c r="L930" s="13"/>
      <c r="M930" s="14"/>
      <c r="N930" s="14"/>
      <c r="O930" s="13"/>
      <c r="P930" s="13"/>
      <c r="Q930" s="13"/>
      <c r="R930" s="14"/>
      <c r="S930" s="14"/>
      <c r="T930" s="14"/>
      <c r="U930" s="14"/>
      <c r="V930" s="14"/>
      <c r="W930" s="14"/>
      <c r="X930" s="14"/>
      <c r="Y930" s="14"/>
      <c r="Z930" s="14"/>
      <c r="AA930" s="14"/>
      <c r="AB930" s="14"/>
      <c r="AC930" s="14"/>
    </row>
    <row r="931" spans="1:29" ht="15.75" customHeight="1" x14ac:dyDescent="0.3">
      <c r="A931" s="13"/>
      <c r="B931" s="13"/>
      <c r="C931" s="13"/>
      <c r="D931" s="13"/>
      <c r="E931" s="14"/>
      <c r="F931" s="14"/>
      <c r="G931" s="13"/>
      <c r="H931" s="13"/>
      <c r="I931" s="13"/>
      <c r="J931" s="13"/>
      <c r="K931" s="13"/>
      <c r="L931" s="13"/>
      <c r="M931" s="14"/>
      <c r="N931" s="14"/>
      <c r="O931" s="13"/>
      <c r="P931" s="13"/>
      <c r="Q931" s="13"/>
      <c r="R931" s="14"/>
      <c r="S931" s="14"/>
      <c r="T931" s="14"/>
      <c r="U931" s="14"/>
      <c r="V931" s="14"/>
      <c r="W931" s="14"/>
      <c r="X931" s="14"/>
      <c r="Y931" s="14"/>
      <c r="Z931" s="14"/>
      <c r="AA931" s="14"/>
      <c r="AB931" s="14"/>
      <c r="AC931" s="14"/>
    </row>
    <row r="932" spans="1:29" ht="15.75" customHeight="1" x14ac:dyDescent="0.3">
      <c r="A932" s="13"/>
      <c r="B932" s="13"/>
      <c r="C932" s="13"/>
      <c r="D932" s="13"/>
      <c r="E932" s="14"/>
      <c r="F932" s="14"/>
      <c r="G932" s="13"/>
      <c r="H932" s="13"/>
      <c r="I932" s="13"/>
      <c r="J932" s="13"/>
      <c r="K932" s="13"/>
      <c r="L932" s="13"/>
      <c r="M932" s="14"/>
      <c r="N932" s="14"/>
      <c r="O932" s="13"/>
      <c r="P932" s="13"/>
      <c r="Q932" s="13"/>
      <c r="R932" s="14"/>
      <c r="S932" s="14"/>
      <c r="T932" s="14"/>
      <c r="U932" s="14"/>
      <c r="V932" s="14"/>
      <c r="W932" s="14"/>
      <c r="X932" s="14"/>
      <c r="Y932" s="14"/>
      <c r="Z932" s="14"/>
      <c r="AA932" s="14"/>
      <c r="AB932" s="14"/>
      <c r="AC932" s="14"/>
    </row>
    <row r="933" spans="1:29" ht="15.75" customHeight="1" x14ac:dyDescent="0.3">
      <c r="A933" s="13"/>
      <c r="B933" s="13"/>
      <c r="C933" s="13"/>
      <c r="D933" s="13"/>
      <c r="E933" s="14"/>
      <c r="F933" s="14"/>
      <c r="G933" s="13"/>
      <c r="H933" s="13"/>
      <c r="I933" s="13"/>
      <c r="J933" s="13"/>
      <c r="K933" s="13"/>
      <c r="L933" s="13"/>
      <c r="M933" s="14"/>
      <c r="N933" s="14"/>
      <c r="O933" s="13"/>
      <c r="P933" s="13"/>
      <c r="Q933" s="13"/>
      <c r="R933" s="14"/>
      <c r="S933" s="14"/>
      <c r="T933" s="14"/>
      <c r="U933" s="14"/>
      <c r="V933" s="14"/>
      <c r="W933" s="14"/>
      <c r="X933" s="14"/>
      <c r="Y933" s="14"/>
      <c r="Z933" s="14"/>
      <c r="AA933" s="14"/>
      <c r="AB933" s="14"/>
      <c r="AC933" s="14"/>
    </row>
    <row r="934" spans="1:29" ht="15.75" customHeight="1" x14ac:dyDescent="0.3">
      <c r="A934" s="13"/>
      <c r="B934" s="13"/>
      <c r="C934" s="13"/>
      <c r="D934" s="13"/>
      <c r="E934" s="14"/>
      <c r="F934" s="14"/>
      <c r="G934" s="13"/>
      <c r="H934" s="13"/>
      <c r="I934" s="13"/>
      <c r="J934" s="13"/>
      <c r="K934" s="13"/>
      <c r="L934" s="13"/>
      <c r="M934" s="14"/>
      <c r="N934" s="14"/>
      <c r="O934" s="13"/>
      <c r="P934" s="13"/>
      <c r="Q934" s="13"/>
      <c r="R934" s="14"/>
      <c r="S934" s="14"/>
      <c r="T934" s="14"/>
      <c r="U934" s="14"/>
      <c r="V934" s="14"/>
      <c r="W934" s="14"/>
      <c r="X934" s="14"/>
      <c r="Y934" s="14"/>
      <c r="Z934" s="14"/>
      <c r="AA934" s="14"/>
      <c r="AB934" s="14"/>
      <c r="AC934" s="14"/>
    </row>
    <row r="935" spans="1:29" ht="15.75" customHeight="1" x14ac:dyDescent="0.3">
      <c r="A935" s="13"/>
      <c r="B935" s="13"/>
      <c r="C935" s="13"/>
      <c r="D935" s="13"/>
      <c r="E935" s="14"/>
      <c r="F935" s="14"/>
      <c r="G935" s="13"/>
      <c r="H935" s="13"/>
      <c r="I935" s="13"/>
      <c r="J935" s="13"/>
      <c r="K935" s="13"/>
      <c r="L935" s="13"/>
      <c r="M935" s="14"/>
      <c r="N935" s="14"/>
      <c r="O935" s="13"/>
      <c r="P935" s="13"/>
      <c r="Q935" s="13"/>
      <c r="R935" s="14"/>
      <c r="S935" s="14"/>
      <c r="T935" s="14"/>
      <c r="U935" s="14"/>
      <c r="V935" s="14"/>
      <c r="W935" s="14"/>
      <c r="X935" s="14"/>
      <c r="Y935" s="14"/>
      <c r="Z935" s="14"/>
      <c r="AA935" s="14"/>
      <c r="AB935" s="14"/>
      <c r="AC935" s="14"/>
    </row>
    <row r="936" spans="1:29" ht="15.75" customHeight="1" x14ac:dyDescent="0.3">
      <c r="A936" s="13"/>
      <c r="B936" s="13"/>
      <c r="C936" s="13"/>
      <c r="D936" s="13"/>
      <c r="E936" s="14"/>
      <c r="F936" s="14"/>
      <c r="G936" s="13"/>
      <c r="H936" s="13"/>
      <c r="I936" s="13"/>
      <c r="J936" s="13"/>
      <c r="K936" s="13"/>
      <c r="L936" s="13"/>
      <c r="M936" s="14"/>
      <c r="N936" s="14"/>
      <c r="O936" s="13"/>
      <c r="P936" s="13"/>
      <c r="Q936" s="13"/>
      <c r="R936" s="14"/>
      <c r="S936" s="14"/>
      <c r="T936" s="14"/>
      <c r="U936" s="14"/>
      <c r="V936" s="14"/>
      <c r="W936" s="14"/>
      <c r="X936" s="14"/>
      <c r="Y936" s="14"/>
      <c r="Z936" s="14"/>
      <c r="AA936" s="14"/>
      <c r="AB936" s="14"/>
      <c r="AC936" s="14"/>
    </row>
    <row r="937" spans="1:29" ht="15.75" customHeight="1" x14ac:dyDescent="0.3">
      <c r="A937" s="13"/>
      <c r="B937" s="13"/>
      <c r="C937" s="13"/>
      <c r="D937" s="13"/>
      <c r="E937" s="14"/>
      <c r="F937" s="14"/>
      <c r="G937" s="13"/>
      <c r="H937" s="13"/>
      <c r="I937" s="13"/>
      <c r="J937" s="13"/>
      <c r="K937" s="13"/>
      <c r="L937" s="13"/>
      <c r="M937" s="14"/>
      <c r="N937" s="14"/>
      <c r="O937" s="13"/>
      <c r="P937" s="13"/>
      <c r="Q937" s="13"/>
      <c r="R937" s="14"/>
      <c r="S937" s="14"/>
      <c r="T937" s="14"/>
      <c r="U937" s="14"/>
      <c r="V937" s="14"/>
      <c r="W937" s="14"/>
      <c r="X937" s="14"/>
      <c r="Y937" s="14"/>
      <c r="Z937" s="14"/>
      <c r="AA937" s="14"/>
      <c r="AB937" s="14"/>
      <c r="AC937" s="14"/>
    </row>
    <row r="938" spans="1:29" ht="15.75" customHeight="1" x14ac:dyDescent="0.3">
      <c r="A938" s="13"/>
      <c r="B938" s="13"/>
      <c r="C938" s="13"/>
      <c r="D938" s="13"/>
      <c r="E938" s="14"/>
      <c r="F938" s="14"/>
      <c r="G938" s="13"/>
      <c r="H938" s="13"/>
      <c r="I938" s="13"/>
      <c r="J938" s="13"/>
      <c r="K938" s="13"/>
      <c r="L938" s="13"/>
      <c r="M938" s="14"/>
      <c r="N938" s="14"/>
      <c r="O938" s="13"/>
      <c r="P938" s="13"/>
      <c r="Q938" s="13"/>
      <c r="R938" s="14"/>
      <c r="S938" s="14"/>
      <c r="T938" s="14"/>
      <c r="U938" s="14"/>
      <c r="V938" s="14"/>
      <c r="W938" s="14"/>
      <c r="X938" s="14"/>
      <c r="Y938" s="14"/>
      <c r="Z938" s="14"/>
      <c r="AA938" s="14"/>
      <c r="AB938" s="14"/>
      <c r="AC938" s="14"/>
    </row>
    <row r="939" spans="1:29" ht="15.75" customHeight="1" x14ac:dyDescent="0.3">
      <c r="A939" s="13"/>
      <c r="B939" s="13"/>
      <c r="C939" s="13"/>
      <c r="D939" s="13"/>
      <c r="E939" s="14"/>
      <c r="F939" s="14"/>
      <c r="G939" s="13"/>
      <c r="H939" s="13"/>
      <c r="I939" s="13"/>
      <c r="J939" s="13"/>
      <c r="K939" s="13"/>
      <c r="L939" s="13"/>
      <c r="M939" s="14"/>
      <c r="N939" s="14"/>
      <c r="O939" s="13"/>
      <c r="P939" s="13"/>
      <c r="Q939" s="13"/>
      <c r="R939" s="14"/>
      <c r="S939" s="14"/>
      <c r="T939" s="14"/>
      <c r="U939" s="14"/>
      <c r="V939" s="14"/>
      <c r="W939" s="14"/>
      <c r="X939" s="14"/>
      <c r="Y939" s="14"/>
      <c r="Z939" s="14"/>
      <c r="AA939" s="14"/>
      <c r="AB939" s="14"/>
      <c r="AC939" s="14"/>
    </row>
    <row r="940" spans="1:29" ht="15.75" customHeight="1" x14ac:dyDescent="0.3">
      <c r="A940" s="13"/>
      <c r="B940" s="13"/>
      <c r="C940" s="13"/>
      <c r="D940" s="13"/>
      <c r="E940" s="14"/>
      <c r="F940" s="14"/>
      <c r="G940" s="13"/>
      <c r="H940" s="13"/>
      <c r="I940" s="13"/>
      <c r="J940" s="13"/>
      <c r="K940" s="13"/>
      <c r="L940" s="13"/>
      <c r="M940" s="14"/>
      <c r="N940" s="14"/>
      <c r="O940" s="13"/>
      <c r="P940" s="13"/>
      <c r="Q940" s="13"/>
      <c r="R940" s="14"/>
      <c r="S940" s="14"/>
      <c r="T940" s="14"/>
      <c r="U940" s="14"/>
      <c r="V940" s="14"/>
      <c r="W940" s="14"/>
      <c r="X940" s="14"/>
      <c r="Y940" s="14"/>
      <c r="Z940" s="14"/>
      <c r="AA940" s="14"/>
      <c r="AB940" s="14"/>
      <c r="AC940" s="14"/>
    </row>
    <row r="941" spans="1:29" ht="15.75" customHeight="1" x14ac:dyDescent="0.3">
      <c r="A941" s="13"/>
      <c r="B941" s="13"/>
      <c r="C941" s="13"/>
      <c r="D941" s="13"/>
      <c r="E941" s="14"/>
      <c r="F941" s="14"/>
      <c r="G941" s="13"/>
      <c r="H941" s="13"/>
      <c r="I941" s="13"/>
      <c r="J941" s="13"/>
      <c r="K941" s="13"/>
      <c r="L941" s="13"/>
      <c r="M941" s="14"/>
      <c r="N941" s="14"/>
      <c r="O941" s="13"/>
      <c r="P941" s="13"/>
      <c r="Q941" s="13"/>
      <c r="R941" s="14"/>
      <c r="S941" s="14"/>
      <c r="T941" s="14"/>
      <c r="U941" s="14"/>
      <c r="V941" s="14"/>
      <c r="W941" s="14"/>
      <c r="X941" s="14"/>
      <c r="Y941" s="14"/>
      <c r="Z941" s="14"/>
      <c r="AA941" s="14"/>
      <c r="AB941" s="14"/>
      <c r="AC941" s="14"/>
    </row>
    <row r="942" spans="1:29" ht="15.75" customHeight="1" x14ac:dyDescent="0.3">
      <c r="A942" s="13"/>
      <c r="B942" s="13"/>
      <c r="C942" s="13"/>
      <c r="D942" s="13"/>
      <c r="E942" s="14"/>
      <c r="F942" s="14"/>
      <c r="G942" s="13"/>
      <c r="H942" s="13"/>
      <c r="I942" s="13"/>
      <c r="J942" s="13"/>
      <c r="K942" s="13"/>
      <c r="L942" s="13"/>
      <c r="M942" s="14"/>
      <c r="N942" s="14"/>
      <c r="O942" s="13"/>
      <c r="P942" s="13"/>
      <c r="Q942" s="13"/>
      <c r="R942" s="14"/>
      <c r="S942" s="14"/>
      <c r="T942" s="14"/>
      <c r="U942" s="14"/>
      <c r="V942" s="14"/>
      <c r="W942" s="14"/>
      <c r="X942" s="14"/>
      <c r="Y942" s="14"/>
      <c r="Z942" s="14"/>
      <c r="AA942" s="14"/>
      <c r="AB942" s="14"/>
      <c r="AC942" s="14"/>
    </row>
    <row r="943" spans="1:29" ht="15.75" customHeight="1" x14ac:dyDescent="0.3">
      <c r="A943" s="13"/>
      <c r="B943" s="13"/>
      <c r="C943" s="13"/>
      <c r="D943" s="13"/>
      <c r="E943" s="14"/>
      <c r="F943" s="14"/>
      <c r="G943" s="13"/>
      <c r="H943" s="13"/>
      <c r="I943" s="13"/>
      <c r="J943" s="13"/>
      <c r="K943" s="13"/>
      <c r="L943" s="13"/>
      <c r="M943" s="14"/>
      <c r="N943" s="14"/>
      <c r="O943" s="13"/>
      <c r="P943" s="13"/>
      <c r="Q943" s="13"/>
      <c r="R943" s="14"/>
      <c r="S943" s="14"/>
      <c r="T943" s="14"/>
      <c r="U943" s="14"/>
      <c r="V943" s="14"/>
      <c r="W943" s="14"/>
      <c r="X943" s="14"/>
      <c r="Y943" s="14"/>
      <c r="Z943" s="14"/>
      <c r="AA943" s="14"/>
      <c r="AB943" s="14"/>
      <c r="AC943" s="14"/>
    </row>
    <row r="944" spans="1:29" ht="15.75" customHeight="1" x14ac:dyDescent="0.3">
      <c r="A944" s="13"/>
      <c r="B944" s="13"/>
      <c r="C944" s="13"/>
      <c r="D944" s="13"/>
      <c r="E944" s="14"/>
      <c r="F944" s="14"/>
      <c r="G944" s="13"/>
      <c r="H944" s="13"/>
      <c r="I944" s="13"/>
      <c r="J944" s="13"/>
      <c r="K944" s="13"/>
      <c r="L944" s="13"/>
      <c r="M944" s="14"/>
      <c r="N944" s="14"/>
      <c r="O944" s="13"/>
      <c r="P944" s="13"/>
      <c r="Q944" s="13"/>
      <c r="R944" s="14"/>
      <c r="S944" s="14"/>
      <c r="T944" s="14"/>
      <c r="U944" s="14"/>
      <c r="V944" s="14"/>
      <c r="W944" s="14"/>
      <c r="X944" s="14"/>
      <c r="Y944" s="14"/>
      <c r="Z944" s="14"/>
      <c r="AA944" s="14"/>
      <c r="AB944" s="14"/>
      <c r="AC944" s="14"/>
    </row>
    <row r="945" spans="1:29" ht="15.75" customHeight="1" x14ac:dyDescent="0.3">
      <c r="A945" s="13"/>
      <c r="B945" s="13"/>
      <c r="C945" s="13"/>
      <c r="D945" s="13"/>
      <c r="E945" s="14"/>
      <c r="F945" s="14"/>
      <c r="G945" s="13"/>
      <c r="H945" s="13"/>
      <c r="I945" s="13"/>
      <c r="J945" s="13"/>
      <c r="K945" s="13"/>
      <c r="L945" s="13"/>
      <c r="M945" s="14"/>
      <c r="N945" s="14"/>
      <c r="O945" s="13"/>
      <c r="P945" s="13"/>
      <c r="Q945" s="13"/>
      <c r="R945" s="14"/>
      <c r="S945" s="14"/>
      <c r="T945" s="14"/>
      <c r="U945" s="14"/>
      <c r="V945" s="14"/>
      <c r="W945" s="14"/>
      <c r="X945" s="14"/>
      <c r="Y945" s="14"/>
      <c r="Z945" s="14"/>
      <c r="AA945" s="14"/>
      <c r="AB945" s="14"/>
      <c r="AC945" s="14"/>
    </row>
    <row r="946" spans="1:29" ht="15.75" customHeight="1" x14ac:dyDescent="0.3">
      <c r="A946" s="13"/>
      <c r="B946" s="13"/>
      <c r="C946" s="13"/>
      <c r="D946" s="13"/>
      <c r="E946" s="14"/>
      <c r="F946" s="14"/>
      <c r="G946" s="13"/>
      <c r="H946" s="13"/>
      <c r="I946" s="13"/>
      <c r="J946" s="13"/>
      <c r="K946" s="13"/>
      <c r="L946" s="13"/>
      <c r="M946" s="14"/>
      <c r="N946" s="14"/>
      <c r="O946" s="13"/>
      <c r="P946" s="13"/>
      <c r="Q946" s="13"/>
      <c r="R946" s="14"/>
      <c r="S946" s="14"/>
      <c r="T946" s="14"/>
      <c r="U946" s="14"/>
      <c r="V946" s="14"/>
      <c r="W946" s="14"/>
      <c r="X946" s="14"/>
      <c r="Y946" s="14"/>
      <c r="Z946" s="14"/>
      <c r="AA946" s="14"/>
      <c r="AB946" s="14"/>
      <c r="AC946" s="14"/>
    </row>
    <row r="947" spans="1:29" ht="15.75" customHeight="1" x14ac:dyDescent="0.3">
      <c r="A947" s="13"/>
      <c r="B947" s="13"/>
      <c r="C947" s="13"/>
      <c r="D947" s="13"/>
      <c r="E947" s="14"/>
      <c r="F947" s="14"/>
      <c r="G947" s="13"/>
      <c r="H947" s="13"/>
      <c r="I947" s="13"/>
      <c r="J947" s="13"/>
      <c r="K947" s="13"/>
      <c r="L947" s="13"/>
      <c r="M947" s="14"/>
      <c r="N947" s="14"/>
      <c r="O947" s="13"/>
      <c r="P947" s="13"/>
      <c r="Q947" s="13"/>
      <c r="R947" s="14"/>
      <c r="S947" s="14"/>
      <c r="T947" s="14"/>
      <c r="U947" s="14"/>
      <c r="V947" s="14"/>
      <c r="W947" s="14"/>
      <c r="X947" s="14"/>
      <c r="Y947" s="14"/>
      <c r="Z947" s="14"/>
      <c r="AA947" s="14"/>
      <c r="AB947" s="14"/>
      <c r="AC947" s="14"/>
    </row>
    <row r="948" spans="1:29" ht="15.75" customHeight="1" x14ac:dyDescent="0.3">
      <c r="A948" s="13"/>
      <c r="B948" s="13"/>
      <c r="C948" s="13"/>
      <c r="D948" s="13"/>
      <c r="E948" s="14"/>
      <c r="F948" s="14"/>
      <c r="G948" s="13"/>
      <c r="H948" s="13"/>
      <c r="I948" s="13"/>
      <c r="J948" s="13"/>
      <c r="K948" s="13"/>
      <c r="L948" s="13"/>
      <c r="M948" s="14"/>
      <c r="N948" s="14"/>
      <c r="O948" s="13"/>
      <c r="P948" s="13"/>
      <c r="Q948" s="13"/>
      <c r="R948" s="14"/>
      <c r="S948" s="14"/>
      <c r="T948" s="14"/>
      <c r="U948" s="14"/>
      <c r="V948" s="14"/>
      <c r="W948" s="14"/>
      <c r="X948" s="14"/>
      <c r="Y948" s="14"/>
      <c r="Z948" s="14"/>
      <c r="AA948" s="14"/>
      <c r="AB948" s="14"/>
      <c r="AC948" s="14"/>
    </row>
    <row r="949" spans="1:29" ht="15.75" customHeight="1" x14ac:dyDescent="0.3">
      <c r="A949" s="13"/>
      <c r="B949" s="13"/>
      <c r="C949" s="13"/>
      <c r="D949" s="13"/>
      <c r="E949" s="14"/>
      <c r="F949" s="14"/>
      <c r="G949" s="13"/>
      <c r="H949" s="13"/>
      <c r="I949" s="13"/>
      <c r="J949" s="13"/>
      <c r="K949" s="13"/>
      <c r="L949" s="13"/>
      <c r="M949" s="14"/>
      <c r="N949" s="14"/>
      <c r="O949" s="13"/>
      <c r="P949" s="13"/>
      <c r="Q949" s="13"/>
      <c r="R949" s="14"/>
      <c r="S949" s="14"/>
      <c r="T949" s="14"/>
      <c r="U949" s="14"/>
      <c r="V949" s="14"/>
      <c r="W949" s="14"/>
      <c r="X949" s="14"/>
      <c r="Y949" s="14"/>
      <c r="Z949" s="14"/>
      <c r="AA949" s="14"/>
      <c r="AB949" s="14"/>
      <c r="AC949" s="14"/>
    </row>
    <row r="950" spans="1:29" ht="15.75" customHeight="1" x14ac:dyDescent="0.3">
      <c r="A950" s="13"/>
      <c r="B950" s="13"/>
      <c r="C950" s="13"/>
      <c r="D950" s="13"/>
      <c r="E950" s="14"/>
      <c r="F950" s="14"/>
      <c r="G950" s="13"/>
      <c r="H950" s="13"/>
      <c r="I950" s="13"/>
      <c r="J950" s="13"/>
      <c r="K950" s="13"/>
      <c r="L950" s="13"/>
      <c r="M950" s="14"/>
      <c r="N950" s="14"/>
      <c r="O950" s="13"/>
      <c r="P950" s="13"/>
      <c r="Q950" s="13"/>
      <c r="R950" s="14"/>
      <c r="S950" s="14"/>
      <c r="T950" s="14"/>
      <c r="U950" s="14"/>
      <c r="V950" s="14"/>
      <c r="W950" s="14"/>
      <c r="X950" s="14"/>
      <c r="Y950" s="14"/>
      <c r="Z950" s="14"/>
      <c r="AA950" s="14"/>
      <c r="AB950" s="14"/>
      <c r="AC950" s="14"/>
    </row>
    <row r="951" spans="1:29" ht="15.75" customHeight="1" x14ac:dyDescent="0.3">
      <c r="A951" s="13"/>
      <c r="B951" s="13"/>
      <c r="C951" s="13"/>
      <c r="D951" s="13"/>
      <c r="E951" s="14"/>
      <c r="F951" s="14"/>
      <c r="G951" s="13"/>
      <c r="H951" s="13"/>
      <c r="I951" s="13"/>
      <c r="J951" s="13"/>
      <c r="K951" s="13"/>
      <c r="L951" s="13"/>
      <c r="M951" s="14"/>
      <c r="N951" s="14"/>
      <c r="O951" s="13"/>
      <c r="P951" s="13"/>
      <c r="Q951" s="13"/>
      <c r="R951" s="14"/>
      <c r="S951" s="14"/>
      <c r="T951" s="14"/>
      <c r="U951" s="14"/>
      <c r="V951" s="14"/>
      <c r="W951" s="14"/>
      <c r="X951" s="14"/>
      <c r="Y951" s="14"/>
      <c r="Z951" s="14"/>
      <c r="AA951" s="14"/>
      <c r="AB951" s="14"/>
      <c r="AC951" s="14"/>
    </row>
    <row r="952" spans="1:29" ht="15.75" customHeight="1" x14ac:dyDescent="0.3">
      <c r="A952" s="13"/>
      <c r="B952" s="13"/>
      <c r="C952" s="13"/>
      <c r="D952" s="13"/>
      <c r="E952" s="14"/>
      <c r="F952" s="14"/>
      <c r="G952" s="13"/>
      <c r="H952" s="13"/>
      <c r="I952" s="13"/>
      <c r="J952" s="13"/>
      <c r="K952" s="13"/>
      <c r="L952" s="13"/>
      <c r="M952" s="14"/>
      <c r="N952" s="14"/>
      <c r="O952" s="13"/>
      <c r="P952" s="13"/>
      <c r="Q952" s="13"/>
      <c r="R952" s="14"/>
      <c r="S952" s="14"/>
      <c r="T952" s="14"/>
      <c r="U952" s="14"/>
      <c r="V952" s="14"/>
      <c r="W952" s="14"/>
      <c r="X952" s="14"/>
      <c r="Y952" s="14"/>
      <c r="Z952" s="14"/>
      <c r="AA952" s="14"/>
      <c r="AB952" s="14"/>
      <c r="AC952" s="14"/>
    </row>
    <row r="953" spans="1:29" ht="15.75" customHeight="1" x14ac:dyDescent="0.3">
      <c r="A953" s="13"/>
      <c r="B953" s="13"/>
      <c r="C953" s="13"/>
      <c r="D953" s="13"/>
      <c r="E953" s="14"/>
      <c r="F953" s="14"/>
      <c r="G953" s="13"/>
      <c r="H953" s="13"/>
      <c r="I953" s="13"/>
      <c r="J953" s="13"/>
      <c r="K953" s="13"/>
      <c r="L953" s="13"/>
      <c r="M953" s="14"/>
      <c r="N953" s="14"/>
      <c r="O953" s="13"/>
      <c r="P953" s="13"/>
      <c r="Q953" s="13"/>
      <c r="R953" s="14"/>
      <c r="S953" s="14"/>
      <c r="T953" s="14"/>
      <c r="U953" s="14"/>
      <c r="V953" s="14"/>
      <c r="W953" s="14"/>
      <c r="X953" s="14"/>
      <c r="Y953" s="14"/>
      <c r="Z953" s="14"/>
      <c r="AA953" s="14"/>
      <c r="AB953" s="14"/>
      <c r="AC953" s="14"/>
    </row>
    <row r="954" spans="1:29" ht="15.75" customHeight="1" x14ac:dyDescent="0.3">
      <c r="A954" s="13"/>
      <c r="B954" s="13"/>
      <c r="C954" s="13"/>
      <c r="D954" s="13"/>
      <c r="E954" s="14"/>
      <c r="F954" s="14"/>
      <c r="G954" s="13"/>
      <c r="H954" s="13"/>
      <c r="I954" s="13"/>
      <c r="J954" s="13"/>
      <c r="K954" s="13"/>
      <c r="L954" s="13"/>
      <c r="M954" s="14"/>
      <c r="N954" s="14"/>
      <c r="O954" s="13"/>
      <c r="P954" s="13"/>
      <c r="Q954" s="13"/>
      <c r="R954" s="14"/>
      <c r="S954" s="14"/>
      <c r="T954" s="14"/>
      <c r="U954" s="14"/>
      <c r="V954" s="14"/>
      <c r="W954" s="14"/>
      <c r="X954" s="14"/>
      <c r="Y954" s="14"/>
      <c r="Z954" s="14"/>
      <c r="AA954" s="14"/>
      <c r="AB954" s="14"/>
      <c r="AC954" s="14"/>
    </row>
    <row r="955" spans="1:29" ht="15.75" customHeight="1" x14ac:dyDescent="0.3">
      <c r="A955" s="13"/>
      <c r="B955" s="13"/>
      <c r="C955" s="13"/>
      <c r="D955" s="13"/>
      <c r="E955" s="14"/>
      <c r="F955" s="14"/>
      <c r="G955" s="13"/>
      <c r="H955" s="13"/>
      <c r="I955" s="13"/>
      <c r="J955" s="13"/>
      <c r="K955" s="13"/>
      <c r="L955" s="13"/>
      <c r="M955" s="14"/>
      <c r="N955" s="14"/>
      <c r="O955" s="13"/>
      <c r="P955" s="13"/>
      <c r="Q955" s="13"/>
      <c r="R955" s="14"/>
      <c r="S955" s="14"/>
      <c r="T955" s="14"/>
      <c r="U955" s="14"/>
      <c r="V955" s="14"/>
      <c r="W955" s="14"/>
      <c r="X955" s="14"/>
      <c r="Y955" s="14"/>
      <c r="Z955" s="14"/>
      <c r="AA955" s="14"/>
      <c r="AB955" s="14"/>
      <c r="AC955" s="14"/>
    </row>
    <row r="956" spans="1:29" ht="15.75" customHeight="1" x14ac:dyDescent="0.3">
      <c r="A956" s="13"/>
      <c r="B956" s="13"/>
      <c r="C956" s="13"/>
      <c r="D956" s="13"/>
      <c r="E956" s="14"/>
      <c r="F956" s="14"/>
      <c r="G956" s="13"/>
      <c r="H956" s="13"/>
      <c r="I956" s="13"/>
      <c r="J956" s="13"/>
      <c r="K956" s="13"/>
      <c r="L956" s="13"/>
      <c r="M956" s="14"/>
      <c r="N956" s="14"/>
      <c r="O956" s="13"/>
      <c r="P956" s="13"/>
      <c r="Q956" s="13"/>
      <c r="R956" s="14"/>
      <c r="S956" s="14"/>
      <c r="T956" s="14"/>
      <c r="U956" s="14"/>
      <c r="V956" s="14"/>
      <c r="W956" s="14"/>
      <c r="X956" s="14"/>
      <c r="Y956" s="14"/>
      <c r="Z956" s="14"/>
      <c r="AA956" s="14"/>
      <c r="AB956" s="14"/>
      <c r="AC956" s="14"/>
    </row>
    <row r="957" spans="1:29" ht="15.75" customHeight="1" x14ac:dyDescent="0.3">
      <c r="A957" s="13"/>
      <c r="B957" s="13"/>
      <c r="C957" s="13"/>
      <c r="D957" s="13"/>
      <c r="E957" s="14"/>
      <c r="F957" s="14"/>
      <c r="G957" s="13"/>
      <c r="H957" s="13"/>
      <c r="I957" s="13"/>
      <c r="J957" s="13"/>
      <c r="K957" s="13"/>
      <c r="L957" s="13"/>
      <c r="M957" s="14"/>
      <c r="N957" s="14"/>
      <c r="O957" s="13"/>
      <c r="P957" s="13"/>
      <c r="Q957" s="13"/>
      <c r="R957" s="14"/>
      <c r="S957" s="14"/>
      <c r="T957" s="14"/>
      <c r="U957" s="14"/>
      <c r="V957" s="14"/>
      <c r="W957" s="14"/>
      <c r="X957" s="14"/>
      <c r="Y957" s="14"/>
      <c r="Z957" s="14"/>
      <c r="AA957" s="14"/>
      <c r="AB957" s="14"/>
      <c r="AC957" s="14"/>
    </row>
    <row r="958" spans="1:29" ht="15.75" customHeight="1" x14ac:dyDescent="0.3">
      <c r="A958" s="13"/>
      <c r="B958" s="13"/>
      <c r="C958" s="13"/>
      <c r="D958" s="13"/>
      <c r="E958" s="14"/>
      <c r="F958" s="14"/>
      <c r="G958" s="13"/>
      <c r="H958" s="13"/>
      <c r="I958" s="13"/>
      <c r="J958" s="13"/>
      <c r="K958" s="13"/>
      <c r="L958" s="13"/>
      <c r="M958" s="14"/>
      <c r="N958" s="14"/>
      <c r="O958" s="13"/>
      <c r="P958" s="13"/>
      <c r="Q958" s="13"/>
      <c r="R958" s="14"/>
      <c r="S958" s="14"/>
      <c r="T958" s="14"/>
      <c r="U958" s="14"/>
      <c r="V958" s="14"/>
      <c r="W958" s="14"/>
      <c r="X958" s="14"/>
      <c r="Y958" s="14"/>
      <c r="Z958" s="14"/>
      <c r="AA958" s="14"/>
      <c r="AB958" s="14"/>
      <c r="AC958" s="14"/>
    </row>
    <row r="959" spans="1:29" ht="15.75" customHeight="1" x14ac:dyDescent="0.3">
      <c r="A959" s="13"/>
      <c r="B959" s="13"/>
      <c r="C959" s="13"/>
      <c r="D959" s="13"/>
      <c r="E959" s="14"/>
      <c r="F959" s="14"/>
      <c r="G959" s="13"/>
      <c r="H959" s="13"/>
      <c r="I959" s="13"/>
      <c r="J959" s="13"/>
      <c r="K959" s="13"/>
      <c r="L959" s="13"/>
      <c r="M959" s="14"/>
      <c r="N959" s="14"/>
      <c r="O959" s="13"/>
      <c r="P959" s="13"/>
      <c r="Q959" s="13"/>
      <c r="R959" s="14"/>
      <c r="S959" s="14"/>
      <c r="T959" s="14"/>
      <c r="U959" s="14"/>
      <c r="V959" s="14"/>
      <c r="W959" s="14"/>
      <c r="X959" s="14"/>
      <c r="Y959" s="14"/>
      <c r="Z959" s="14"/>
      <c r="AA959" s="14"/>
      <c r="AB959" s="14"/>
      <c r="AC959" s="14"/>
    </row>
    <row r="960" spans="1:29" ht="15.75" customHeight="1" x14ac:dyDescent="0.3">
      <c r="A960" s="13"/>
      <c r="B960" s="13"/>
      <c r="C960" s="13"/>
      <c r="D960" s="13"/>
      <c r="E960" s="14"/>
      <c r="F960" s="14"/>
      <c r="G960" s="13"/>
      <c r="H960" s="13"/>
      <c r="I960" s="13"/>
      <c r="J960" s="13"/>
      <c r="K960" s="13"/>
      <c r="L960" s="13"/>
      <c r="M960" s="14"/>
      <c r="N960" s="14"/>
      <c r="O960" s="13"/>
      <c r="P960" s="13"/>
      <c r="Q960" s="13"/>
      <c r="R960" s="14"/>
      <c r="S960" s="14"/>
      <c r="T960" s="14"/>
      <c r="U960" s="14"/>
      <c r="V960" s="14"/>
      <c r="W960" s="14"/>
      <c r="X960" s="14"/>
      <c r="Y960" s="14"/>
      <c r="Z960" s="14"/>
      <c r="AA960" s="14"/>
      <c r="AB960" s="14"/>
      <c r="AC960" s="14"/>
    </row>
    <row r="961" spans="1:29" ht="15.75" customHeight="1" x14ac:dyDescent="0.3">
      <c r="A961" s="13"/>
      <c r="B961" s="13"/>
      <c r="C961" s="13"/>
      <c r="D961" s="13"/>
      <c r="E961" s="14"/>
      <c r="F961" s="14"/>
      <c r="G961" s="13"/>
      <c r="H961" s="13"/>
      <c r="I961" s="13"/>
      <c r="J961" s="13"/>
      <c r="K961" s="13"/>
      <c r="L961" s="13"/>
      <c r="M961" s="14"/>
      <c r="N961" s="14"/>
      <c r="O961" s="13"/>
      <c r="P961" s="13"/>
      <c r="Q961" s="13"/>
      <c r="R961" s="14"/>
      <c r="S961" s="14"/>
      <c r="T961" s="14"/>
      <c r="U961" s="14"/>
      <c r="V961" s="14"/>
      <c r="W961" s="14"/>
      <c r="X961" s="14"/>
      <c r="Y961" s="14"/>
      <c r="Z961" s="14"/>
      <c r="AA961" s="14"/>
      <c r="AB961" s="14"/>
      <c r="AC961" s="14"/>
    </row>
    <row r="962" spans="1:29" ht="15.75" customHeight="1" x14ac:dyDescent="0.3">
      <c r="A962" s="13"/>
      <c r="B962" s="13"/>
      <c r="C962" s="13"/>
      <c r="D962" s="13"/>
      <c r="E962" s="14"/>
      <c r="F962" s="14"/>
      <c r="G962" s="13"/>
      <c r="H962" s="13"/>
      <c r="I962" s="13"/>
      <c r="J962" s="13"/>
      <c r="K962" s="13"/>
      <c r="L962" s="13"/>
      <c r="M962" s="14"/>
      <c r="N962" s="14"/>
      <c r="O962" s="13"/>
      <c r="P962" s="13"/>
      <c r="Q962" s="13"/>
      <c r="R962" s="14"/>
      <c r="S962" s="14"/>
      <c r="T962" s="14"/>
      <c r="U962" s="14"/>
      <c r="V962" s="14"/>
      <c r="W962" s="14"/>
      <c r="X962" s="14"/>
      <c r="Y962" s="14"/>
      <c r="Z962" s="14"/>
      <c r="AA962" s="14"/>
      <c r="AB962" s="14"/>
      <c r="AC962" s="14"/>
    </row>
    <row r="963" spans="1:29" ht="15.75" customHeight="1" x14ac:dyDescent="0.3">
      <c r="A963" s="13"/>
      <c r="B963" s="13"/>
      <c r="C963" s="13"/>
      <c r="D963" s="13"/>
      <c r="E963" s="14"/>
      <c r="F963" s="14"/>
      <c r="G963" s="13"/>
      <c r="H963" s="13"/>
      <c r="I963" s="13"/>
      <c r="J963" s="13"/>
      <c r="K963" s="13"/>
      <c r="L963" s="13"/>
      <c r="M963" s="14"/>
      <c r="N963" s="14"/>
      <c r="O963" s="13"/>
      <c r="P963" s="13"/>
      <c r="Q963" s="13"/>
      <c r="R963" s="14"/>
      <c r="S963" s="14"/>
      <c r="T963" s="14"/>
      <c r="U963" s="14"/>
      <c r="V963" s="14"/>
      <c r="W963" s="14"/>
      <c r="X963" s="14"/>
      <c r="Y963" s="14"/>
      <c r="Z963" s="14"/>
      <c r="AA963" s="14"/>
      <c r="AB963" s="14"/>
      <c r="AC963" s="14"/>
    </row>
    <row r="964" spans="1:29" ht="15.75" customHeight="1" x14ac:dyDescent="0.3">
      <c r="A964" s="13"/>
      <c r="B964" s="13"/>
      <c r="C964" s="13"/>
      <c r="D964" s="13"/>
      <c r="E964" s="14"/>
      <c r="F964" s="14"/>
      <c r="G964" s="13"/>
      <c r="H964" s="13"/>
      <c r="I964" s="13"/>
      <c r="J964" s="13"/>
      <c r="K964" s="13"/>
      <c r="L964" s="13"/>
      <c r="M964" s="14"/>
      <c r="N964" s="14"/>
      <c r="O964" s="13"/>
      <c r="P964" s="13"/>
      <c r="Q964" s="13"/>
      <c r="R964" s="14"/>
      <c r="S964" s="14"/>
      <c r="T964" s="14"/>
      <c r="U964" s="14"/>
      <c r="V964" s="14"/>
      <c r="W964" s="14"/>
      <c r="X964" s="14"/>
      <c r="Y964" s="14"/>
      <c r="Z964" s="14"/>
      <c r="AA964" s="14"/>
      <c r="AB964" s="14"/>
      <c r="AC964" s="14"/>
    </row>
    <row r="965" spans="1:29" ht="15.75" customHeight="1" x14ac:dyDescent="0.3">
      <c r="A965" s="13"/>
      <c r="B965" s="13"/>
      <c r="C965" s="13"/>
      <c r="D965" s="13"/>
      <c r="E965" s="14"/>
      <c r="F965" s="14"/>
      <c r="G965" s="13"/>
      <c r="H965" s="13"/>
      <c r="I965" s="13"/>
      <c r="J965" s="13"/>
      <c r="K965" s="13"/>
      <c r="L965" s="13"/>
      <c r="M965" s="14"/>
      <c r="N965" s="14"/>
      <c r="O965" s="13"/>
      <c r="P965" s="13"/>
      <c r="Q965" s="13"/>
      <c r="R965" s="14"/>
      <c r="S965" s="14"/>
      <c r="T965" s="14"/>
      <c r="U965" s="14"/>
      <c r="V965" s="14"/>
      <c r="W965" s="14"/>
      <c r="X965" s="14"/>
      <c r="Y965" s="14"/>
      <c r="Z965" s="14"/>
      <c r="AA965" s="14"/>
      <c r="AB965" s="14"/>
      <c r="AC965" s="14"/>
    </row>
    <row r="966" spans="1:29" ht="15.75" customHeight="1" x14ac:dyDescent="0.3">
      <c r="A966" s="13"/>
      <c r="B966" s="13"/>
      <c r="C966" s="13"/>
      <c r="D966" s="13"/>
      <c r="E966" s="14"/>
      <c r="F966" s="14"/>
      <c r="G966" s="13"/>
      <c r="H966" s="13"/>
      <c r="I966" s="13"/>
      <c r="J966" s="13"/>
      <c r="K966" s="13"/>
      <c r="L966" s="13"/>
      <c r="M966" s="14"/>
      <c r="N966" s="14"/>
      <c r="O966" s="13"/>
      <c r="P966" s="13"/>
      <c r="Q966" s="13"/>
      <c r="R966" s="14"/>
      <c r="S966" s="14"/>
      <c r="T966" s="14"/>
      <c r="U966" s="14"/>
      <c r="V966" s="14"/>
      <c r="W966" s="14"/>
      <c r="X966" s="14"/>
      <c r="Y966" s="14"/>
      <c r="Z966" s="14"/>
      <c r="AA966" s="14"/>
      <c r="AB966" s="14"/>
      <c r="AC966" s="14"/>
    </row>
    <row r="967" spans="1:29" ht="15.75" customHeight="1" x14ac:dyDescent="0.3">
      <c r="A967" s="13"/>
      <c r="B967" s="13"/>
      <c r="C967" s="13"/>
      <c r="D967" s="13"/>
      <c r="E967" s="14"/>
      <c r="F967" s="14"/>
      <c r="G967" s="13"/>
      <c r="H967" s="13"/>
      <c r="I967" s="13"/>
      <c r="J967" s="13"/>
      <c r="K967" s="13"/>
      <c r="L967" s="13"/>
      <c r="M967" s="14"/>
      <c r="N967" s="14"/>
      <c r="O967" s="13"/>
      <c r="P967" s="13"/>
      <c r="Q967" s="13"/>
      <c r="R967" s="14"/>
      <c r="S967" s="14"/>
      <c r="T967" s="14"/>
      <c r="U967" s="14"/>
      <c r="V967" s="14"/>
      <c r="W967" s="14"/>
      <c r="X967" s="14"/>
      <c r="Y967" s="14"/>
      <c r="Z967" s="14"/>
      <c r="AA967" s="14"/>
      <c r="AB967" s="14"/>
      <c r="AC967" s="14"/>
    </row>
    <row r="968" spans="1:29" ht="15.75" customHeight="1" x14ac:dyDescent="0.3">
      <c r="A968" s="13"/>
      <c r="B968" s="13"/>
      <c r="C968" s="13"/>
      <c r="D968" s="13"/>
      <c r="E968" s="14"/>
      <c r="F968" s="14"/>
      <c r="G968" s="13"/>
      <c r="H968" s="13"/>
      <c r="I968" s="13"/>
      <c r="J968" s="13"/>
      <c r="K968" s="13"/>
      <c r="L968" s="13"/>
      <c r="M968" s="14"/>
      <c r="N968" s="14"/>
      <c r="O968" s="13"/>
      <c r="P968" s="13"/>
      <c r="Q968" s="13"/>
      <c r="R968" s="14"/>
      <c r="S968" s="14"/>
      <c r="T968" s="14"/>
      <c r="U968" s="14"/>
      <c r="V968" s="14"/>
      <c r="W968" s="14"/>
      <c r="X968" s="14"/>
      <c r="Y968" s="14"/>
      <c r="Z968" s="14"/>
      <c r="AA968" s="14"/>
      <c r="AB968" s="14"/>
      <c r="AC968" s="14"/>
    </row>
    <row r="969" spans="1:29" ht="15.75" customHeight="1" x14ac:dyDescent="0.3">
      <c r="A969" s="13"/>
      <c r="B969" s="13"/>
      <c r="C969" s="13"/>
      <c r="D969" s="13"/>
      <c r="E969" s="14"/>
      <c r="F969" s="14"/>
      <c r="G969" s="13"/>
      <c r="H969" s="13"/>
      <c r="I969" s="13"/>
      <c r="J969" s="13"/>
      <c r="K969" s="13"/>
      <c r="L969" s="13"/>
      <c r="M969" s="14"/>
      <c r="N969" s="14"/>
      <c r="O969" s="13"/>
      <c r="P969" s="13"/>
      <c r="Q969" s="13"/>
      <c r="R969" s="14"/>
      <c r="S969" s="14"/>
      <c r="T969" s="14"/>
      <c r="U969" s="14"/>
      <c r="V969" s="14"/>
      <c r="W969" s="14"/>
      <c r="X969" s="14"/>
      <c r="Y969" s="14"/>
      <c r="Z969" s="14"/>
      <c r="AA969" s="14"/>
      <c r="AB969" s="14"/>
      <c r="AC969" s="14"/>
    </row>
    <row r="970" spans="1:29" ht="15.75" customHeight="1" x14ac:dyDescent="0.3">
      <c r="A970" s="13"/>
      <c r="B970" s="13"/>
      <c r="C970" s="13"/>
      <c r="D970" s="13"/>
      <c r="E970" s="14"/>
      <c r="F970" s="14"/>
      <c r="G970" s="13"/>
      <c r="H970" s="13"/>
      <c r="I970" s="13"/>
      <c r="J970" s="13"/>
      <c r="K970" s="13"/>
      <c r="L970" s="13"/>
      <c r="M970" s="14"/>
      <c r="N970" s="14"/>
      <c r="O970" s="13"/>
      <c r="P970" s="13"/>
      <c r="Q970" s="13"/>
      <c r="R970" s="14"/>
      <c r="S970" s="14"/>
      <c r="T970" s="14"/>
      <c r="U970" s="14"/>
      <c r="V970" s="14"/>
      <c r="W970" s="14"/>
      <c r="X970" s="14"/>
      <c r="Y970" s="14"/>
      <c r="Z970" s="14"/>
      <c r="AA970" s="14"/>
      <c r="AB970" s="14"/>
      <c r="AC970" s="14"/>
    </row>
    <row r="971" spans="1:29" ht="15.75" customHeight="1" x14ac:dyDescent="0.3">
      <c r="A971" s="13"/>
      <c r="B971" s="13"/>
      <c r="C971" s="13"/>
      <c r="D971" s="13"/>
      <c r="E971" s="14"/>
      <c r="F971" s="14"/>
      <c r="G971" s="13"/>
      <c r="H971" s="13"/>
      <c r="I971" s="13"/>
      <c r="J971" s="13"/>
      <c r="K971" s="13"/>
      <c r="L971" s="13"/>
      <c r="M971" s="14"/>
      <c r="N971" s="14"/>
      <c r="O971" s="13"/>
      <c r="P971" s="13"/>
      <c r="Q971" s="13"/>
      <c r="R971" s="14"/>
      <c r="S971" s="14"/>
      <c r="T971" s="14"/>
      <c r="U971" s="14"/>
      <c r="V971" s="14"/>
      <c r="W971" s="14"/>
      <c r="X971" s="14"/>
      <c r="Y971" s="14"/>
      <c r="Z971" s="14"/>
      <c r="AA971" s="14"/>
      <c r="AB971" s="14"/>
      <c r="AC971" s="14"/>
    </row>
    <row r="972" spans="1:29" ht="15.75" customHeight="1" x14ac:dyDescent="0.3">
      <c r="A972" s="13"/>
      <c r="B972" s="13"/>
      <c r="C972" s="13"/>
      <c r="D972" s="13"/>
      <c r="E972" s="14"/>
      <c r="F972" s="14"/>
      <c r="G972" s="13"/>
      <c r="H972" s="13"/>
      <c r="I972" s="13"/>
      <c r="J972" s="13"/>
      <c r="K972" s="13"/>
      <c r="L972" s="13"/>
      <c r="M972" s="14"/>
      <c r="N972" s="14"/>
      <c r="O972" s="13"/>
      <c r="P972" s="13"/>
      <c r="Q972" s="13"/>
      <c r="R972" s="14"/>
      <c r="S972" s="14"/>
      <c r="T972" s="14"/>
      <c r="U972" s="14"/>
      <c r="V972" s="14"/>
      <c r="W972" s="14"/>
      <c r="X972" s="14"/>
      <c r="Y972" s="14"/>
      <c r="Z972" s="14"/>
      <c r="AA972" s="14"/>
      <c r="AB972" s="14"/>
      <c r="AC972" s="14"/>
    </row>
    <row r="973" spans="1:29" ht="15.75" customHeight="1" x14ac:dyDescent="0.3">
      <c r="A973" s="13"/>
      <c r="B973" s="13"/>
      <c r="C973" s="13"/>
      <c r="D973" s="13"/>
      <c r="E973" s="14"/>
      <c r="F973" s="14"/>
      <c r="G973" s="13"/>
      <c r="H973" s="13"/>
      <c r="I973" s="13"/>
      <c r="J973" s="13"/>
      <c r="K973" s="13"/>
      <c r="L973" s="13"/>
      <c r="M973" s="14"/>
      <c r="N973" s="14"/>
      <c r="O973" s="13"/>
      <c r="P973" s="13"/>
      <c r="Q973" s="13"/>
      <c r="R973" s="14"/>
      <c r="S973" s="14"/>
      <c r="T973" s="14"/>
      <c r="U973" s="14"/>
      <c r="V973" s="14"/>
      <c r="W973" s="14"/>
      <c r="X973" s="14"/>
      <c r="Y973" s="14"/>
      <c r="Z973" s="14"/>
      <c r="AA973" s="14"/>
      <c r="AB973" s="14"/>
      <c r="AC973" s="14"/>
    </row>
    <row r="974" spans="1:29" ht="15.75" customHeight="1" x14ac:dyDescent="0.3">
      <c r="A974" s="13"/>
      <c r="B974" s="13"/>
      <c r="C974" s="13"/>
      <c r="D974" s="13"/>
      <c r="E974" s="14"/>
      <c r="F974" s="14"/>
      <c r="G974" s="13"/>
      <c r="H974" s="13"/>
      <c r="I974" s="13"/>
      <c r="J974" s="13"/>
      <c r="K974" s="13"/>
      <c r="L974" s="13"/>
      <c r="M974" s="14"/>
      <c r="N974" s="14"/>
      <c r="O974" s="13"/>
      <c r="P974" s="13"/>
      <c r="Q974" s="13"/>
      <c r="R974" s="14"/>
      <c r="S974" s="14"/>
      <c r="T974" s="14"/>
      <c r="U974" s="14"/>
      <c r="V974" s="14"/>
      <c r="W974" s="14"/>
      <c r="X974" s="14"/>
      <c r="Y974" s="14"/>
      <c r="Z974" s="14"/>
      <c r="AA974" s="14"/>
      <c r="AB974" s="14"/>
      <c r="AC974" s="14"/>
    </row>
    <row r="975" spans="1:29" ht="15.75" customHeight="1" x14ac:dyDescent="0.3">
      <c r="A975" s="13"/>
      <c r="B975" s="13"/>
      <c r="C975" s="13"/>
      <c r="D975" s="13"/>
      <c r="E975" s="14"/>
      <c r="F975" s="14"/>
      <c r="G975" s="13"/>
      <c r="H975" s="13"/>
      <c r="I975" s="13"/>
      <c r="J975" s="13"/>
      <c r="K975" s="13"/>
      <c r="L975" s="13"/>
      <c r="M975" s="14"/>
      <c r="N975" s="14"/>
      <c r="O975" s="13"/>
      <c r="P975" s="13"/>
      <c r="Q975" s="13"/>
      <c r="R975" s="14"/>
      <c r="S975" s="14"/>
      <c r="T975" s="14"/>
      <c r="U975" s="14"/>
      <c r="V975" s="14"/>
      <c r="W975" s="14"/>
      <c r="X975" s="14"/>
      <c r="Y975" s="14"/>
      <c r="Z975" s="14"/>
      <c r="AA975" s="14"/>
      <c r="AB975" s="14"/>
      <c r="AC975" s="14"/>
    </row>
    <row r="976" spans="1:29" ht="15.75" customHeight="1" x14ac:dyDescent="0.3">
      <c r="A976" s="13"/>
      <c r="B976" s="13"/>
      <c r="C976" s="13"/>
      <c r="D976" s="13"/>
      <c r="E976" s="14"/>
      <c r="F976" s="14"/>
      <c r="G976" s="13"/>
      <c r="H976" s="13"/>
      <c r="I976" s="13"/>
      <c r="J976" s="13"/>
      <c r="K976" s="13"/>
      <c r="L976" s="13"/>
      <c r="M976" s="14"/>
      <c r="N976" s="14"/>
      <c r="O976" s="13"/>
      <c r="P976" s="13"/>
      <c r="Q976" s="13"/>
      <c r="R976" s="14"/>
      <c r="S976" s="14"/>
      <c r="T976" s="14"/>
      <c r="U976" s="14"/>
      <c r="V976" s="14"/>
      <c r="W976" s="14"/>
      <c r="X976" s="14"/>
      <c r="Y976" s="14"/>
      <c r="Z976" s="14"/>
      <c r="AA976" s="14"/>
      <c r="AB976" s="14"/>
      <c r="AC976" s="14"/>
    </row>
    <row r="977" spans="1:29" ht="15.75" customHeight="1" x14ac:dyDescent="0.3">
      <c r="A977" s="13"/>
      <c r="B977" s="13"/>
      <c r="C977" s="13"/>
      <c r="D977" s="13"/>
      <c r="E977" s="14"/>
      <c r="F977" s="14"/>
      <c r="G977" s="13"/>
      <c r="H977" s="13"/>
      <c r="I977" s="13"/>
      <c r="J977" s="13"/>
      <c r="K977" s="13"/>
      <c r="L977" s="13"/>
      <c r="M977" s="14"/>
      <c r="N977" s="14"/>
      <c r="O977" s="13"/>
      <c r="P977" s="13"/>
      <c r="Q977" s="13"/>
      <c r="R977" s="14"/>
      <c r="S977" s="14"/>
      <c r="T977" s="14"/>
      <c r="U977" s="14"/>
      <c r="V977" s="14"/>
      <c r="W977" s="14"/>
      <c r="X977" s="14"/>
      <c r="Y977" s="14"/>
      <c r="Z977" s="14"/>
      <c r="AA977" s="14"/>
      <c r="AB977" s="14"/>
      <c r="AC977" s="14"/>
    </row>
    <row r="978" spans="1:29" ht="15.75" customHeight="1" x14ac:dyDescent="0.3">
      <c r="A978" s="13"/>
      <c r="B978" s="13"/>
      <c r="C978" s="13"/>
      <c r="D978" s="13"/>
      <c r="E978" s="14"/>
      <c r="F978" s="14"/>
      <c r="G978" s="13"/>
      <c r="H978" s="13"/>
      <c r="I978" s="13"/>
      <c r="J978" s="13"/>
      <c r="K978" s="13"/>
      <c r="L978" s="13"/>
      <c r="M978" s="14"/>
      <c r="N978" s="14"/>
      <c r="O978" s="13"/>
      <c r="P978" s="13"/>
      <c r="Q978" s="13"/>
      <c r="R978" s="14"/>
      <c r="S978" s="14"/>
      <c r="T978" s="14"/>
      <c r="U978" s="14"/>
      <c r="V978" s="14"/>
      <c r="W978" s="14"/>
      <c r="X978" s="14"/>
      <c r="Y978" s="14"/>
      <c r="Z978" s="14"/>
      <c r="AA978" s="14"/>
      <c r="AB978" s="14"/>
      <c r="AC978" s="14"/>
    </row>
    <row r="979" spans="1:29" ht="15.75" customHeight="1" x14ac:dyDescent="0.3">
      <c r="A979" s="13"/>
      <c r="B979" s="13"/>
      <c r="C979" s="13"/>
      <c r="D979" s="13"/>
      <c r="E979" s="14"/>
      <c r="F979" s="14"/>
      <c r="G979" s="13"/>
      <c r="H979" s="13"/>
      <c r="I979" s="13"/>
      <c r="J979" s="13"/>
      <c r="K979" s="13"/>
      <c r="L979" s="13"/>
      <c r="M979" s="14"/>
      <c r="N979" s="14"/>
      <c r="O979" s="13"/>
      <c r="P979" s="13"/>
      <c r="Q979" s="13"/>
      <c r="R979" s="14"/>
      <c r="S979" s="14"/>
      <c r="T979" s="14"/>
      <c r="U979" s="14"/>
      <c r="V979" s="14"/>
      <c r="W979" s="14"/>
      <c r="X979" s="14"/>
      <c r="Y979" s="14"/>
      <c r="Z979" s="14"/>
      <c r="AA979" s="14"/>
      <c r="AB979" s="14"/>
      <c r="AC979" s="14"/>
    </row>
    <row r="980" spans="1:29" ht="15.75" customHeight="1" x14ac:dyDescent="0.3">
      <c r="A980" s="13"/>
      <c r="B980" s="13"/>
      <c r="C980" s="13"/>
      <c r="D980" s="13"/>
      <c r="E980" s="14"/>
      <c r="F980" s="14"/>
      <c r="G980" s="13"/>
      <c r="H980" s="13"/>
      <c r="I980" s="13"/>
      <c r="J980" s="13"/>
      <c r="K980" s="13"/>
      <c r="L980" s="13"/>
      <c r="M980" s="14"/>
      <c r="N980" s="14"/>
      <c r="O980" s="13"/>
      <c r="P980" s="13"/>
      <c r="Q980" s="13"/>
      <c r="R980" s="14"/>
      <c r="S980" s="14"/>
      <c r="T980" s="14"/>
      <c r="U980" s="14"/>
      <c r="V980" s="14"/>
      <c r="W980" s="14"/>
      <c r="X980" s="14"/>
      <c r="Y980" s="14"/>
      <c r="Z980" s="14"/>
      <c r="AA980" s="14"/>
      <c r="AB980" s="14"/>
      <c r="AC980" s="14"/>
    </row>
    <row r="981" spans="1:29" ht="15.75" customHeight="1" x14ac:dyDescent="0.3">
      <c r="A981" s="13"/>
      <c r="B981" s="13"/>
      <c r="C981" s="13"/>
      <c r="D981" s="13"/>
      <c r="E981" s="14"/>
      <c r="F981" s="14"/>
      <c r="G981" s="13"/>
      <c r="H981" s="13"/>
      <c r="I981" s="13"/>
      <c r="J981" s="13"/>
      <c r="K981" s="13"/>
      <c r="L981" s="13"/>
      <c r="M981" s="14"/>
      <c r="N981" s="14"/>
      <c r="O981" s="13"/>
      <c r="P981" s="13"/>
      <c r="Q981" s="13"/>
      <c r="R981" s="14"/>
      <c r="S981" s="14"/>
      <c r="T981" s="14"/>
      <c r="U981" s="14"/>
      <c r="V981" s="14"/>
      <c r="W981" s="14"/>
      <c r="X981" s="14"/>
      <c r="Y981" s="14"/>
      <c r="Z981" s="14"/>
      <c r="AA981" s="14"/>
      <c r="AB981" s="14"/>
      <c r="AC981" s="14"/>
    </row>
    <row r="982" spans="1:29" ht="15.75" customHeight="1" x14ac:dyDescent="0.3">
      <c r="A982" s="13"/>
      <c r="B982" s="13"/>
      <c r="C982" s="13"/>
      <c r="D982" s="13"/>
      <c r="E982" s="14"/>
      <c r="F982" s="14"/>
      <c r="G982" s="13"/>
      <c r="H982" s="13"/>
      <c r="I982" s="13"/>
      <c r="J982" s="13"/>
      <c r="K982" s="13"/>
      <c r="L982" s="13"/>
      <c r="M982" s="14"/>
      <c r="N982" s="14"/>
      <c r="O982" s="13"/>
      <c r="P982" s="13"/>
      <c r="Q982" s="13"/>
      <c r="R982" s="14"/>
      <c r="S982" s="14"/>
      <c r="T982" s="14"/>
      <c r="U982" s="14"/>
      <c r="V982" s="14"/>
      <c r="W982" s="14"/>
      <c r="X982" s="14"/>
      <c r="Y982" s="14"/>
      <c r="Z982" s="14"/>
      <c r="AA982" s="14"/>
      <c r="AB982" s="14"/>
      <c r="AC982" s="14"/>
    </row>
    <row r="983" spans="1:29" ht="15.75" customHeight="1" x14ac:dyDescent="0.3">
      <c r="A983" s="13"/>
      <c r="B983" s="13"/>
      <c r="C983" s="13"/>
      <c r="D983" s="13"/>
      <c r="E983" s="14"/>
      <c r="F983" s="14"/>
      <c r="G983" s="13"/>
      <c r="H983" s="13"/>
      <c r="I983" s="13"/>
      <c r="J983" s="13"/>
      <c r="K983" s="13"/>
      <c r="L983" s="13"/>
      <c r="M983" s="14"/>
      <c r="N983" s="14"/>
      <c r="O983" s="13"/>
      <c r="P983" s="13"/>
      <c r="Q983" s="13"/>
      <c r="R983" s="14"/>
      <c r="S983" s="14"/>
      <c r="T983" s="14"/>
      <c r="U983" s="14"/>
      <c r="V983" s="14"/>
      <c r="W983" s="14"/>
      <c r="X983" s="14"/>
      <c r="Y983" s="14"/>
      <c r="Z983" s="14"/>
      <c r="AA983" s="14"/>
      <c r="AB983" s="14"/>
      <c r="AC983" s="14"/>
    </row>
    <row r="984" spans="1:29" ht="15.75" customHeight="1" x14ac:dyDescent="0.3">
      <c r="A984" s="13"/>
      <c r="B984" s="13"/>
      <c r="C984" s="13"/>
      <c r="D984" s="13"/>
      <c r="E984" s="14"/>
      <c r="F984" s="14"/>
      <c r="G984" s="13"/>
      <c r="H984" s="13"/>
      <c r="I984" s="13"/>
      <c r="J984" s="13"/>
      <c r="K984" s="13"/>
      <c r="L984" s="13"/>
      <c r="M984" s="14"/>
      <c r="N984" s="14"/>
      <c r="O984" s="13"/>
      <c r="P984" s="13"/>
      <c r="Q984" s="13"/>
      <c r="R984" s="14"/>
      <c r="S984" s="14"/>
      <c r="T984" s="14"/>
      <c r="U984" s="14"/>
      <c r="V984" s="14"/>
      <c r="W984" s="14"/>
      <c r="X984" s="14"/>
      <c r="Y984" s="14"/>
      <c r="Z984" s="14"/>
      <c r="AA984" s="14"/>
      <c r="AB984" s="14"/>
      <c r="AC984" s="14"/>
    </row>
    <row r="985" spans="1:29" ht="15.75" customHeight="1" x14ac:dyDescent="0.3">
      <c r="A985" s="13"/>
      <c r="B985" s="13"/>
      <c r="C985" s="13"/>
      <c r="D985" s="13"/>
      <c r="E985" s="14"/>
      <c r="F985" s="14"/>
      <c r="G985" s="13"/>
      <c r="H985" s="13"/>
      <c r="I985" s="13"/>
      <c r="J985" s="13"/>
      <c r="K985" s="13"/>
      <c r="L985" s="13"/>
      <c r="M985" s="14"/>
      <c r="N985" s="14"/>
      <c r="O985" s="13"/>
      <c r="P985" s="13"/>
      <c r="Q985" s="13"/>
      <c r="R985" s="14"/>
      <c r="S985" s="14"/>
      <c r="T985" s="14"/>
      <c r="U985" s="14"/>
      <c r="V985" s="14"/>
      <c r="W985" s="14"/>
      <c r="X985" s="14"/>
      <c r="Y985" s="14"/>
      <c r="Z985" s="14"/>
      <c r="AA985" s="14"/>
      <c r="AB985" s="14"/>
      <c r="AC985" s="14"/>
    </row>
    <row r="986" spans="1:29" ht="15.75" customHeight="1" x14ac:dyDescent="0.3">
      <c r="A986" s="13"/>
      <c r="B986" s="13"/>
      <c r="C986" s="13"/>
      <c r="D986" s="13"/>
      <c r="E986" s="14"/>
      <c r="F986" s="14"/>
      <c r="G986" s="13"/>
      <c r="H986" s="13"/>
      <c r="I986" s="13"/>
      <c r="J986" s="13"/>
      <c r="K986" s="13"/>
      <c r="L986" s="13"/>
      <c r="M986" s="14"/>
      <c r="N986" s="14"/>
      <c r="O986" s="13"/>
      <c r="P986" s="13"/>
      <c r="Q986" s="13"/>
      <c r="R986" s="14"/>
      <c r="S986" s="14"/>
      <c r="T986" s="14"/>
      <c r="U986" s="14"/>
      <c r="V986" s="14"/>
      <c r="W986" s="14"/>
      <c r="X986" s="14"/>
      <c r="Y986" s="14"/>
      <c r="Z986" s="14"/>
      <c r="AA986" s="14"/>
      <c r="AB986" s="14"/>
      <c r="AC986" s="14"/>
    </row>
    <row r="987" spans="1:29" ht="15.75" customHeight="1" x14ac:dyDescent="0.3">
      <c r="A987" s="13"/>
      <c r="B987" s="13"/>
      <c r="C987" s="13"/>
      <c r="D987" s="13"/>
      <c r="E987" s="14"/>
      <c r="F987" s="14"/>
      <c r="G987" s="13"/>
      <c r="H987" s="13"/>
      <c r="I987" s="13"/>
      <c r="J987" s="13"/>
      <c r="K987" s="13"/>
      <c r="L987" s="13"/>
      <c r="M987" s="14"/>
      <c r="N987" s="14"/>
      <c r="O987" s="13"/>
      <c r="P987" s="13"/>
      <c r="Q987" s="13"/>
      <c r="R987" s="14"/>
      <c r="S987" s="14"/>
      <c r="T987" s="14"/>
      <c r="U987" s="14"/>
      <c r="V987" s="14"/>
      <c r="W987" s="14"/>
      <c r="X987" s="14"/>
      <c r="Y987" s="14"/>
      <c r="Z987" s="14"/>
      <c r="AA987" s="14"/>
      <c r="AB987" s="14"/>
      <c r="AC987" s="14"/>
    </row>
    <row r="988" spans="1:29" ht="15.75" customHeight="1" x14ac:dyDescent="0.3">
      <c r="A988" s="13"/>
      <c r="B988" s="13"/>
      <c r="C988" s="13"/>
      <c r="D988" s="13"/>
      <c r="E988" s="14"/>
      <c r="F988" s="14"/>
      <c r="G988" s="13"/>
      <c r="H988" s="13"/>
      <c r="I988" s="13"/>
      <c r="J988" s="13"/>
      <c r="K988" s="13"/>
      <c r="L988" s="13"/>
      <c r="M988" s="14"/>
      <c r="N988" s="14"/>
      <c r="O988" s="13"/>
      <c r="P988" s="13"/>
      <c r="Q988" s="13"/>
      <c r="R988" s="14"/>
      <c r="S988" s="14"/>
      <c r="T988" s="14"/>
      <c r="U988" s="14"/>
      <c r="V988" s="14"/>
      <c r="W988" s="14"/>
      <c r="X988" s="14"/>
      <c r="Y988" s="14"/>
      <c r="Z988" s="14"/>
      <c r="AA988" s="14"/>
      <c r="AB988" s="14"/>
      <c r="AC988" s="14"/>
    </row>
    <row r="989" spans="1:29" ht="15.75" customHeight="1" x14ac:dyDescent="0.3">
      <c r="A989" s="13"/>
      <c r="B989" s="13"/>
      <c r="C989" s="13"/>
      <c r="D989" s="13"/>
      <c r="E989" s="14"/>
      <c r="F989" s="14"/>
      <c r="G989" s="13"/>
      <c r="H989" s="13"/>
      <c r="I989" s="13"/>
      <c r="J989" s="13"/>
      <c r="K989" s="13"/>
      <c r="L989" s="13"/>
      <c r="M989" s="14"/>
      <c r="N989" s="14"/>
      <c r="O989" s="13"/>
      <c r="P989" s="13"/>
      <c r="Q989" s="13"/>
      <c r="R989" s="14"/>
      <c r="S989" s="14"/>
      <c r="T989" s="14"/>
      <c r="U989" s="14"/>
      <c r="V989" s="14"/>
      <c r="W989" s="14"/>
      <c r="X989" s="14"/>
      <c r="Y989" s="14"/>
      <c r="Z989" s="14"/>
      <c r="AA989" s="14"/>
      <c r="AB989" s="14"/>
      <c r="AC989" s="14"/>
    </row>
    <row r="990" spans="1:29" ht="15.75" customHeight="1" x14ac:dyDescent="0.3">
      <c r="A990" s="13"/>
      <c r="B990" s="13"/>
      <c r="C990" s="13"/>
      <c r="D990" s="13"/>
      <c r="E990" s="14"/>
      <c r="F990" s="14"/>
      <c r="G990" s="13"/>
      <c r="H990" s="13"/>
      <c r="I990" s="13"/>
      <c r="J990" s="13"/>
      <c r="K990" s="13"/>
      <c r="L990" s="13"/>
      <c r="M990" s="14"/>
      <c r="N990" s="14"/>
      <c r="O990" s="13"/>
      <c r="P990" s="13"/>
      <c r="Q990" s="13"/>
      <c r="R990" s="14"/>
      <c r="S990" s="14"/>
      <c r="T990" s="14"/>
      <c r="U990" s="14"/>
      <c r="V990" s="14"/>
      <c r="W990" s="14"/>
      <c r="X990" s="14"/>
      <c r="Y990" s="14"/>
      <c r="Z990" s="14"/>
      <c r="AA990" s="14"/>
      <c r="AB990" s="14"/>
      <c r="AC990" s="14"/>
    </row>
    <row r="991" spans="1:29" ht="15.75" customHeight="1" x14ac:dyDescent="0.3">
      <c r="A991" s="13"/>
      <c r="B991" s="13"/>
      <c r="C991" s="13"/>
      <c r="D991" s="13"/>
      <c r="E991" s="14"/>
      <c r="F991" s="14"/>
      <c r="G991" s="13"/>
      <c r="H991" s="13"/>
      <c r="I991" s="13"/>
      <c r="J991" s="13"/>
      <c r="K991" s="13"/>
      <c r="L991" s="13"/>
      <c r="M991" s="14"/>
      <c r="N991" s="14"/>
      <c r="O991" s="13"/>
      <c r="P991" s="13"/>
      <c r="Q991" s="13"/>
      <c r="R991" s="14"/>
      <c r="S991" s="14"/>
      <c r="T991" s="14"/>
      <c r="U991" s="14"/>
      <c r="V991" s="14"/>
      <c r="W991" s="14"/>
      <c r="X991" s="14"/>
      <c r="Y991" s="14"/>
      <c r="Z991" s="14"/>
      <c r="AA991" s="14"/>
      <c r="AB991" s="14"/>
      <c r="AC991" s="14"/>
    </row>
    <row r="992" spans="1:29" ht="15.75" customHeight="1" x14ac:dyDescent="0.3">
      <c r="A992" s="13"/>
      <c r="B992" s="13"/>
      <c r="C992" s="13"/>
      <c r="D992" s="13"/>
      <c r="E992" s="14"/>
      <c r="F992" s="14"/>
      <c r="G992" s="13"/>
      <c r="H992" s="13"/>
      <c r="I992" s="13"/>
      <c r="J992" s="13"/>
      <c r="K992" s="13"/>
      <c r="L992" s="13"/>
      <c r="M992" s="14"/>
      <c r="N992" s="14"/>
      <c r="O992" s="13"/>
      <c r="P992" s="13"/>
      <c r="Q992" s="13"/>
      <c r="R992" s="14"/>
      <c r="S992" s="14"/>
      <c r="T992" s="14"/>
      <c r="U992" s="14"/>
      <c r="V992" s="14"/>
      <c r="W992" s="14"/>
      <c r="X992" s="14"/>
      <c r="Y992" s="14"/>
      <c r="Z992" s="14"/>
      <c r="AA992" s="14"/>
      <c r="AB992" s="14"/>
      <c r="AC992" s="14"/>
    </row>
    <row r="993" spans="1:29" ht="15.75" customHeight="1" x14ac:dyDescent="0.3">
      <c r="A993" s="13"/>
      <c r="B993" s="13"/>
      <c r="C993" s="13"/>
      <c r="D993" s="13"/>
      <c r="E993" s="14"/>
      <c r="F993" s="14"/>
      <c r="G993" s="13"/>
      <c r="H993" s="13"/>
      <c r="I993" s="13"/>
      <c r="J993" s="13"/>
      <c r="K993" s="13"/>
      <c r="L993" s="13"/>
      <c r="M993" s="14"/>
      <c r="N993" s="14"/>
      <c r="O993" s="13"/>
      <c r="P993" s="13"/>
      <c r="Q993" s="13"/>
      <c r="R993" s="14"/>
      <c r="S993" s="14"/>
      <c r="T993" s="14"/>
      <c r="U993" s="14"/>
      <c r="V993" s="14"/>
      <c r="W993" s="14"/>
      <c r="X993" s="14"/>
      <c r="Y993" s="14"/>
      <c r="Z993" s="14"/>
      <c r="AA993" s="14"/>
      <c r="AB993" s="14"/>
      <c r="AC993" s="14"/>
    </row>
    <row r="994" spans="1:29" ht="15.75" customHeight="1" x14ac:dyDescent="0.3">
      <c r="A994" s="13"/>
      <c r="B994" s="13"/>
      <c r="C994" s="13"/>
      <c r="D994" s="13"/>
      <c r="E994" s="14"/>
      <c r="F994" s="14"/>
      <c r="G994" s="13"/>
      <c r="H994" s="13"/>
      <c r="I994" s="13"/>
      <c r="J994" s="13"/>
      <c r="K994" s="13"/>
      <c r="L994" s="13"/>
      <c r="M994" s="14"/>
      <c r="N994" s="14"/>
      <c r="O994" s="13"/>
      <c r="P994" s="13"/>
      <c r="Q994" s="13"/>
      <c r="R994" s="14"/>
      <c r="S994" s="14"/>
      <c r="T994" s="14"/>
      <c r="U994" s="14"/>
      <c r="V994" s="14"/>
      <c r="W994" s="14"/>
      <c r="X994" s="14"/>
      <c r="Y994" s="14"/>
      <c r="Z994" s="14"/>
      <c r="AA994" s="14"/>
      <c r="AB994" s="14"/>
      <c r="AC994" s="14"/>
    </row>
    <row r="995" spans="1:29" ht="15.75" customHeight="1" x14ac:dyDescent="0.3">
      <c r="A995" s="13"/>
      <c r="B995" s="13"/>
      <c r="C995" s="13"/>
      <c r="D995" s="13"/>
      <c r="E995" s="14"/>
      <c r="F995" s="14"/>
      <c r="G995" s="13"/>
      <c r="H995" s="13"/>
      <c r="I995" s="13"/>
      <c r="J995" s="13"/>
      <c r="K995" s="13"/>
      <c r="L995" s="13"/>
      <c r="M995" s="14"/>
      <c r="N995" s="14"/>
      <c r="O995" s="13"/>
      <c r="P995" s="13"/>
      <c r="Q995" s="13"/>
      <c r="R995" s="14"/>
      <c r="S995" s="14"/>
      <c r="T995" s="14"/>
      <c r="U995" s="14"/>
      <c r="V995" s="14"/>
      <c r="W995" s="14"/>
      <c r="X995" s="14"/>
      <c r="Y995" s="14"/>
      <c r="Z995" s="14"/>
      <c r="AA995" s="14"/>
      <c r="AB995" s="14"/>
      <c r="AC995" s="14"/>
    </row>
    <row r="996" spans="1:29" ht="15.75" customHeight="1" x14ac:dyDescent="0.3">
      <c r="A996" s="13"/>
      <c r="B996" s="13"/>
      <c r="C996" s="13"/>
      <c r="D996" s="13"/>
      <c r="E996" s="14"/>
      <c r="F996" s="14"/>
      <c r="G996" s="13"/>
      <c r="H996" s="13"/>
      <c r="I996" s="13"/>
      <c r="J996" s="13"/>
      <c r="K996" s="13"/>
      <c r="L996" s="13"/>
      <c r="M996" s="14"/>
      <c r="N996" s="14"/>
      <c r="O996" s="13"/>
      <c r="P996" s="13"/>
      <c r="Q996" s="13"/>
      <c r="R996" s="14"/>
      <c r="S996" s="14"/>
      <c r="T996" s="14"/>
      <c r="U996" s="14"/>
      <c r="V996" s="14"/>
      <c r="W996" s="14"/>
      <c r="X996" s="14"/>
      <c r="Y996" s="14"/>
      <c r="Z996" s="14"/>
      <c r="AA996" s="14"/>
      <c r="AB996" s="14"/>
      <c r="AC996" s="14"/>
    </row>
    <row r="997" spans="1:29" ht="15.75" customHeight="1" x14ac:dyDescent="0.3">
      <c r="A997" s="13"/>
      <c r="B997" s="13"/>
      <c r="C997" s="13"/>
      <c r="D997" s="13"/>
      <c r="E997" s="14"/>
      <c r="F997" s="14"/>
      <c r="G997" s="13"/>
      <c r="H997" s="13"/>
      <c r="I997" s="13"/>
      <c r="J997" s="13"/>
      <c r="K997" s="13"/>
      <c r="L997" s="13"/>
      <c r="M997" s="14"/>
      <c r="N997" s="14"/>
      <c r="O997" s="13"/>
      <c r="P997" s="13"/>
      <c r="Q997" s="13"/>
      <c r="R997" s="14"/>
      <c r="S997" s="14"/>
      <c r="T997" s="14"/>
      <c r="U997" s="14"/>
      <c r="V997" s="14"/>
      <c r="W997" s="14"/>
      <c r="X997" s="14"/>
      <c r="Y997" s="14"/>
      <c r="Z997" s="14"/>
      <c r="AA997" s="14"/>
      <c r="AB997" s="14"/>
      <c r="AC997" s="14"/>
    </row>
    <row r="998" spans="1:29" ht="15.75" customHeight="1" x14ac:dyDescent="0.3">
      <c r="A998" s="13"/>
      <c r="B998" s="13"/>
      <c r="C998" s="13"/>
      <c r="D998" s="13"/>
      <c r="E998" s="14"/>
      <c r="F998" s="14"/>
      <c r="G998" s="13"/>
      <c r="H998" s="13"/>
      <c r="I998" s="13"/>
      <c r="J998" s="13"/>
      <c r="K998" s="13"/>
      <c r="L998" s="13"/>
      <c r="M998" s="14"/>
      <c r="N998" s="14"/>
      <c r="O998" s="13"/>
      <c r="P998" s="13"/>
      <c r="Q998" s="13"/>
      <c r="R998" s="14"/>
      <c r="S998" s="14"/>
      <c r="T998" s="14"/>
      <c r="U998" s="14"/>
      <c r="V998" s="14"/>
      <c r="W998" s="14"/>
      <c r="X998" s="14"/>
      <c r="Y998" s="14"/>
      <c r="Z998" s="14"/>
      <c r="AA998" s="14"/>
      <c r="AB998" s="14"/>
      <c r="AC998" s="14"/>
    </row>
    <row r="999" spans="1:29" ht="15.75" customHeight="1" x14ac:dyDescent="0.3">
      <c r="A999" s="13"/>
      <c r="B999" s="13"/>
      <c r="C999" s="13"/>
      <c r="D999" s="13"/>
      <c r="E999" s="14"/>
      <c r="F999" s="14"/>
      <c r="G999" s="13"/>
      <c r="H999" s="13"/>
      <c r="I999" s="13"/>
      <c r="J999" s="13"/>
      <c r="K999" s="13"/>
      <c r="L999" s="13"/>
      <c r="M999" s="14"/>
      <c r="N999" s="14"/>
      <c r="O999" s="13"/>
      <c r="P999" s="13"/>
      <c r="Q999" s="13"/>
      <c r="R999" s="14"/>
      <c r="S999" s="14"/>
      <c r="T999" s="14"/>
      <c r="U999" s="14"/>
      <c r="V999" s="14"/>
      <c r="W999" s="14"/>
      <c r="X999" s="14"/>
      <c r="Y999" s="14"/>
      <c r="Z999" s="14"/>
      <c r="AA999" s="14"/>
      <c r="AB999" s="14"/>
      <c r="AC999" s="14"/>
    </row>
    <row r="1000" spans="1:29" ht="15.75" customHeight="1" x14ac:dyDescent="0.3">
      <c r="A1000" s="13"/>
      <c r="B1000" s="13"/>
      <c r="C1000" s="13"/>
      <c r="D1000" s="13"/>
      <c r="E1000" s="14"/>
      <c r="F1000" s="14"/>
      <c r="G1000" s="13"/>
      <c r="H1000" s="13"/>
      <c r="I1000" s="13"/>
      <c r="J1000" s="13"/>
      <c r="K1000" s="13"/>
      <c r="L1000" s="13"/>
      <c r="M1000" s="14"/>
      <c r="N1000" s="14"/>
      <c r="O1000" s="13"/>
      <c r="P1000" s="13"/>
      <c r="Q1000" s="13"/>
      <c r="R1000" s="14"/>
      <c r="S1000" s="14"/>
      <c r="T1000" s="14"/>
      <c r="U1000" s="14"/>
      <c r="V1000" s="14"/>
      <c r="W1000" s="14"/>
      <c r="X1000" s="14"/>
      <c r="Y1000" s="14"/>
      <c r="Z1000" s="14"/>
      <c r="AA1000" s="14"/>
      <c r="AB1000" s="14"/>
      <c r="AC1000" s="14"/>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5AE3F-4DC5-41B6-9DB0-574E159F77E2}">
  <sheetPr>
    <tabColor theme="9" tint="0.39997558519241921"/>
  </sheetPr>
  <dimension ref="A2:BS27"/>
  <sheetViews>
    <sheetView topLeftCell="BB1" zoomScale="85" zoomScaleNormal="85" workbookViewId="0">
      <selection activeCell="AG50" sqref="AG50"/>
    </sheetView>
  </sheetViews>
  <sheetFormatPr defaultRowHeight="14.4" x14ac:dyDescent="0.3"/>
  <cols>
    <col min="2" max="2" width="14" bestFit="1" customWidth="1"/>
    <col min="3" max="3" width="14.5546875" bestFit="1" customWidth="1"/>
    <col min="4" max="4" width="9.33203125" bestFit="1" customWidth="1"/>
    <col min="7" max="7" width="15" bestFit="1" customWidth="1"/>
    <col min="8" max="8" width="14.77734375" bestFit="1" customWidth="1"/>
    <col min="11" max="11" width="18.109375" bestFit="1" customWidth="1"/>
    <col min="12" max="12" width="16.5546875" bestFit="1" customWidth="1"/>
    <col min="15" max="15" width="16.44140625" bestFit="1" customWidth="1"/>
    <col min="16" max="16" width="11.33203125" bestFit="1" customWidth="1"/>
    <col min="17" max="17" width="25.5546875" style="31" bestFit="1" customWidth="1"/>
    <col min="18" max="18" width="15.5546875" bestFit="1" customWidth="1"/>
    <col min="21" max="21" width="15.77734375" bestFit="1" customWidth="1"/>
    <col min="22" max="22" width="18.109375" bestFit="1" customWidth="1"/>
    <col min="23" max="23" width="11.77734375" style="31" bestFit="1" customWidth="1"/>
    <col min="24" max="24" width="14.33203125" bestFit="1" customWidth="1"/>
    <col min="27" max="27" width="13.44140625" bestFit="1" customWidth="1"/>
    <col min="28" max="28" width="7.109375" customWidth="1"/>
    <col min="29" max="29" width="10.33203125" style="31" customWidth="1"/>
    <col min="30" max="30" width="8.77734375" customWidth="1"/>
    <col min="33" max="33" width="13.44140625" bestFit="1" customWidth="1"/>
    <col min="34" max="34" width="11.77734375" bestFit="1" customWidth="1"/>
    <col min="35" max="35" width="21" style="31" bestFit="1" customWidth="1"/>
    <col min="38" max="38" width="17" bestFit="1" customWidth="1"/>
    <col min="39" max="39" width="12.44140625" bestFit="1" customWidth="1"/>
    <col min="40" max="40" width="20.77734375" style="31" bestFit="1" customWidth="1"/>
    <col min="41" max="41" width="18" style="31" bestFit="1" customWidth="1"/>
    <col min="42" max="42" width="16.21875" style="31" bestFit="1" customWidth="1"/>
    <col min="43" max="43" width="23.109375" style="31" bestFit="1" customWidth="1"/>
    <col min="46" max="46" width="16.5546875" bestFit="1" customWidth="1"/>
    <col min="47" max="47" width="20.77734375" bestFit="1" customWidth="1"/>
    <col min="48" max="48" width="6.88671875" customWidth="1"/>
    <col min="51" max="51" width="15" bestFit="1" customWidth="1"/>
    <col min="52" max="52" width="12.5546875" bestFit="1" customWidth="1"/>
    <col min="53" max="53" width="6.88671875" customWidth="1"/>
    <col min="54" max="54" width="15" bestFit="1" customWidth="1"/>
    <col min="55" max="55" width="6.88671875" customWidth="1"/>
    <col min="58" max="58" width="25.5546875" bestFit="1" customWidth="1"/>
    <col min="59" max="59" width="30.21875" bestFit="1" customWidth="1"/>
    <col min="60" max="60" width="16.5546875" bestFit="1" customWidth="1"/>
    <col min="61" max="61" width="18.88671875" style="31" bestFit="1" customWidth="1"/>
    <col min="62" max="62" width="20" bestFit="1" customWidth="1"/>
    <col min="65" max="65" width="13.44140625" bestFit="1" customWidth="1"/>
    <col min="66" max="66" width="13.5546875" bestFit="1" customWidth="1"/>
    <col min="67" max="67" width="15.5546875" customWidth="1"/>
    <col min="68" max="68" width="11.109375" customWidth="1"/>
    <col min="69" max="69" width="11.6640625" customWidth="1"/>
    <col min="70" max="70" width="11" customWidth="1"/>
  </cols>
  <sheetData>
    <row r="2" spans="1:71" s="23" customFormat="1" ht="15.6" x14ac:dyDescent="0.3">
      <c r="A2" s="43" t="s">
        <v>69</v>
      </c>
      <c r="B2" s="43"/>
      <c r="C2" s="43"/>
      <c r="D2" s="43"/>
      <c r="E2" s="43"/>
      <c r="F2" s="43" t="s">
        <v>71</v>
      </c>
      <c r="G2" s="43"/>
      <c r="H2" s="43"/>
      <c r="I2" s="43"/>
      <c r="J2" s="43" t="s">
        <v>4</v>
      </c>
      <c r="K2" s="43"/>
      <c r="L2" s="43"/>
      <c r="M2" s="43"/>
      <c r="N2" s="43" t="s">
        <v>110</v>
      </c>
      <c r="O2" s="43"/>
      <c r="P2" s="43"/>
      <c r="Q2" s="43"/>
      <c r="R2" s="43"/>
      <c r="S2" s="43"/>
      <c r="T2" s="43" t="s">
        <v>78</v>
      </c>
      <c r="U2" s="43"/>
      <c r="V2" s="43"/>
      <c r="W2" s="43"/>
      <c r="X2" s="43"/>
      <c r="Y2" s="43"/>
      <c r="Z2" s="43" t="s">
        <v>85</v>
      </c>
      <c r="AA2" s="43"/>
      <c r="AB2" s="43"/>
      <c r="AC2" s="43"/>
      <c r="AD2" s="43"/>
      <c r="AE2" s="43"/>
      <c r="AF2" s="43" t="s">
        <v>86</v>
      </c>
      <c r="AG2" s="43"/>
      <c r="AH2" s="43"/>
      <c r="AI2" s="43"/>
      <c r="AJ2" s="43"/>
      <c r="AK2" s="43" t="s">
        <v>87</v>
      </c>
      <c r="AL2" s="43"/>
      <c r="AM2" s="43"/>
      <c r="AN2" s="43"/>
      <c r="AO2" s="43"/>
      <c r="AP2" s="43"/>
      <c r="AQ2" s="43"/>
      <c r="AR2" s="43"/>
      <c r="AS2" s="42" t="s">
        <v>96</v>
      </c>
      <c r="AT2" s="42"/>
      <c r="AU2" s="42"/>
      <c r="AV2" s="42"/>
      <c r="AW2" s="42"/>
      <c r="AX2" s="42" t="s">
        <v>5</v>
      </c>
      <c r="AY2" s="42"/>
      <c r="AZ2" s="42"/>
      <c r="BA2" s="42"/>
      <c r="BB2" s="42"/>
      <c r="BC2" s="42"/>
      <c r="BD2" s="42"/>
      <c r="BE2" s="42" t="s">
        <v>100</v>
      </c>
      <c r="BF2" s="42"/>
      <c r="BG2" s="42"/>
      <c r="BH2" s="42"/>
      <c r="BI2" s="42"/>
      <c r="BJ2" s="42"/>
      <c r="BK2" s="42"/>
      <c r="BL2" s="42" t="s">
        <v>100</v>
      </c>
      <c r="BM2" s="42"/>
      <c r="BN2" s="42"/>
      <c r="BO2" s="42"/>
      <c r="BP2" s="42"/>
      <c r="BQ2" s="42"/>
      <c r="BR2" s="42"/>
      <c r="BS2" s="42"/>
    </row>
    <row r="4" spans="1:71" x14ac:dyDescent="0.3">
      <c r="E4" s="20"/>
      <c r="I4" s="20"/>
      <c r="M4" s="20"/>
      <c r="S4" s="20"/>
      <c r="Y4" s="20"/>
      <c r="AE4" s="20"/>
      <c r="AJ4" s="20"/>
      <c r="AR4" s="20"/>
      <c r="AW4" s="20"/>
      <c r="BD4" s="20"/>
      <c r="BK4" s="20"/>
      <c r="BS4" s="20"/>
    </row>
    <row r="5" spans="1:71" s="24" customFormat="1" ht="31.2" x14ac:dyDescent="0.3">
      <c r="B5" s="25" t="s">
        <v>6</v>
      </c>
      <c r="C5" s="25" t="s">
        <v>67</v>
      </c>
      <c r="D5" s="25" t="s">
        <v>68</v>
      </c>
      <c r="E5" s="26"/>
      <c r="G5" s="27" t="s">
        <v>70</v>
      </c>
      <c r="I5" s="26"/>
      <c r="K5" s="27" t="s">
        <v>46</v>
      </c>
      <c r="L5" s="27" t="s">
        <v>31</v>
      </c>
      <c r="M5" s="26"/>
      <c r="O5" s="27" t="s">
        <v>8</v>
      </c>
      <c r="P5" s="27" t="s">
        <v>77</v>
      </c>
      <c r="Q5" s="27" t="s">
        <v>10</v>
      </c>
      <c r="R5" s="27" t="s">
        <v>11</v>
      </c>
      <c r="S5" s="26"/>
      <c r="U5" s="27" t="s">
        <v>15</v>
      </c>
      <c r="V5" s="27" t="s">
        <v>12</v>
      </c>
      <c r="W5" s="27" t="s">
        <v>83</v>
      </c>
      <c r="X5" s="27" t="s">
        <v>84</v>
      </c>
      <c r="Y5" s="26"/>
      <c r="AA5" s="27"/>
      <c r="AB5" s="27"/>
      <c r="AC5" s="27"/>
      <c r="AD5" s="27"/>
      <c r="AE5" s="26"/>
      <c r="AG5" s="27"/>
      <c r="AH5" s="27"/>
      <c r="AI5" s="27"/>
      <c r="AJ5" s="26"/>
      <c r="AL5" s="27" t="s">
        <v>17</v>
      </c>
      <c r="AM5" s="27" t="s">
        <v>94</v>
      </c>
      <c r="AN5" s="27" t="s">
        <v>19</v>
      </c>
      <c r="AO5" s="27" t="s">
        <v>20</v>
      </c>
      <c r="AP5" s="27" t="s">
        <v>21</v>
      </c>
      <c r="AQ5" s="27" t="s">
        <v>22</v>
      </c>
      <c r="AR5" s="26"/>
      <c r="AW5" s="26"/>
      <c r="AY5" s="27" t="s">
        <v>98</v>
      </c>
      <c r="AZ5" s="27" t="s">
        <v>99</v>
      </c>
      <c r="BA5" s="27"/>
      <c r="BD5" s="26"/>
      <c r="BF5" s="27" t="s">
        <v>106</v>
      </c>
      <c r="BG5" s="27" t="s">
        <v>25</v>
      </c>
      <c r="BH5" s="27" t="s">
        <v>26</v>
      </c>
      <c r="BI5" s="27" t="s">
        <v>27</v>
      </c>
      <c r="BJ5" s="27" t="s">
        <v>28</v>
      </c>
      <c r="BK5" s="26"/>
      <c r="BM5" s="27" t="str">
        <f>BM11</f>
        <v>Iron</v>
      </c>
      <c r="BN5" s="27" t="str">
        <f>BM12</f>
        <v>Sand</v>
      </c>
      <c r="BO5" s="27" t="str">
        <f>BM13</f>
        <v>Wood</v>
      </c>
      <c r="BP5" s="27"/>
      <c r="BQ5" s="27" t="s">
        <v>99</v>
      </c>
      <c r="BR5" s="27" t="s">
        <v>109</v>
      </c>
      <c r="BS5" s="26"/>
    </row>
    <row r="6" spans="1:71" ht="22.8" customHeight="1" x14ac:dyDescent="0.3">
      <c r="B6" s="19">
        <f>B11</f>
        <v>359038</v>
      </c>
      <c r="C6" s="19">
        <f>C11</f>
        <v>94845.100000000108</v>
      </c>
      <c r="D6" s="16">
        <f>D11</f>
        <v>264192.89999999991</v>
      </c>
      <c r="E6" s="20"/>
      <c r="G6" s="19">
        <f>H23</f>
        <v>264192.89999999991</v>
      </c>
      <c r="I6" s="20"/>
      <c r="K6" s="16">
        <f>L11</f>
        <v>11</v>
      </c>
      <c r="L6" s="16">
        <f>L12</f>
        <v>50</v>
      </c>
      <c r="M6" s="20"/>
      <c r="O6" s="19">
        <f>O11</f>
        <v>8052</v>
      </c>
      <c r="P6" s="19">
        <f>P11</f>
        <v>23720</v>
      </c>
      <c r="Q6" s="19">
        <f>Q11</f>
        <v>3164</v>
      </c>
      <c r="R6" s="19">
        <f>R11</f>
        <v>15250</v>
      </c>
      <c r="S6" s="20"/>
      <c r="U6" s="19">
        <f>U11</f>
        <v>1196</v>
      </c>
      <c r="V6" s="19">
        <f>V11</f>
        <v>7785</v>
      </c>
      <c r="W6" s="19">
        <f>W11</f>
        <v>7372</v>
      </c>
      <c r="X6" s="19">
        <f>X11</f>
        <v>2215</v>
      </c>
      <c r="Y6" s="20"/>
      <c r="AA6" s="19"/>
      <c r="AB6" s="19"/>
      <c r="AC6" s="19"/>
      <c r="AD6" s="19"/>
      <c r="AE6" s="20"/>
      <c r="AG6" s="19"/>
      <c r="AH6" s="19"/>
      <c r="AI6" s="19"/>
      <c r="AJ6" s="20"/>
      <c r="AL6" s="34">
        <f>AL11</f>
        <v>18170.369999999995</v>
      </c>
      <c r="AM6" s="33">
        <f t="shared" ref="AM6:AQ6" si="0">AM11</f>
        <v>21353</v>
      </c>
      <c r="AN6" s="19">
        <f t="shared" si="0"/>
        <v>14947.099999999993</v>
      </c>
      <c r="AO6" s="19">
        <f t="shared" si="0"/>
        <v>6100</v>
      </c>
      <c r="AP6" s="19">
        <f t="shared" si="0"/>
        <v>1546</v>
      </c>
      <c r="AQ6" s="19">
        <f t="shared" si="0"/>
        <v>3498</v>
      </c>
      <c r="AR6" s="20"/>
      <c r="AW6" s="20"/>
      <c r="AY6" s="16">
        <f>COUNTA(_xlfn.ANCHORARRAY(BB11))</f>
        <v>8</v>
      </c>
      <c r="AZ6" s="16">
        <f>SUM(BC11:BC18)</f>
        <v>61</v>
      </c>
      <c r="BD6" s="20"/>
      <c r="BF6" s="19">
        <f>BF11</f>
        <v>46674.94</v>
      </c>
      <c r="BG6" s="19">
        <f t="shared" ref="BG6:BJ6" si="1">BG11</f>
        <v>71807.599999999919</v>
      </c>
      <c r="BH6" s="19">
        <f t="shared" si="1"/>
        <v>61036.45999999997</v>
      </c>
      <c r="BI6" s="19">
        <f t="shared" si="1"/>
        <v>89759.5</v>
      </c>
      <c r="BJ6" s="19">
        <f t="shared" si="1"/>
        <v>107711.40000000004</v>
      </c>
      <c r="BK6" s="20"/>
      <c r="BM6" s="32">
        <f>BN11</f>
        <v>13</v>
      </c>
      <c r="BN6" s="32">
        <f>BN12</f>
        <v>17</v>
      </c>
      <c r="BO6" s="32">
        <f>BN13</f>
        <v>31</v>
      </c>
      <c r="BP6" s="32"/>
      <c r="BQ6" s="16">
        <f>BN14</f>
        <v>61</v>
      </c>
      <c r="BR6" s="16">
        <f>BO14</f>
        <v>1047.7999999999997</v>
      </c>
      <c r="BS6" s="20"/>
    </row>
    <row r="7" spans="1:71" ht="15.6" x14ac:dyDescent="0.3">
      <c r="B7" s="17">
        <f>B6/SUM(B6:C6)</f>
        <v>0.79103628224976852</v>
      </c>
      <c r="C7" s="17">
        <f>C6/SUM(B6:C6)</f>
        <v>0.20896371775023148</v>
      </c>
      <c r="D7" s="18"/>
      <c r="E7" s="20"/>
      <c r="I7" s="20"/>
      <c r="M7" s="20"/>
      <c r="S7" s="20"/>
      <c r="Y7" s="20"/>
      <c r="AE7" s="20"/>
      <c r="AJ7" s="20"/>
      <c r="AR7" s="20"/>
      <c r="AW7" s="20"/>
      <c r="BD7" s="20"/>
      <c r="BK7" s="20"/>
      <c r="BM7" s="32">
        <f>BO11</f>
        <v>235.8</v>
      </c>
      <c r="BN7" s="32">
        <f>BO12</f>
        <v>283.89999999999998</v>
      </c>
      <c r="BO7" s="32">
        <f>BO13</f>
        <v>528.09999999999991</v>
      </c>
      <c r="BP7" s="32"/>
      <c r="BQ7" s="32"/>
      <c r="BR7" s="32"/>
      <c r="BS7" s="20"/>
    </row>
    <row r="8" spans="1:71" x14ac:dyDescent="0.3">
      <c r="E8" s="20"/>
      <c r="I8" s="20"/>
      <c r="M8" s="20"/>
      <c r="S8" s="20"/>
      <c r="Y8" s="20"/>
      <c r="AE8" s="20"/>
      <c r="AJ8" s="20"/>
      <c r="AR8" s="20"/>
      <c r="AW8" s="20"/>
      <c r="BD8" s="20"/>
      <c r="BK8" s="20"/>
      <c r="BS8" s="20"/>
    </row>
    <row r="9" spans="1:71" x14ac:dyDescent="0.3">
      <c r="E9" s="20"/>
      <c r="I9" s="20"/>
      <c r="M9" s="20"/>
      <c r="S9" s="20"/>
      <c r="Y9" s="20"/>
      <c r="AE9" s="20"/>
      <c r="AJ9" s="20"/>
      <c r="AR9" s="20"/>
      <c r="AW9" s="20"/>
      <c r="BD9" s="20"/>
      <c r="BK9" s="20"/>
      <c r="BS9" s="20"/>
    </row>
    <row r="10" spans="1:71" s="28" customFormat="1" ht="31.2" x14ac:dyDescent="0.3">
      <c r="B10" s="39" t="s">
        <v>64</v>
      </c>
      <c r="C10" s="39" t="s">
        <v>65</v>
      </c>
      <c r="D10" s="39" t="s">
        <v>66</v>
      </c>
      <c r="E10" s="29"/>
      <c r="G10" s="30" t="s">
        <v>62</v>
      </c>
      <c r="H10" s="28" t="s">
        <v>66</v>
      </c>
      <c r="I10" s="29"/>
      <c r="K10" s="40" t="s">
        <v>62</v>
      </c>
      <c r="L10" s="41" t="s">
        <v>72</v>
      </c>
      <c r="M10" s="29"/>
      <c r="O10" t="s">
        <v>73</v>
      </c>
      <c r="P10" t="s">
        <v>74</v>
      </c>
      <c r="Q10" s="31" t="s">
        <v>75</v>
      </c>
      <c r="R10" t="s">
        <v>76</v>
      </c>
      <c r="S10" s="29"/>
      <c r="U10" t="s">
        <v>79</v>
      </c>
      <c r="V10" t="s">
        <v>80</v>
      </c>
      <c r="W10" t="s">
        <v>81</v>
      </c>
      <c r="X10" t="s">
        <v>82</v>
      </c>
      <c r="Y10" s="29"/>
      <c r="AA10" s="15" t="s">
        <v>62</v>
      </c>
      <c r="AB10"/>
      <c r="AC10"/>
      <c r="AD10"/>
      <c r="AE10" s="29"/>
      <c r="AG10" s="15" t="s">
        <v>62</v>
      </c>
      <c r="AH10" t="s">
        <v>64</v>
      </c>
      <c r="AI10" t="s">
        <v>65</v>
      </c>
      <c r="AJ10" s="29"/>
      <c r="AL10" t="s">
        <v>88</v>
      </c>
      <c r="AM10" t="s">
        <v>89</v>
      </c>
      <c r="AN10" t="s">
        <v>90</v>
      </c>
      <c r="AO10" s="31" t="s">
        <v>91</v>
      </c>
      <c r="AP10" t="s">
        <v>92</v>
      </c>
      <c r="AQ10" t="s">
        <v>93</v>
      </c>
      <c r="AR10" s="29"/>
      <c r="AT10" s="15" t="s">
        <v>62</v>
      </c>
      <c r="AU10"/>
      <c r="AV10"/>
      <c r="AW10" s="29"/>
      <c r="AY10" s="15" t="s">
        <v>62</v>
      </c>
      <c r="AZ10" s="41" t="s">
        <v>97</v>
      </c>
      <c r="BA10"/>
      <c r="BB10"/>
      <c r="BC10"/>
      <c r="BD10" s="29"/>
      <c r="BF10" t="s">
        <v>101</v>
      </c>
      <c r="BG10" t="s">
        <v>102</v>
      </c>
      <c r="BH10" t="s">
        <v>103</v>
      </c>
      <c r="BI10" s="31" t="s">
        <v>104</v>
      </c>
      <c r="BJ10" t="s">
        <v>105</v>
      </c>
      <c r="BK10" s="29"/>
      <c r="BM10" s="15" t="s">
        <v>62</v>
      </c>
      <c r="BN10" t="s">
        <v>107</v>
      </c>
      <c r="BO10" t="s">
        <v>108</v>
      </c>
      <c r="BP10"/>
      <c r="BQ10"/>
      <c r="BR10"/>
      <c r="BS10" s="29"/>
    </row>
    <row r="11" spans="1:71" ht="15.6" x14ac:dyDescent="0.3">
      <c r="B11" s="37">
        <v>359038</v>
      </c>
      <c r="C11" s="37">
        <v>94845.100000000108</v>
      </c>
      <c r="D11" s="37">
        <v>264192.89999999991</v>
      </c>
      <c r="E11" s="20"/>
      <c r="G11" s="21" t="s">
        <v>29</v>
      </c>
      <c r="H11" s="16">
        <v>11948.7</v>
      </c>
      <c r="I11" s="20"/>
      <c r="K11" s="21" t="s">
        <v>46</v>
      </c>
      <c r="L11" s="37">
        <v>11</v>
      </c>
      <c r="M11" s="20"/>
      <c r="O11" s="37">
        <v>8052</v>
      </c>
      <c r="P11" s="37">
        <v>23720</v>
      </c>
      <c r="Q11" s="38">
        <v>3164</v>
      </c>
      <c r="R11" s="37">
        <v>15250</v>
      </c>
      <c r="S11" s="20"/>
      <c r="U11" s="37">
        <v>1196</v>
      </c>
      <c r="V11" s="37">
        <v>7785</v>
      </c>
      <c r="W11" s="37">
        <v>7372</v>
      </c>
      <c r="X11" s="37">
        <v>2215</v>
      </c>
      <c r="Y11" s="20"/>
      <c r="AA11" s="21" t="s">
        <v>29</v>
      </c>
      <c r="AC11" s="21" t="s">
        <v>29</v>
      </c>
      <c r="AD11" s="22" t="str">
        <f>IF(COUNTIF($AA$11:$AA$22,AC11),"●","")</f>
        <v>●</v>
      </c>
      <c r="AE11" s="20"/>
      <c r="AG11" s="21" t="s">
        <v>29</v>
      </c>
      <c r="AH11" s="16">
        <v>16668</v>
      </c>
      <c r="AI11" s="16">
        <v>4719.2999999999993</v>
      </c>
      <c r="AJ11" s="20"/>
      <c r="AL11" s="37">
        <v>18170.369999999995</v>
      </c>
      <c r="AM11" s="37">
        <v>21353</v>
      </c>
      <c r="AN11" s="37">
        <v>14947.099999999993</v>
      </c>
      <c r="AO11" s="38">
        <v>6100</v>
      </c>
      <c r="AP11" s="37">
        <v>1546</v>
      </c>
      <c r="AQ11" s="37">
        <v>3498</v>
      </c>
      <c r="AR11" s="20"/>
      <c r="AT11" s="21" t="s">
        <v>34</v>
      </c>
      <c r="AU11" s="21" t="s">
        <v>34</v>
      </c>
      <c r="AV11" s="22" t="str">
        <f>IF(COUNTIF($AT$11:$AT$14,AU11),"●","")</f>
        <v>●</v>
      </c>
      <c r="AW11" s="20"/>
      <c r="AY11" s="21" t="s">
        <v>47</v>
      </c>
      <c r="AZ11" s="37">
        <v>4</v>
      </c>
      <c r="BB11" s="36" t="str" cm="1">
        <f t="array" ref="BB11:BB18">AY11:AY18</f>
        <v>Alberta</v>
      </c>
      <c r="BC11" s="36">
        <f>IFERROR(VLOOKUP(BB11,$AY$11:$AZ$18,2,0),"-")</f>
        <v>4</v>
      </c>
      <c r="BD11" s="20"/>
      <c r="BF11" s="37">
        <v>46674.94</v>
      </c>
      <c r="BG11" s="37">
        <v>71807.599999999919</v>
      </c>
      <c r="BH11" s="37">
        <v>61036.45999999997</v>
      </c>
      <c r="BI11" s="38">
        <v>89759.5</v>
      </c>
      <c r="BJ11" s="37">
        <v>107711.40000000004</v>
      </c>
      <c r="BK11" s="20"/>
      <c r="BM11" s="21" t="s">
        <v>45</v>
      </c>
      <c r="BN11" s="37">
        <v>13</v>
      </c>
      <c r="BO11" s="37">
        <v>235.8</v>
      </c>
      <c r="BP11" s="16"/>
      <c r="BQ11" s="16"/>
      <c r="BR11" s="16"/>
      <c r="BS11" s="20"/>
    </row>
    <row r="12" spans="1:71" ht="15.6" x14ac:dyDescent="0.3">
      <c r="E12" s="20"/>
      <c r="G12" s="21" t="s">
        <v>39</v>
      </c>
      <c r="H12" s="16">
        <v>12138.8</v>
      </c>
      <c r="I12" s="20"/>
      <c r="K12" s="21" t="s">
        <v>31</v>
      </c>
      <c r="L12" s="37">
        <v>50</v>
      </c>
      <c r="M12" s="20"/>
      <c r="S12" s="20"/>
      <c r="W12"/>
      <c r="Y12" s="20"/>
      <c r="AA12" s="21" t="s">
        <v>39</v>
      </c>
      <c r="AC12" s="21" t="s">
        <v>39</v>
      </c>
      <c r="AD12" s="22" t="str">
        <f>IF(COUNTIF($AA$11:$AA$22,AC12),"●","")</f>
        <v>●</v>
      </c>
      <c r="AE12" s="20"/>
      <c r="AG12" s="21" t="s">
        <v>39</v>
      </c>
      <c r="AH12" s="16">
        <v>18268</v>
      </c>
      <c r="AI12" s="16">
        <v>6129.2</v>
      </c>
      <c r="AJ12" s="20"/>
      <c r="AN12"/>
      <c r="AR12" s="20"/>
      <c r="AT12" s="21" t="s">
        <v>36</v>
      </c>
      <c r="AU12" s="21" t="s">
        <v>36</v>
      </c>
      <c r="AV12" s="22" t="str">
        <f t="shared" ref="AV12:AV14" si="2">IF(COUNTIF($AT$11:$AT$14,AU12),"●","")</f>
        <v>●</v>
      </c>
      <c r="AW12" s="20"/>
      <c r="AY12" s="21" t="s">
        <v>35</v>
      </c>
      <c r="AZ12" s="37">
        <v>6</v>
      </c>
      <c r="BB12" s="36" t="str">
        <v>British Columbia</v>
      </c>
      <c r="BC12" s="36">
        <f t="shared" ref="BC12:BC18" si="3">IFERROR(VLOOKUP(BB12,$AY$11:$AZ$18,2,0),"-")</f>
        <v>6</v>
      </c>
      <c r="BD12" s="20"/>
      <c r="BK12" s="20"/>
      <c r="BM12" s="21" t="s">
        <v>40</v>
      </c>
      <c r="BN12" s="37">
        <v>17</v>
      </c>
      <c r="BO12" s="37">
        <v>283.89999999999998</v>
      </c>
      <c r="BP12" s="16"/>
      <c r="BQ12" s="16"/>
      <c r="BR12" s="16"/>
      <c r="BS12" s="20"/>
    </row>
    <row r="13" spans="1:71" ht="15.6" x14ac:dyDescent="0.3">
      <c r="E13" s="20"/>
      <c r="G13" s="21" t="s">
        <v>44</v>
      </c>
      <c r="H13" s="16">
        <v>9471.5</v>
      </c>
      <c r="I13" s="20"/>
      <c r="K13" s="21" t="s">
        <v>63</v>
      </c>
      <c r="L13" s="37">
        <v>61</v>
      </c>
      <c r="M13" s="20"/>
      <c r="S13" s="20"/>
      <c r="W13"/>
      <c r="Y13" s="20"/>
      <c r="AA13" s="21" t="s">
        <v>44</v>
      </c>
      <c r="AC13" s="21" t="s">
        <v>44</v>
      </c>
      <c r="AD13" s="22" t="str">
        <f t="shared" ref="AD13:AD22" si="4">IF(COUNTIF($AA$11:$AA$22,AC13),"●","")</f>
        <v>●</v>
      </c>
      <c r="AE13" s="20"/>
      <c r="AG13" s="21" t="s">
        <v>44</v>
      </c>
      <c r="AH13" s="16">
        <v>17290</v>
      </c>
      <c r="AI13" s="16">
        <v>7818.5</v>
      </c>
      <c r="AJ13" s="20"/>
      <c r="AN13"/>
      <c r="AR13" s="20"/>
      <c r="AT13" s="21" t="s">
        <v>43</v>
      </c>
      <c r="AU13" s="21" t="s">
        <v>43</v>
      </c>
      <c r="AV13" s="22" t="str">
        <f t="shared" si="2"/>
        <v>●</v>
      </c>
      <c r="AW13" s="20"/>
      <c r="AY13" s="21" t="s">
        <v>37</v>
      </c>
      <c r="AZ13" s="37">
        <v>10</v>
      </c>
      <c r="BB13" s="36" t="str">
        <v>Manitoba</v>
      </c>
      <c r="BC13" s="36">
        <f t="shared" si="3"/>
        <v>10</v>
      </c>
      <c r="BD13" s="20"/>
      <c r="BK13" s="20"/>
      <c r="BM13" s="21" t="s">
        <v>30</v>
      </c>
      <c r="BN13" s="37">
        <v>31</v>
      </c>
      <c r="BO13" s="37">
        <v>528.09999999999991</v>
      </c>
      <c r="BP13" s="16"/>
      <c r="BQ13" s="16"/>
      <c r="BR13" s="16"/>
      <c r="BS13" s="20"/>
    </row>
    <row r="14" spans="1:71" ht="15.6" x14ac:dyDescent="0.3">
      <c r="E14" s="20"/>
      <c r="G14" s="21" t="s">
        <v>48</v>
      </c>
      <c r="H14" s="16">
        <v>14518.7</v>
      </c>
      <c r="I14" s="20"/>
      <c r="M14" s="20"/>
      <c r="S14" s="20"/>
      <c r="W14"/>
      <c r="Y14" s="20"/>
      <c r="AA14" s="21" t="s">
        <v>48</v>
      </c>
      <c r="AC14" s="21" t="s">
        <v>48</v>
      </c>
      <c r="AD14" s="22" t="str">
        <f t="shared" si="4"/>
        <v>●</v>
      </c>
      <c r="AE14" s="20"/>
      <c r="AG14" s="21" t="s">
        <v>48</v>
      </c>
      <c r="AH14" s="16">
        <v>19299</v>
      </c>
      <c r="AI14" s="16">
        <v>4780.2999999999993</v>
      </c>
      <c r="AJ14" s="20"/>
      <c r="AN14"/>
      <c r="AR14" s="20"/>
      <c r="AT14" s="21" t="s">
        <v>38</v>
      </c>
      <c r="AU14" s="21" t="s">
        <v>38</v>
      </c>
      <c r="AV14" s="22" t="str">
        <f t="shared" si="2"/>
        <v>●</v>
      </c>
      <c r="AW14" s="20"/>
      <c r="AY14" s="21" t="s">
        <v>41</v>
      </c>
      <c r="AZ14" s="37">
        <v>7</v>
      </c>
      <c r="BB14" s="36" t="str">
        <v>New Brunswick</v>
      </c>
      <c r="BC14" s="36">
        <f t="shared" si="3"/>
        <v>7</v>
      </c>
      <c r="BD14" s="20"/>
      <c r="BK14" s="20"/>
      <c r="BM14" s="21" t="s">
        <v>63</v>
      </c>
      <c r="BN14" s="37">
        <v>61</v>
      </c>
      <c r="BO14" s="37">
        <v>1047.7999999999997</v>
      </c>
      <c r="BP14" s="16"/>
      <c r="BQ14" s="16"/>
      <c r="BR14" s="16"/>
      <c r="BS14" s="20"/>
    </row>
    <row r="15" spans="1:71" ht="15.6" x14ac:dyDescent="0.3">
      <c r="E15" s="20"/>
      <c r="G15" s="21" t="s">
        <v>52</v>
      </c>
      <c r="H15" s="16">
        <v>28743.599999999999</v>
      </c>
      <c r="I15" s="20"/>
      <c r="M15" s="20"/>
      <c r="S15" s="20"/>
      <c r="W15"/>
      <c r="Y15" s="20"/>
      <c r="AA15" s="21" t="s">
        <v>52</v>
      </c>
      <c r="AC15" s="21" t="s">
        <v>52</v>
      </c>
      <c r="AD15" s="22" t="str">
        <f t="shared" si="4"/>
        <v>●</v>
      </c>
      <c r="AE15" s="20"/>
      <c r="AG15" s="21" t="s">
        <v>52</v>
      </c>
      <c r="AH15" s="16">
        <v>35060</v>
      </c>
      <c r="AI15" s="16">
        <v>6316.4</v>
      </c>
      <c r="AJ15" s="20"/>
      <c r="AL15" s="27" t="s">
        <v>95</v>
      </c>
      <c r="AM15" s="35">
        <f>SUM(AN6:AQ6)</f>
        <v>26091.099999999991</v>
      </c>
      <c r="AN15"/>
      <c r="AR15" s="20"/>
      <c r="AT15" s="21" t="s">
        <v>63</v>
      </c>
      <c r="AV15" s="22"/>
      <c r="AW15" s="20"/>
      <c r="AY15" s="21" t="s">
        <v>51</v>
      </c>
      <c r="AZ15" s="37">
        <v>5</v>
      </c>
      <c r="BB15" s="36" t="str">
        <v>Nova Scotia</v>
      </c>
      <c r="BC15" s="36">
        <f t="shared" si="3"/>
        <v>5</v>
      </c>
      <c r="BD15" s="20"/>
      <c r="BK15" s="20"/>
      <c r="BS15" s="20"/>
    </row>
    <row r="16" spans="1:71" ht="15.6" x14ac:dyDescent="0.3">
      <c r="E16" s="20"/>
      <c r="G16" s="21" t="s">
        <v>53</v>
      </c>
      <c r="H16" s="16">
        <v>16091.6</v>
      </c>
      <c r="I16" s="20"/>
      <c r="M16" s="20"/>
      <c r="S16" s="20"/>
      <c r="W16"/>
      <c r="Y16" s="20"/>
      <c r="AA16" s="21" t="s">
        <v>53</v>
      </c>
      <c r="AC16" s="21" t="s">
        <v>53</v>
      </c>
      <c r="AD16" s="22" t="str">
        <f t="shared" si="4"/>
        <v>●</v>
      </c>
      <c r="AE16" s="20"/>
      <c r="AG16" s="21" t="s">
        <v>53</v>
      </c>
      <c r="AH16" s="16">
        <v>21728</v>
      </c>
      <c r="AI16" s="16">
        <v>5636.4</v>
      </c>
      <c r="AJ16" s="20"/>
      <c r="AN16"/>
      <c r="AR16" s="20"/>
      <c r="AW16" s="20"/>
      <c r="AY16" s="21" t="s">
        <v>42</v>
      </c>
      <c r="AZ16" s="37">
        <v>27</v>
      </c>
      <c r="BB16" s="36" t="str">
        <v>Nunavut</v>
      </c>
      <c r="BC16" s="36">
        <f t="shared" si="3"/>
        <v>27</v>
      </c>
      <c r="BD16" s="20"/>
      <c r="BK16" s="20"/>
      <c r="BS16" s="20"/>
    </row>
    <row r="17" spans="5:71" ht="15.6" x14ac:dyDescent="0.3">
      <c r="E17" s="20"/>
      <c r="G17" s="21" t="s">
        <v>54</v>
      </c>
      <c r="H17" s="16">
        <v>61991.199999999997</v>
      </c>
      <c r="I17" s="20"/>
      <c r="M17" s="20"/>
      <c r="S17" s="20"/>
      <c r="W17"/>
      <c r="Y17" s="20"/>
      <c r="AA17" s="21" t="s">
        <v>54</v>
      </c>
      <c r="AC17" s="21" t="s">
        <v>54</v>
      </c>
      <c r="AD17" s="22" t="str">
        <f t="shared" si="4"/>
        <v>●</v>
      </c>
      <c r="AE17" s="20"/>
      <c r="AG17" s="21" t="s">
        <v>54</v>
      </c>
      <c r="AH17" s="16">
        <v>81336</v>
      </c>
      <c r="AI17" s="16">
        <v>19344.8</v>
      </c>
      <c r="AJ17" s="20"/>
      <c r="AN17"/>
      <c r="AR17" s="20"/>
      <c r="AW17" s="20"/>
      <c r="AY17" s="21" t="s">
        <v>32</v>
      </c>
      <c r="AZ17" s="37">
        <v>1</v>
      </c>
      <c r="BB17" s="36" t="str">
        <v>Nunavut.</v>
      </c>
      <c r="BC17" s="36">
        <f t="shared" si="3"/>
        <v>1</v>
      </c>
      <c r="BD17" s="20"/>
      <c r="BK17" s="20"/>
      <c r="BS17" s="20"/>
    </row>
    <row r="18" spans="5:71" ht="15.6" x14ac:dyDescent="0.3">
      <c r="E18" s="20"/>
      <c r="G18" s="21" t="s">
        <v>56</v>
      </c>
      <c r="H18" s="16">
        <v>20036.8</v>
      </c>
      <c r="I18" s="20"/>
      <c r="M18" s="20"/>
      <c r="S18" s="20"/>
      <c r="W18"/>
      <c r="Y18" s="20"/>
      <c r="AA18" s="21" t="s">
        <v>56</v>
      </c>
      <c r="AC18" s="21" t="s">
        <v>56</v>
      </c>
      <c r="AD18" s="22" t="str">
        <f t="shared" si="4"/>
        <v>●</v>
      </c>
      <c r="AE18" s="20"/>
      <c r="AG18" s="21" t="s">
        <v>56</v>
      </c>
      <c r="AH18" s="16">
        <v>26172</v>
      </c>
      <c r="AI18" s="16">
        <v>6135.2</v>
      </c>
      <c r="AJ18" s="20"/>
      <c r="AN18"/>
      <c r="AR18" s="20"/>
      <c r="AW18" s="20"/>
      <c r="AY18" s="21" t="s">
        <v>49</v>
      </c>
      <c r="AZ18" s="37">
        <v>1</v>
      </c>
      <c r="BB18" s="36" t="str">
        <v>Yukon</v>
      </c>
      <c r="BC18" s="36">
        <f t="shared" si="3"/>
        <v>1</v>
      </c>
      <c r="BD18" s="20"/>
      <c r="BK18" s="20"/>
      <c r="BS18" s="20"/>
    </row>
    <row r="19" spans="5:71" ht="15.6" x14ac:dyDescent="0.3">
      <c r="E19" s="20"/>
      <c r="G19" s="21" t="s">
        <v>57</v>
      </c>
      <c r="H19" s="16">
        <v>28740.799999999999</v>
      </c>
      <c r="I19" s="20"/>
      <c r="M19" s="20"/>
      <c r="S19" s="20"/>
      <c r="W19"/>
      <c r="Y19" s="20"/>
      <c r="AA19" s="21" t="s">
        <v>57</v>
      </c>
      <c r="AC19" s="21" t="s">
        <v>57</v>
      </c>
      <c r="AD19" s="22" t="str">
        <f t="shared" si="4"/>
        <v>●</v>
      </c>
      <c r="AE19" s="20"/>
      <c r="AG19" s="21" t="s">
        <v>57</v>
      </c>
      <c r="AH19" s="16">
        <v>34532</v>
      </c>
      <c r="AI19" s="16">
        <v>5791.2</v>
      </c>
      <c r="AJ19" s="20"/>
      <c r="AN19"/>
      <c r="AR19" s="20"/>
      <c r="AW19" s="20"/>
      <c r="AY19" s="21" t="s">
        <v>63</v>
      </c>
      <c r="AZ19" s="37">
        <v>61</v>
      </c>
      <c r="BD19" s="20"/>
      <c r="BK19" s="20"/>
      <c r="BS19" s="20"/>
    </row>
    <row r="20" spans="5:71" ht="15.6" x14ac:dyDescent="0.3">
      <c r="E20" s="20"/>
      <c r="G20" s="21" t="s">
        <v>58</v>
      </c>
      <c r="H20" s="16">
        <v>33422</v>
      </c>
      <c r="I20" s="20"/>
      <c r="M20" s="20"/>
      <c r="S20" s="20"/>
      <c r="W20"/>
      <c r="Y20" s="20"/>
      <c r="AA20" s="21" t="s">
        <v>58</v>
      </c>
      <c r="AC20" s="21" t="s">
        <v>58</v>
      </c>
      <c r="AD20" s="22" t="str">
        <f t="shared" si="4"/>
        <v>●</v>
      </c>
      <c r="AE20" s="20"/>
      <c r="AG20" s="21" t="s">
        <v>58</v>
      </c>
      <c r="AH20" s="16">
        <v>48914</v>
      </c>
      <c r="AI20" s="16">
        <v>15492.000000000002</v>
      </c>
      <c r="AJ20" s="20"/>
      <c r="AN20"/>
      <c r="AR20" s="20"/>
      <c r="AW20" s="20"/>
      <c r="BD20" s="20"/>
      <c r="BK20" s="20"/>
      <c r="BS20" s="20"/>
    </row>
    <row r="21" spans="5:71" ht="15.6" x14ac:dyDescent="0.3">
      <c r="E21" s="20"/>
      <c r="G21" s="21" t="s">
        <v>60</v>
      </c>
      <c r="H21" s="16">
        <v>15818.5</v>
      </c>
      <c r="I21" s="20"/>
      <c r="M21" s="20"/>
      <c r="S21" s="20"/>
      <c r="W21"/>
      <c r="Y21" s="20"/>
      <c r="AA21" s="21" t="s">
        <v>60</v>
      </c>
      <c r="AC21" s="21" t="s">
        <v>60</v>
      </c>
      <c r="AD21" s="22" t="str">
        <f t="shared" si="4"/>
        <v>●</v>
      </c>
      <c r="AE21" s="20"/>
      <c r="AG21" s="21" t="s">
        <v>60</v>
      </c>
      <c r="AH21" s="16">
        <v>23910</v>
      </c>
      <c r="AI21" s="16">
        <v>8091.5</v>
      </c>
      <c r="AJ21" s="20"/>
      <c r="AN21"/>
      <c r="AR21" s="20"/>
      <c r="AW21" s="20"/>
      <c r="BD21" s="20"/>
      <c r="BK21" s="20"/>
      <c r="BS21" s="20"/>
    </row>
    <row r="22" spans="5:71" ht="15.6" x14ac:dyDescent="0.3">
      <c r="E22" s="20"/>
      <c r="G22" s="21" t="s">
        <v>61</v>
      </c>
      <c r="H22" s="16">
        <v>11270.7</v>
      </c>
      <c r="I22" s="20"/>
      <c r="M22" s="20"/>
      <c r="S22" s="20"/>
      <c r="W22"/>
      <c r="Y22" s="20"/>
      <c r="AA22" s="21" t="s">
        <v>61</v>
      </c>
      <c r="AC22" s="21" t="s">
        <v>61</v>
      </c>
      <c r="AD22" s="22" t="str">
        <f t="shared" si="4"/>
        <v>●</v>
      </c>
      <c r="AE22" s="20"/>
      <c r="AG22" s="21" t="s">
        <v>61</v>
      </c>
      <c r="AH22" s="16">
        <v>15861</v>
      </c>
      <c r="AI22" s="16">
        <v>4590.2999999999993</v>
      </c>
      <c r="AJ22" s="20"/>
      <c r="AN22"/>
      <c r="AR22" s="20"/>
      <c r="AW22" s="20"/>
      <c r="BD22" s="20"/>
      <c r="BK22" s="20"/>
      <c r="BS22" s="20"/>
    </row>
    <row r="23" spans="5:71" ht="15.6" x14ac:dyDescent="0.3">
      <c r="E23" s="20"/>
      <c r="G23" s="21" t="s">
        <v>63</v>
      </c>
      <c r="H23" s="16">
        <v>264192.89999999991</v>
      </c>
      <c r="I23" s="20"/>
      <c r="M23" s="20"/>
      <c r="S23" s="20"/>
      <c r="W23"/>
      <c r="Y23" s="20"/>
      <c r="AA23" s="21" t="s">
        <v>63</v>
      </c>
      <c r="AC23"/>
      <c r="AE23" s="20"/>
      <c r="AG23" s="21" t="s">
        <v>63</v>
      </c>
      <c r="AH23" s="16">
        <v>359038</v>
      </c>
      <c r="AI23" s="16">
        <v>94845.099999999991</v>
      </c>
      <c r="AJ23" s="20"/>
      <c r="AN23"/>
      <c r="AR23" s="20"/>
      <c r="AW23" s="20"/>
      <c r="BD23" s="20"/>
      <c r="BK23" s="20"/>
      <c r="BS23" s="20"/>
    </row>
    <row r="24" spans="5:71" x14ac:dyDescent="0.3">
      <c r="E24" s="20"/>
      <c r="I24" s="20"/>
      <c r="M24" s="20"/>
      <c r="S24" s="20"/>
      <c r="W24"/>
      <c r="Y24" s="20"/>
      <c r="AC24"/>
      <c r="AE24" s="20"/>
      <c r="AI24"/>
      <c r="AJ24" s="20"/>
      <c r="AN24"/>
      <c r="AR24" s="20"/>
      <c r="AW24" s="20"/>
      <c r="BD24" s="20"/>
      <c r="BK24" s="20"/>
      <c r="BS24" s="20"/>
    </row>
    <row r="25" spans="5:71" x14ac:dyDescent="0.3">
      <c r="E25" s="20"/>
      <c r="I25" s="20"/>
      <c r="M25" s="20"/>
      <c r="S25" s="20"/>
      <c r="W25"/>
      <c r="Y25" s="20"/>
      <c r="AC25"/>
      <c r="AE25" s="20"/>
      <c r="AI25"/>
      <c r="AJ25" s="20"/>
      <c r="AN25"/>
      <c r="AR25" s="20"/>
      <c r="AW25" s="20"/>
      <c r="BD25" s="20"/>
      <c r="BK25" s="20"/>
      <c r="BS25" s="20"/>
    </row>
    <row r="26" spans="5:71" x14ac:dyDescent="0.3">
      <c r="E26" s="20"/>
      <c r="I26" s="20"/>
      <c r="M26" s="20"/>
      <c r="S26" s="20"/>
      <c r="W26"/>
      <c r="Y26" s="20"/>
      <c r="AC26"/>
      <c r="AE26" s="20"/>
      <c r="AI26"/>
      <c r="AJ26" s="20"/>
      <c r="AN26"/>
      <c r="AR26" s="20"/>
      <c r="AW26" s="20"/>
      <c r="BD26" s="20"/>
      <c r="BK26" s="20"/>
      <c r="BS26" s="20"/>
    </row>
    <row r="27" spans="5:71" x14ac:dyDescent="0.3">
      <c r="W27"/>
      <c r="AC27"/>
      <c r="AI27"/>
      <c r="AN27"/>
    </row>
  </sheetData>
  <mergeCells count="12">
    <mergeCell ref="A2:E2"/>
    <mergeCell ref="F2:I2"/>
    <mergeCell ref="J2:M2"/>
    <mergeCell ref="N2:S2"/>
    <mergeCell ref="T2:Y2"/>
    <mergeCell ref="AX2:BD2"/>
    <mergeCell ref="BE2:BK2"/>
    <mergeCell ref="BL2:BS2"/>
    <mergeCell ref="Z2:AE2"/>
    <mergeCell ref="AF2:AJ2"/>
    <mergeCell ref="AK2:AR2"/>
    <mergeCell ref="AS2:AW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3AAA7-A5C6-436C-9A11-EA6418C24022}">
  <sheetPr>
    <tabColor theme="5" tint="0.39997558519241921"/>
  </sheetPr>
  <dimension ref="A1"/>
  <sheetViews>
    <sheetView showGridLines="0" showRowColHeaders="0" tabSelected="1" zoomScale="70" zoomScaleNormal="70" workbookViewId="0">
      <selection activeCell="AD11" sqref="AD11"/>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574F79BC-DE06-4386-9460-71DC56A8F525}">
  <ds:schemaRefs>
    <ds:schemaRef ds:uri="http://www.w3.org/2001/XMLSchema"/>
    <ds:schemaRef ds:uri="http://microsoft.data.visualization.Client.Excel.LState/1.0"/>
  </ds:schemaRefs>
</ds:datastoreItem>
</file>

<file path=customXml/itemProps2.xml><?xml version="1.0" encoding="utf-8"?>
<ds:datastoreItem xmlns:ds="http://schemas.openxmlformats.org/officeDocument/2006/customXml" ds:itemID="{B227BCA4-8FCF-4FDA-8957-B16122CAC9ED}">
  <ds:schemaRefs>
    <ds:schemaRef ds:uri="http://www.w3.org/2001/XMLSchema"/>
    <ds:schemaRef ds:uri="http://microsoft.data.visualization.Client.Excel/1.0"/>
  </ds:schemaRefs>
</ds:datastoreItem>
</file>

<file path=customXml/itemProps3.xml><?xml version="1.0" encoding="utf-8"?>
<ds:datastoreItem xmlns:ds="http://schemas.openxmlformats.org/officeDocument/2006/customXml" ds:itemID="{BEA061D0-147F-4B1F-9473-A953D173FA8F}">
  <ds:schemaRefs>
    <ds:schemaRef ds:uri="http://www.w3.org/2001/XMLSchema"/>
    <ds:schemaRef ds:uri="http://microsoft.data.visualization.engine.tours/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Datatable</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contact@other-levels.com</dc:creator>
  <cp:lastModifiedBy>Viet Thi Minh Nguyen</cp:lastModifiedBy>
  <dcterms:created xsi:type="dcterms:W3CDTF">2022-10-16T10:32:46Z</dcterms:created>
  <dcterms:modified xsi:type="dcterms:W3CDTF">2025-03-10T16:09:53Z</dcterms:modified>
</cp:coreProperties>
</file>