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south\OneDrive\Desktop\Job Ready Master\Projects\Excel Coca-Cola Project\"/>
    </mc:Choice>
  </mc:AlternateContent>
  <xr:revisionPtr revIDLastSave="0" documentId="13_ncr:1_{A7BCDC66-FE3F-463C-8034-661F7E58EAE6}" xr6:coauthVersionLast="47" xr6:coauthVersionMax="47" xr10:uidLastSave="{00000000-0000-0000-0000-000000000000}"/>
  <bookViews>
    <workbookView xWindow="24" yWindow="24" windowWidth="23016" windowHeight="13656" activeTab="2" xr2:uid="{AA3C1E50-38F1-6644-B051-514CE6CAA6A2}"/>
  </bookViews>
  <sheets>
    <sheet name="Data" sheetId="1" r:id="rId1"/>
    <sheet name="Analyze" sheetId="8" r:id="rId2"/>
    <sheet name="Dashboard" sheetId="6"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 i="6" l="1"/>
  <c r="I12" i="6"/>
  <c r="J12" i="6"/>
  <c r="I13" i="6"/>
  <c r="J13" i="6"/>
  <c r="K13" i="6" s="1"/>
  <c r="I14" i="6"/>
  <c r="J14" i="6"/>
  <c r="K14" i="6" s="1"/>
  <c r="I15" i="6"/>
  <c r="J15" i="6"/>
  <c r="K15" i="6" s="1"/>
  <c r="I16" i="6"/>
  <c r="J16" i="6"/>
  <c r="I17" i="6"/>
  <c r="J17" i="6"/>
  <c r="H13" i="6"/>
  <c r="H14" i="6"/>
  <c r="H15" i="6"/>
  <c r="H16" i="6"/>
  <c r="H17" i="6"/>
  <c r="H12" i="6"/>
  <c r="D12" i="6"/>
  <c r="E12" i="6"/>
  <c r="D13" i="6"/>
  <c r="E13" i="6"/>
  <c r="D14" i="6"/>
  <c r="E14" i="6"/>
  <c r="D15" i="6"/>
  <c r="E15" i="6"/>
  <c r="D16" i="6"/>
  <c r="E16" i="6"/>
  <c r="D17" i="6"/>
  <c r="E17" i="6"/>
  <c r="C13" i="6"/>
  <c r="C14" i="6"/>
  <c r="C15" i="6"/>
  <c r="C16" i="6"/>
  <c r="C17" i="6"/>
  <c r="C12" i="6"/>
  <c r="F27" i="8"/>
  <c r="G27" i="8"/>
  <c r="H27" i="8"/>
  <c r="F28" i="8"/>
  <c r="G28" i="8"/>
  <c r="H28" i="8"/>
  <c r="F29" i="8"/>
  <c r="G29" i="8"/>
  <c r="H29" i="8"/>
  <c r="F30" i="8"/>
  <c r="G30" i="8"/>
  <c r="H30" i="8"/>
  <c r="F31" i="8"/>
  <c r="G31" i="8"/>
  <c r="H31" i="8"/>
  <c r="F32" i="8"/>
  <c r="G32" i="8"/>
  <c r="H32" i="8"/>
  <c r="F33" i="8"/>
  <c r="G33" i="8"/>
  <c r="H33" i="8"/>
  <c r="F34" i="8"/>
  <c r="G34" i="8"/>
  <c r="H34" i="8"/>
  <c r="E31" i="8"/>
  <c r="E27" i="8"/>
  <c r="F15" i="6" l="1"/>
  <c r="K17" i="6"/>
  <c r="F16" i="6"/>
  <c r="K16" i="6"/>
  <c r="I18" i="6"/>
  <c r="J18" i="6"/>
  <c r="F13" i="6"/>
  <c r="F12" i="6"/>
  <c r="F17" i="6"/>
  <c r="D18" i="6"/>
  <c r="E18" i="6"/>
  <c r="F14" i="6"/>
  <c r="K18" i="6" l="1"/>
  <c r="F18" i="6"/>
</calcChain>
</file>

<file path=xl/sharedStrings.xml><?xml version="1.0" encoding="utf-8"?>
<sst xmlns="http://schemas.openxmlformats.org/spreadsheetml/2006/main" count="48311" uniqueCount="156">
  <si>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</si>
  <si>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</si>
  <si>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</si>
  <si>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</si>
  <si>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</si>
  <si>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</si>
  <si>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</si>
  <si>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</si>
  <si>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</si>
  <si>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</si>
  <si>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</si>
  <si>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</si>
  <si>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</si>
  <si>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</si>
  <si>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</si>
  <si>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</si>
  <si>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</si>
  <si>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</si>
  <si>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</si>
  <si>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</si>
  <si>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</si>
  <si>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</si>
  <si>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</si>
  <si>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</si>
  <si>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</si>
  <si>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</si>
  <si>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</si>
  <si>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</si>
  <si>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</si>
  <si>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</si>
  <si>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</si>
  <si>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</si>
  <si>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</si>
  <si>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</si>
  <si>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</si>
  <si>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</si>
  <si>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</si>
  <si>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</si>
  <si>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</si>
  <si>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</si>
  <si>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</si>
  <si>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</si>
  <si>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</si>
  <si>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</si>
  <si>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</si>
  <si>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</si>
  <si>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</si>
  <si>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</si>
  <si>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</si>
  <si>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</si>
  <si>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</si>
  <si>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</si>
  <si>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</si>
  <si>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</si>
  <si>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</si>
  <si>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</si>
  <si>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</si>
  <si>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</si>
  <si>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</si>
  <si>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</si>
  <si>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</si>
  <si>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</si>
  <si>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</si>
  <si>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</si>
  <si>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</si>
  <si>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</si>
  <si>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</si>
  <si>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</si>
  <si>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</si>
  <si>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</si>
  <si>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</si>
  <si>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</si>
  <si>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</si>
  <si>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</si>
  <si>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</si>
  <si>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</si>
  <si>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</si>
  <si>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</si>
  <si>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</si>
  <si>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</si>
  <si>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</si>
  <si>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</si>
  <si>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</si>
  <si>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</si>
  <si>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</si>
  <si>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</si>
  <si>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</si>
  <si>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</si>
  <si>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</si>
  <si>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</si>
  <si>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</si>
  <si>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</si>
  <si>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</si>
  <si>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</si>
  <si>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</si>
  <si>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</si>
  <si>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</si>
  <si>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</si>
  <si>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</si>
  <si>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</si>
  <si>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</si>
  <si>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</si>
  <si>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</si>
  <si>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</si>
  <si>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</si>
  <si>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</si>
  <si>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</si>
  <si>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</si>
  <si>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</si>
  <si>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</si>
  <si>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</si>
  <si>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</si>
  <si>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</si>
  <si>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</si>
  <si>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</si>
  <si>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</si>
  <si>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</si>
  <si>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</si>
  <si>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</si>
  <si>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</si>
  <si>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</si>
  <si>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</si>
  <si>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</si>
  <si>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</si>
  <si>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</si>
  <si>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</si>
  <si>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</si>
  <si>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</si>
  <si>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</si>
  <si>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</si>
  <si>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</si>
  <si>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</si>
  <si>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</si>
  <si>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</si>
  <si>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</si>
  <si>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</si>
  <si>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</si>
  <si>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 xml:space="preserve"> Variance</t>
  </si>
  <si>
    <t xml:space="preserve">Sales and Operating Profit Margin by Quarter </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</si>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</sst>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73673"/>
        <bgColor indexed="64"/>
      </patternFill>
    </fill>
    <fill>
      <patternFill patternType="solid">
        <fgColor theme="4"/>
        <bgColor indexed="64"/>
      </patternFill>
    </fill>
    <fill>
      <patternFill patternType="solid">
        <fgColor rgb="FFFFFF9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2" fillId="3" borderId="0" xfId="0" applyFont="1" applyFill="1" applyAlignment="1">
      <alignment horizontal="centerContinuous" vertical="center"/>
    </xf>
    <xf numFmtId="0" fontId="2" fillId="4" borderId="0" xfId="0" applyFont="1" applyFill="1"/>
    <xf numFmtId="3" fontId="0" fillId="0" borderId="0" xfId="0" applyNumberFormat="1"/>
    <xf numFmtId="8"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5" borderId="2" xfId="0" applyFill="1" applyBorder="1"/>
    <xf numFmtId="3" fontId="0" fillId="5" borderId="2" xfId="0" applyNumberFormat="1" applyFill="1" applyBorder="1"/>
    <xf numFmtId="0" fontId="5" fillId="5" borderId="2" xfId="0" applyFont="1" applyFill="1" applyBorder="1"/>
    <xf numFmtId="3" fontId="5" fillId="5" borderId="2" xfId="0" applyNumberFormat="1" applyFont="1" applyFill="1" applyBorder="1"/>
  </cellXfs>
  <cellStyles count="2">
    <cellStyle name="Hyperlink 2" xfId="1" xr:uid="{229837FD-7C70-47AC-B854-CBC5538B0B97}"/>
    <cellStyle name="Normal" xfId="0" builtinId="0"/>
  </cellStyles>
  <dxfs count="20">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C409CF68-B143-49FF-8E17-C597CA1FF8C7}"/>
  </tableStyles>
  <colors>
    <mruColors>
      <color rgb="FF073673"/>
      <color rgb="FFFB4362"/>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noFill/>
            </a:ln>
            <a:effectLst/>
          </c:spPr>
          <c:invertIfNegative val="0"/>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Analyze!$G$27:$G$34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D2F9-4E45-B5D3-D8EAF93DD8AE}"/>
            </c:ext>
          </c:extLst>
        </c:ser>
        <c:dLbls>
          <c:showLegendKey val="0"/>
          <c:showVal val="0"/>
          <c:showCatName val="0"/>
          <c:showSerName val="0"/>
          <c:showPercent val="0"/>
          <c:showBubbleSize val="0"/>
        </c:dLbls>
        <c:gapWidth val="219"/>
        <c:axId val="561142160"/>
        <c:axId val="561139760"/>
      </c:barChart>
      <c:lineChart>
        <c:grouping val="standard"/>
        <c:varyColors val="0"/>
        <c:ser>
          <c:idx val="1"/>
          <c:order val="1"/>
          <c:tx>
            <c:v>Operating Profit Margin</c:v>
          </c:tx>
          <c:spPr>
            <a:ln w="25400" cap="rnd">
              <a:solidFill>
                <a:srgbClr val="FF0000"/>
              </a:solidFill>
              <a:round/>
            </a:ln>
            <a:effectLst/>
          </c:spPr>
          <c:marker>
            <c:symbol val="diamond"/>
            <c:size val="5"/>
            <c:spPr>
              <a:solidFill>
                <a:schemeClr val="bg1">
                  <a:lumMod val="95000"/>
                </a:schemeClr>
              </a:solidFill>
              <a:ln w="12700">
                <a:solidFill>
                  <a:srgbClr val="FF0000"/>
                </a:solidFill>
              </a:ln>
              <a:effectLst/>
            </c:spPr>
          </c:marker>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Analyze!$H$27:$H$34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D2F9-4E45-B5D3-D8EAF93DD8AE}"/>
            </c:ext>
          </c:extLst>
        </c:ser>
        <c:dLbls>
          <c:showLegendKey val="0"/>
          <c:showVal val="0"/>
          <c:showCatName val="0"/>
          <c:showSerName val="0"/>
          <c:showPercent val="0"/>
          <c:showBubbleSize val="0"/>
        </c:dLbls>
        <c:marker val="1"/>
        <c:smooth val="0"/>
        <c:axId val="136393632"/>
        <c:axId val="136396992"/>
      </c:lineChart>
      <c:catAx>
        <c:axId val="56114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139760"/>
        <c:crosses val="autoZero"/>
        <c:auto val="1"/>
        <c:lblAlgn val="ctr"/>
        <c:lblOffset val="100"/>
        <c:noMultiLvlLbl val="0"/>
      </c:catAx>
      <c:valAx>
        <c:axId val="561139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142160"/>
        <c:crosses val="autoZero"/>
        <c:crossBetween val="between"/>
      </c:valAx>
      <c:valAx>
        <c:axId val="13639699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3632"/>
        <c:crosses val="max"/>
        <c:crossBetween val="between"/>
      </c:valAx>
      <c:catAx>
        <c:axId val="136393632"/>
        <c:scaling>
          <c:orientation val="minMax"/>
        </c:scaling>
        <c:delete val="1"/>
        <c:axPos val="b"/>
        <c:numFmt formatCode="General" sourceLinked="1"/>
        <c:majorTickMark val="out"/>
        <c:minorTickMark val="none"/>
        <c:tickLblPos val="nextTo"/>
        <c:crossAx val="13639699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309156</xdr:colOff>
      <xdr:row>0</xdr:row>
      <xdr:rowOff>99059</xdr:rowOff>
    </xdr:from>
    <xdr:to>
      <xdr:col>11</xdr:col>
      <xdr:colOff>10885</xdr:colOff>
      <xdr:row>4</xdr:row>
      <xdr:rowOff>46808</xdr:rowOff>
    </xdr:to>
    <xdr:sp macro="" textlink="">
      <xdr:nvSpPr>
        <xdr:cNvPr id="2" name="Rectangle 1">
          <a:extLst>
            <a:ext uri="{FF2B5EF4-FFF2-40B4-BE49-F238E27FC236}">
              <a16:creationId xmlns:a16="http://schemas.microsoft.com/office/drawing/2014/main" id="{948907DA-224A-6C52-7E9B-849B4B67E626}"/>
            </a:ext>
          </a:extLst>
        </xdr:cNvPr>
        <xdr:cNvSpPr/>
      </xdr:nvSpPr>
      <xdr:spPr>
        <a:xfrm>
          <a:off x="2268585" y="99059"/>
          <a:ext cx="8040186" cy="731520"/>
        </a:xfrm>
        <a:prstGeom prst="rect">
          <a:avLst/>
        </a:prstGeom>
        <a:solidFill>
          <a:srgbClr val="073673"/>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800" b="1" kern="1200">
              <a:ln>
                <a:noFill/>
              </a:ln>
              <a:latin typeface="+mj-lt"/>
            </a:rPr>
            <a:t>Coca-Cola USA Retailer</a:t>
          </a:r>
          <a:r>
            <a:rPr lang="en-AU" sz="2800" b="1" kern="1200" baseline="0">
              <a:ln>
                <a:noFill/>
              </a:ln>
              <a:latin typeface="+mj-lt"/>
            </a:rPr>
            <a:t> Dashboard</a:t>
          </a:r>
        </a:p>
        <a:p>
          <a:pPr algn="l"/>
          <a:r>
            <a:rPr lang="en-AU" sz="1200" b="0" i="1" kern="1200" baseline="0">
              <a:ln>
                <a:noFill/>
              </a:ln>
              <a:latin typeface="+mj-lt"/>
            </a:rPr>
            <a:t>Figures in USD</a:t>
          </a:r>
          <a:endParaRPr lang="en-AU" sz="1200" b="0" i="1" kern="1200">
            <a:ln>
              <a:noFill/>
            </a:ln>
            <a:latin typeface="+mj-lt"/>
          </a:endParaRPr>
        </a:p>
      </xdr:txBody>
    </xdr:sp>
    <xdr:clientData/>
  </xdr:twoCellAnchor>
  <xdr:twoCellAnchor>
    <xdr:from>
      <xdr:col>9</xdr:col>
      <xdr:colOff>65313</xdr:colOff>
      <xdr:row>4</xdr:row>
      <xdr:rowOff>149136</xdr:rowOff>
    </xdr:from>
    <xdr:to>
      <xdr:col>11</xdr:col>
      <xdr:colOff>13061</xdr:colOff>
      <xdr:row>7</xdr:row>
      <xdr:rowOff>109947</xdr:rowOff>
    </xdr:to>
    <xdr:sp macro="" textlink="">
      <xdr:nvSpPr>
        <xdr:cNvPr id="3" name="Rectangle 2">
          <a:extLst>
            <a:ext uri="{FF2B5EF4-FFF2-40B4-BE49-F238E27FC236}">
              <a16:creationId xmlns:a16="http://schemas.microsoft.com/office/drawing/2014/main" id="{E7DE6AE6-0986-4D08-9DA0-CD67D5B55ABB}"/>
            </a:ext>
          </a:extLst>
        </xdr:cNvPr>
        <xdr:cNvSpPr/>
      </xdr:nvSpPr>
      <xdr:spPr>
        <a:xfrm>
          <a:off x="8284027" y="932907"/>
          <a:ext cx="1645920" cy="548640"/>
        </a:xfrm>
        <a:prstGeom prst="rect">
          <a:avLst/>
        </a:prstGeom>
        <a:solidFill>
          <a:schemeClr val="accent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1100" b="1" kern="1200">
              <a:ln>
                <a:noFill/>
              </a:ln>
              <a:solidFill>
                <a:schemeClr val="bg1"/>
              </a:solidFill>
            </a:rPr>
            <a:t>Total Operating</a:t>
          </a:r>
          <a:r>
            <a:rPr lang="en-AU" sz="1100" b="1" kern="1200" baseline="0">
              <a:ln>
                <a:noFill/>
              </a:ln>
              <a:solidFill>
                <a:schemeClr val="bg1"/>
              </a:solidFill>
            </a:rPr>
            <a:t> Profit</a:t>
          </a:r>
          <a:endParaRPr lang="en-AU" sz="1100" b="1" kern="1200">
            <a:ln>
              <a:noFill/>
            </a:ln>
            <a:solidFill>
              <a:schemeClr val="bg1"/>
            </a:solidFill>
          </a:endParaRPr>
        </a:p>
      </xdr:txBody>
    </xdr:sp>
    <xdr:clientData/>
  </xdr:twoCellAnchor>
  <xdr:twoCellAnchor>
    <xdr:from>
      <xdr:col>1</xdr:col>
      <xdr:colOff>301533</xdr:colOff>
      <xdr:row>4</xdr:row>
      <xdr:rowOff>156752</xdr:rowOff>
    </xdr:from>
    <xdr:to>
      <xdr:col>3</xdr:col>
      <xdr:colOff>782682</xdr:colOff>
      <xdr:row>7</xdr:row>
      <xdr:rowOff>117563</xdr:rowOff>
    </xdr:to>
    <xdr:sp macro="" textlink="">
      <xdr:nvSpPr>
        <xdr:cNvPr id="4" name="Rectangle 3">
          <a:extLst>
            <a:ext uri="{FF2B5EF4-FFF2-40B4-BE49-F238E27FC236}">
              <a16:creationId xmlns:a16="http://schemas.microsoft.com/office/drawing/2014/main" id="{4126905D-B8E6-46E6-851D-74B37B6D2BAF}"/>
            </a:ext>
          </a:extLst>
        </xdr:cNvPr>
        <xdr:cNvSpPr/>
      </xdr:nvSpPr>
      <xdr:spPr>
        <a:xfrm>
          <a:off x="2260962" y="940523"/>
          <a:ext cx="1645920" cy="548640"/>
        </a:xfrm>
        <a:prstGeom prst="rect">
          <a:avLst/>
        </a:prstGeom>
        <a:solidFill>
          <a:schemeClr val="accent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1100" b="1" kern="1200">
              <a:ln>
                <a:noFill/>
              </a:ln>
              <a:solidFill>
                <a:schemeClr val="bg1"/>
              </a:solidFill>
            </a:rPr>
            <a:t>Total</a:t>
          </a:r>
          <a:r>
            <a:rPr lang="en-AU" sz="1100" kern="1200">
              <a:ln>
                <a:noFill/>
              </a:ln>
              <a:solidFill>
                <a:sysClr val="windowText" lastClr="000000"/>
              </a:solidFill>
            </a:rPr>
            <a:t> </a:t>
          </a:r>
          <a:r>
            <a:rPr lang="en-AU" sz="1100" b="1" kern="1200">
              <a:ln>
                <a:noFill/>
              </a:ln>
              <a:solidFill>
                <a:schemeClr val="bg1"/>
              </a:solidFill>
            </a:rPr>
            <a:t>Sales</a:t>
          </a:r>
        </a:p>
      </xdr:txBody>
    </xdr:sp>
    <xdr:clientData/>
  </xdr:twoCellAnchor>
  <xdr:twoCellAnchor>
    <xdr:from>
      <xdr:col>6</xdr:col>
      <xdr:colOff>597625</xdr:colOff>
      <xdr:row>4</xdr:row>
      <xdr:rowOff>156754</xdr:rowOff>
    </xdr:from>
    <xdr:to>
      <xdr:col>8</xdr:col>
      <xdr:colOff>544285</xdr:colOff>
      <xdr:row>7</xdr:row>
      <xdr:rowOff>117565</xdr:rowOff>
    </xdr:to>
    <xdr:sp macro="" textlink="">
      <xdr:nvSpPr>
        <xdr:cNvPr id="5" name="Rectangle 4">
          <a:extLst>
            <a:ext uri="{FF2B5EF4-FFF2-40B4-BE49-F238E27FC236}">
              <a16:creationId xmlns:a16="http://schemas.microsoft.com/office/drawing/2014/main" id="{4865D55F-9157-4074-BD59-63083E295992}"/>
            </a:ext>
          </a:extLst>
        </xdr:cNvPr>
        <xdr:cNvSpPr/>
      </xdr:nvSpPr>
      <xdr:spPr>
        <a:xfrm>
          <a:off x="6269082" y="940525"/>
          <a:ext cx="1644832" cy="548640"/>
        </a:xfrm>
        <a:prstGeom prst="rect">
          <a:avLst/>
        </a:prstGeom>
        <a:solidFill>
          <a:schemeClr val="accent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1100" b="1" kern="1200">
              <a:ln>
                <a:noFill/>
              </a:ln>
              <a:solidFill>
                <a:schemeClr val="bg1"/>
              </a:solidFill>
            </a:rPr>
            <a:t>Average Price</a:t>
          </a:r>
        </a:p>
      </xdr:txBody>
    </xdr:sp>
    <xdr:clientData/>
  </xdr:twoCellAnchor>
  <xdr:twoCellAnchor>
    <xdr:from>
      <xdr:col>4</xdr:col>
      <xdr:colOff>283027</xdr:colOff>
      <xdr:row>4</xdr:row>
      <xdr:rowOff>152401</xdr:rowOff>
    </xdr:from>
    <xdr:to>
      <xdr:col>6</xdr:col>
      <xdr:colOff>230776</xdr:colOff>
      <xdr:row>7</xdr:row>
      <xdr:rowOff>113212</xdr:rowOff>
    </xdr:to>
    <xdr:sp macro="" textlink="">
      <xdr:nvSpPr>
        <xdr:cNvPr id="7" name="Rectangle 6">
          <a:extLst>
            <a:ext uri="{FF2B5EF4-FFF2-40B4-BE49-F238E27FC236}">
              <a16:creationId xmlns:a16="http://schemas.microsoft.com/office/drawing/2014/main" id="{BEE94B5D-CB3C-4255-852D-BEB25D6AA858}"/>
            </a:ext>
          </a:extLst>
        </xdr:cNvPr>
        <xdr:cNvSpPr/>
      </xdr:nvSpPr>
      <xdr:spPr>
        <a:xfrm>
          <a:off x="4256313" y="936172"/>
          <a:ext cx="1645920" cy="548640"/>
        </a:xfrm>
        <a:prstGeom prst="rect">
          <a:avLst/>
        </a:prstGeom>
        <a:solidFill>
          <a:schemeClr val="accent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1100" b="1" kern="1200">
              <a:ln>
                <a:noFill/>
              </a:ln>
              <a:solidFill>
                <a:schemeClr val="bg1"/>
              </a:solidFill>
            </a:rPr>
            <a:t>Units Sold</a:t>
          </a:r>
        </a:p>
      </xdr:txBody>
    </xdr:sp>
    <xdr:clientData/>
  </xdr:twoCellAnchor>
  <xdr:twoCellAnchor editAs="oneCell">
    <xdr:from>
      <xdr:col>9</xdr:col>
      <xdr:colOff>457200</xdr:colOff>
      <xdr:row>0</xdr:row>
      <xdr:rowOff>152401</xdr:rowOff>
    </xdr:from>
    <xdr:to>
      <xdr:col>10</xdr:col>
      <xdr:colOff>723900</xdr:colOff>
      <xdr:row>3</xdr:row>
      <xdr:rowOff>188255</xdr:rowOff>
    </xdr:to>
    <xdr:pic>
      <xdr:nvPicPr>
        <xdr:cNvPr id="18" name="Picture 17">
          <a:extLst>
            <a:ext uri="{FF2B5EF4-FFF2-40B4-BE49-F238E27FC236}">
              <a16:creationId xmlns:a16="http://schemas.microsoft.com/office/drawing/2014/main" id="{44A5F5ED-9770-89EA-6515-5150D913CD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02040" y="152401"/>
          <a:ext cx="1112520" cy="630214"/>
        </a:xfrm>
        <a:prstGeom prst="rect">
          <a:avLst/>
        </a:prstGeom>
      </xdr:spPr>
    </xdr:pic>
    <xdr:clientData/>
  </xdr:twoCellAnchor>
  <xdr:twoCellAnchor>
    <xdr:from>
      <xdr:col>2</xdr:col>
      <xdr:colOff>15240</xdr:colOff>
      <xdr:row>5</xdr:row>
      <xdr:rowOff>91440</xdr:rowOff>
    </xdr:from>
    <xdr:to>
      <xdr:col>3</xdr:col>
      <xdr:colOff>739140</xdr:colOff>
      <xdr:row>7</xdr:row>
      <xdr:rowOff>99060</xdr:rowOff>
    </xdr:to>
    <xdr:sp macro="" textlink="Analyze!A4">
      <xdr:nvSpPr>
        <xdr:cNvPr id="6" name="TextBox 5">
          <a:extLst>
            <a:ext uri="{FF2B5EF4-FFF2-40B4-BE49-F238E27FC236}">
              <a16:creationId xmlns:a16="http://schemas.microsoft.com/office/drawing/2014/main" id="{B87B207E-46D0-90C5-9294-1E8A660AC10A}"/>
            </a:ext>
          </a:extLst>
        </xdr:cNvPr>
        <xdr:cNvSpPr txBox="1"/>
      </xdr:nvSpPr>
      <xdr:spPr>
        <a:xfrm>
          <a:off x="2286000" y="1082040"/>
          <a:ext cx="157734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8E2AA6-DF38-4071-B3E7-BBD17A2965E8}" type="TxLink">
            <a:rPr lang="en-US" sz="1800" b="1" i="0" u="none" strike="noStrike" kern="1200">
              <a:solidFill>
                <a:schemeClr val="bg1"/>
              </a:solidFill>
              <a:latin typeface="Calibri"/>
              <a:ea typeface="Calibri"/>
              <a:cs typeface="Calibri"/>
            </a:rPr>
            <a:pPr algn="ctr"/>
            <a:t>12,016,665</a:t>
          </a:fld>
          <a:endParaRPr lang="en-AU" sz="1800" b="1" kern="1200">
            <a:solidFill>
              <a:schemeClr val="bg1"/>
            </a:solidFill>
          </a:endParaRPr>
        </a:p>
      </xdr:txBody>
    </xdr:sp>
    <xdr:clientData/>
  </xdr:twoCellAnchor>
  <xdr:twoCellAnchor>
    <xdr:from>
      <xdr:col>4</xdr:col>
      <xdr:colOff>312420</xdr:colOff>
      <xdr:row>5</xdr:row>
      <xdr:rowOff>91440</xdr:rowOff>
    </xdr:from>
    <xdr:to>
      <xdr:col>6</xdr:col>
      <xdr:colOff>182880</xdr:colOff>
      <xdr:row>7</xdr:row>
      <xdr:rowOff>99060</xdr:rowOff>
    </xdr:to>
    <xdr:sp macro="" textlink="Analyze!B4">
      <xdr:nvSpPr>
        <xdr:cNvPr id="8" name="TextBox 7">
          <a:extLst>
            <a:ext uri="{FF2B5EF4-FFF2-40B4-BE49-F238E27FC236}">
              <a16:creationId xmlns:a16="http://schemas.microsoft.com/office/drawing/2014/main" id="{77471B2B-8D2D-A917-479F-59CA90C782A7}"/>
            </a:ext>
          </a:extLst>
        </xdr:cNvPr>
        <xdr:cNvSpPr txBox="1"/>
      </xdr:nvSpPr>
      <xdr:spPr>
        <a:xfrm>
          <a:off x="4290060" y="1082040"/>
          <a:ext cx="157734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CD96557-239D-4A4E-9EA8-150FBE09713E}" type="TxLink">
            <a:rPr lang="en-US" sz="1800" b="1" i="0" u="none" strike="noStrike" kern="1200">
              <a:solidFill>
                <a:schemeClr val="bg1"/>
              </a:solidFill>
              <a:latin typeface="Calibri"/>
              <a:ea typeface="Calibri"/>
              <a:cs typeface="Calibri"/>
            </a:rPr>
            <a:pPr marL="0" indent="0" algn="ctr"/>
            <a:t>24,788,610</a:t>
          </a:fld>
          <a:endParaRPr lang="en-AU" sz="1800" b="1" i="0" u="none" strike="noStrike" kern="1200">
            <a:solidFill>
              <a:schemeClr val="bg1"/>
            </a:solidFill>
            <a:latin typeface="Calibri"/>
            <a:ea typeface="Calibri"/>
            <a:cs typeface="Calibri"/>
          </a:endParaRPr>
        </a:p>
      </xdr:txBody>
    </xdr:sp>
    <xdr:clientData/>
  </xdr:twoCellAnchor>
  <xdr:twoCellAnchor>
    <xdr:from>
      <xdr:col>6</xdr:col>
      <xdr:colOff>624840</xdr:colOff>
      <xdr:row>5</xdr:row>
      <xdr:rowOff>91440</xdr:rowOff>
    </xdr:from>
    <xdr:to>
      <xdr:col>8</xdr:col>
      <xdr:colOff>495300</xdr:colOff>
      <xdr:row>7</xdr:row>
      <xdr:rowOff>99060</xdr:rowOff>
    </xdr:to>
    <xdr:sp macro="" textlink="Analyze!C4">
      <xdr:nvSpPr>
        <xdr:cNvPr id="9" name="TextBox 8">
          <a:extLst>
            <a:ext uri="{FF2B5EF4-FFF2-40B4-BE49-F238E27FC236}">
              <a16:creationId xmlns:a16="http://schemas.microsoft.com/office/drawing/2014/main" id="{F0245D60-072C-7F4D-D681-B74DC82F88E3}"/>
            </a:ext>
          </a:extLst>
        </xdr:cNvPr>
        <xdr:cNvSpPr txBox="1"/>
      </xdr:nvSpPr>
      <xdr:spPr>
        <a:xfrm>
          <a:off x="6309360" y="1082040"/>
          <a:ext cx="157734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79EF92D-CFF8-45C1-82BF-7BDD10CA6BA6}" type="TxLink">
            <a:rPr lang="en-US" sz="1800" b="1" i="0" u="none" strike="noStrike" kern="1200">
              <a:solidFill>
                <a:schemeClr val="bg1"/>
              </a:solidFill>
              <a:latin typeface="Calibri"/>
              <a:ea typeface="Calibri"/>
              <a:cs typeface="Calibri"/>
            </a:rPr>
            <a:pPr marL="0" indent="0" algn="ctr"/>
            <a:t>$0.45 </a:t>
          </a:fld>
          <a:endParaRPr lang="en-AU" sz="1800" b="1" i="0" u="none" strike="noStrike" kern="1200">
            <a:solidFill>
              <a:schemeClr val="bg1"/>
            </a:solidFill>
            <a:latin typeface="Calibri"/>
            <a:ea typeface="Calibri"/>
            <a:cs typeface="Calibri"/>
          </a:endParaRPr>
        </a:p>
      </xdr:txBody>
    </xdr:sp>
    <xdr:clientData/>
  </xdr:twoCellAnchor>
  <xdr:twoCellAnchor>
    <xdr:from>
      <xdr:col>9</xdr:col>
      <xdr:colOff>99060</xdr:colOff>
      <xdr:row>5</xdr:row>
      <xdr:rowOff>91440</xdr:rowOff>
    </xdr:from>
    <xdr:to>
      <xdr:col>10</xdr:col>
      <xdr:colOff>830580</xdr:colOff>
      <xdr:row>7</xdr:row>
      <xdr:rowOff>99060</xdr:rowOff>
    </xdr:to>
    <xdr:sp macro="" textlink="Analyze!D4">
      <xdr:nvSpPr>
        <xdr:cNvPr id="11" name="TextBox 10">
          <a:extLst>
            <a:ext uri="{FF2B5EF4-FFF2-40B4-BE49-F238E27FC236}">
              <a16:creationId xmlns:a16="http://schemas.microsoft.com/office/drawing/2014/main" id="{54C31070-8E83-4301-E20D-10B57FEE9034}"/>
            </a:ext>
          </a:extLst>
        </xdr:cNvPr>
        <xdr:cNvSpPr txBox="1"/>
      </xdr:nvSpPr>
      <xdr:spPr>
        <a:xfrm>
          <a:off x="8343900" y="1082040"/>
          <a:ext cx="157734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749E646-D633-412A-BABB-D02DCEEB1AD0}" type="TxLink">
            <a:rPr lang="en-US" sz="1800" b="1" i="0" u="none" strike="noStrike" kern="1200">
              <a:solidFill>
                <a:schemeClr val="bg1"/>
              </a:solidFill>
              <a:latin typeface="Calibri"/>
              <a:ea typeface="Calibri"/>
              <a:cs typeface="Calibri"/>
            </a:rPr>
            <a:pPr marL="0" indent="0" algn="ctr"/>
            <a:t>4,722,497</a:t>
          </a:fld>
          <a:endParaRPr lang="en-AU" sz="1800" b="1" i="0" u="none" strike="noStrike" kern="1200">
            <a:solidFill>
              <a:schemeClr val="bg1"/>
            </a:solidFill>
            <a:latin typeface="Calibri"/>
            <a:ea typeface="Calibri"/>
            <a:cs typeface="Calibri"/>
          </a:endParaRPr>
        </a:p>
      </xdr:txBody>
    </xdr:sp>
    <xdr:clientData/>
  </xdr:twoCellAnchor>
  <xdr:twoCellAnchor>
    <xdr:from>
      <xdr:col>1</xdr:col>
      <xdr:colOff>304800</xdr:colOff>
      <xdr:row>22</xdr:row>
      <xdr:rowOff>38100</xdr:rowOff>
    </xdr:from>
    <xdr:to>
      <xdr:col>11</xdr:col>
      <xdr:colOff>7620</xdr:colOff>
      <xdr:row>36</xdr:row>
      <xdr:rowOff>7620</xdr:rowOff>
    </xdr:to>
    <xdr:graphicFrame macro="">
      <xdr:nvGraphicFramePr>
        <xdr:cNvPr id="12" name="Chart 11">
          <a:extLst>
            <a:ext uri="{FF2B5EF4-FFF2-40B4-BE49-F238E27FC236}">
              <a16:creationId xmlns:a16="http://schemas.microsoft.com/office/drawing/2014/main" id="{4821FC6A-E801-4677-B0B6-5021B751D3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xdr:colOff>
      <xdr:row>0</xdr:row>
      <xdr:rowOff>7620</xdr:rowOff>
    </xdr:from>
    <xdr:to>
      <xdr:col>0</xdr:col>
      <xdr:colOff>1950720</xdr:colOff>
      <xdr:row>24</xdr:row>
      <xdr:rowOff>7620</xdr:rowOff>
    </xdr:to>
    <xdr:sp macro="" textlink="">
      <xdr:nvSpPr>
        <xdr:cNvPr id="15" name="Rectangle 14">
          <a:extLst>
            <a:ext uri="{FF2B5EF4-FFF2-40B4-BE49-F238E27FC236}">
              <a16:creationId xmlns:a16="http://schemas.microsoft.com/office/drawing/2014/main" id="{F48A907D-EDCF-0AE8-C43E-150C7696EC3B}"/>
            </a:ext>
          </a:extLst>
        </xdr:cNvPr>
        <xdr:cNvSpPr/>
      </xdr:nvSpPr>
      <xdr:spPr>
        <a:xfrm>
          <a:off x="7620" y="7620"/>
          <a:ext cx="1943100" cy="4754880"/>
        </a:xfrm>
        <a:prstGeom prst="rect">
          <a:avLst/>
        </a:prstGeom>
        <a:solidFill>
          <a:srgbClr val="07367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kern="1200"/>
        </a:p>
      </xdr:txBody>
    </xdr:sp>
    <xdr:clientData/>
  </xdr:twoCellAnchor>
  <xdr:twoCellAnchor>
    <xdr:from>
      <xdr:col>0</xdr:col>
      <xdr:colOff>167640</xdr:colOff>
      <xdr:row>20</xdr:row>
      <xdr:rowOff>175260</xdr:rowOff>
    </xdr:from>
    <xdr:to>
      <xdr:col>0</xdr:col>
      <xdr:colOff>1744980</xdr:colOff>
      <xdr:row>22</xdr:row>
      <xdr:rowOff>152400</xdr:rowOff>
    </xdr:to>
    <xdr:sp macro="" textlink="Analyze!A4">
      <xdr:nvSpPr>
        <xdr:cNvPr id="16" name="TextBox 15">
          <a:extLst>
            <a:ext uri="{FF2B5EF4-FFF2-40B4-BE49-F238E27FC236}">
              <a16:creationId xmlns:a16="http://schemas.microsoft.com/office/drawing/2014/main" id="{9397A09E-37D8-4A47-9C64-E748648C7D3C}"/>
            </a:ext>
          </a:extLst>
        </xdr:cNvPr>
        <xdr:cNvSpPr txBox="1"/>
      </xdr:nvSpPr>
      <xdr:spPr>
        <a:xfrm>
          <a:off x="167640" y="4137660"/>
          <a:ext cx="15773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u="none" strike="noStrike" kern="1200">
              <a:solidFill>
                <a:schemeClr val="bg1"/>
              </a:solidFill>
              <a:latin typeface="Calibri"/>
              <a:ea typeface="Calibri"/>
              <a:cs typeface="Calibri"/>
            </a:rPr>
            <a:t>Last update</a:t>
          </a:r>
          <a:r>
            <a:rPr lang="en-US" sz="1200" b="1" i="0" u="none" strike="noStrike" kern="1200" baseline="0">
              <a:solidFill>
                <a:schemeClr val="bg1"/>
              </a:solidFill>
              <a:latin typeface="Calibri"/>
              <a:ea typeface="Calibri"/>
              <a:cs typeface="Calibri"/>
            </a:rPr>
            <a:t> Jan 2024</a:t>
          </a:r>
          <a:endParaRPr lang="en-AU" sz="1200" b="1" kern="1200">
            <a:solidFill>
              <a:schemeClr val="bg1"/>
            </a:solidFill>
          </a:endParaRPr>
        </a:p>
      </xdr:txBody>
    </xdr:sp>
    <xdr:clientData/>
  </xdr:twoCellAnchor>
  <xdr:twoCellAnchor editAs="oneCell">
    <xdr:from>
      <xdr:col>0</xdr:col>
      <xdr:colOff>68580</xdr:colOff>
      <xdr:row>15</xdr:row>
      <xdr:rowOff>60960</xdr:rowOff>
    </xdr:from>
    <xdr:to>
      <xdr:col>0</xdr:col>
      <xdr:colOff>1897380</xdr:colOff>
      <xdr:row>20</xdr:row>
      <xdr:rowOff>83819</xdr:rowOff>
    </xdr:to>
    <mc:AlternateContent xmlns:mc="http://schemas.openxmlformats.org/markup-compatibility/2006" xmlns:a14="http://schemas.microsoft.com/office/drawing/2010/main">
      <mc:Choice Requires="a14">
        <xdr:graphicFrame macro="">
          <xdr:nvGraphicFramePr>
            <xdr:cNvPr id="14" name="Years (Invoice Date)">
              <a:extLst>
                <a:ext uri="{FF2B5EF4-FFF2-40B4-BE49-F238E27FC236}">
                  <a16:creationId xmlns:a16="http://schemas.microsoft.com/office/drawing/2014/main" id="{53735024-AD37-4D77-9715-0D06D8BFC844}"/>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68580" y="3061335"/>
              <a:ext cx="1828800" cy="1022984"/>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4</xdr:row>
      <xdr:rowOff>167640</xdr:rowOff>
    </xdr:from>
    <xdr:to>
      <xdr:col>0</xdr:col>
      <xdr:colOff>1897380</xdr:colOff>
      <xdr:row>14</xdr:row>
      <xdr:rowOff>182880</xdr:rowOff>
    </xdr:to>
    <mc:AlternateContent xmlns:mc="http://schemas.openxmlformats.org/markup-compatibility/2006" xmlns:a14="http://schemas.microsoft.com/office/drawing/2010/main">
      <mc:Choice Requires="a14">
        <xdr:graphicFrame macro="">
          <xdr:nvGraphicFramePr>
            <xdr:cNvPr id="13" name="Region">
              <a:extLst>
                <a:ext uri="{FF2B5EF4-FFF2-40B4-BE49-F238E27FC236}">
                  <a16:creationId xmlns:a16="http://schemas.microsoft.com/office/drawing/2014/main" id="{46800579-2EE0-4642-A6FD-5E16A5788A1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8580" y="967740"/>
              <a:ext cx="1828800" cy="201549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227751</xdr:colOff>
      <xdr:row>0</xdr:row>
      <xdr:rowOff>0</xdr:rowOff>
    </xdr:from>
    <xdr:to>
      <xdr:col>0</xdr:col>
      <xdr:colOff>1727912</xdr:colOff>
      <xdr:row>4</xdr:row>
      <xdr:rowOff>30480</xdr:rowOff>
    </xdr:to>
    <xdr:pic>
      <xdr:nvPicPr>
        <xdr:cNvPr id="10" name="Picture 9">
          <a:extLst>
            <a:ext uri="{FF2B5EF4-FFF2-40B4-BE49-F238E27FC236}">
              <a16:creationId xmlns:a16="http://schemas.microsoft.com/office/drawing/2014/main" id="{3B187D6F-FAF5-8448-2E26-6A66BFA7A92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27751" y="0"/>
          <a:ext cx="1500161" cy="82296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et Nguyen" refreshedDate="45662.042439814817" createdVersion="8" refreshedVersion="8" minRefreshableVersion="3" recordCount="9648" xr:uid="{73B6C809-C388-4C75-92C5-5DC4CA22C259}">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4187728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293CF8-4F93-4FD2-9C35-6A42BCF3D823}"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6:D35"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3"/>
    <dataField name="Average of Operating Margin" fld="11" subtotal="average" baseField="14" baseItem="1" numFmtId="9"/>
  </dataFields>
  <formats count="1">
    <format dxfId="0">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E90F95-F07A-4DE9-9393-6BC31C0B378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3"/>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EA6859-174D-48DD-89D3-8D3E0782574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3"/>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BF6694-D82F-47DC-8567-AFC8E2392C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8"/>
    <dataField name="Sum of Operating Profit" fld="10" baseField="0" baseItem="0" numFmtId="3"/>
  </dataFields>
  <formats count="2">
    <format dxfId="4">
      <pivotArea outline="0" collapsedLevelsAreSubtotals="1" fieldPosition="0">
        <references count="1">
          <reference field="4294967294" count="1" selected="0">
            <x v="3"/>
          </reference>
        </references>
      </pivotArea>
    </format>
    <format dxfId="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5E0CF0F-EA6D-40DC-B614-834FD79094F8}" sourceName="Region">
  <pivotTables>
    <pivotTable tabId="8" name="PivotTable1"/>
    <pivotTable tabId="8" name="PivotTable2"/>
    <pivotTable tabId="8" name="PivotTable5"/>
    <pivotTable tabId="8" name="PivotTable6"/>
  </pivotTables>
  <data>
    <tabular pivotCacheId="1418772876">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15DC9B2D-19D7-459E-8A35-F21BE35C45CE}" sourceName="Years (Invoice Date)">
  <pivotTables>
    <pivotTable tabId="8" name="PivotTable1"/>
  </pivotTables>
  <data>
    <tabular pivotCacheId="1418772876">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46ED357-A318-4BAB-9330-A6C159A53635}" cache="Slicer_Region" caption="Region" rowHeight="260350"/>
  <slicer name="Years (Invoice Date)" xr10:uid="{53C61213-E506-4022-97BA-F706B6A0B5F5}"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9" dataDxfId="18" tableBorderDxfId="17">
  <autoFilter ref="B4:M9652" xr:uid="{241C6583-A395-494F-B34A-BA98EEB4132C}"/>
  <tableColumns count="12">
    <tableColumn id="1" xr3:uid="{72C602C4-76C4-4A75-933A-FDC9591C1526}" name="Retailer" dataDxfId="16"/>
    <tableColumn id="2" xr3:uid="{725FD838-82AA-427A-9CE2-6C04110A316D}" name="Retailer ID" dataDxfId="15"/>
    <tableColumn id="3" xr3:uid="{9C123582-20EA-467F-A5ED-8224D6001C00}" name="Invoice Date" dataDxfId="14"/>
    <tableColumn id="4" xr3:uid="{134DBAE7-3279-40E6-98D9-CBECFFFB85D5}" name="Region" dataDxfId="13"/>
    <tableColumn id="5" xr3:uid="{C2E2A540-5264-40E1-8C95-F5F8159FEF6D}" name="State" dataDxfId="12"/>
    <tableColumn id="6" xr3:uid="{6DD89386-635C-40C8-9606-F930BAB18D98}" name="City" dataDxfId="11"/>
    <tableColumn id="7" xr3:uid="{79044A14-8C29-4B84-AA06-8282B70BA02E}" name="Beverage Brand" dataDxfId="10"/>
    <tableColumn id="8" xr3:uid="{A75130C6-6732-4DA3-A42A-8ECCD7E66F61}" name="Price per Unit" dataDxfId="9"/>
    <tableColumn id="9" xr3:uid="{3E7FDD09-C8F4-41A0-8B3E-09F0A7E4D8AD}" name="Units Sold" dataDxfId="8"/>
    <tableColumn id="10" xr3:uid="{521D1DF4-DD00-4778-9BB1-91E31DADFF87}" name="Total Sales" dataDxfId="7"/>
    <tableColumn id="11" xr3:uid="{94400550-7002-4F21-A27B-497430EA373F}" name="Operating Profit" dataDxfId="6"/>
    <tableColumn id="12" xr3:uid="{2526BB74-C8C1-4549-9ED9-43B205AA3AC6}" name="Operating Margin"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G20" sqref="G20"/>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508AB-0AA4-48F6-AB34-378BEFD49E32}">
  <dimension ref="A3:H35"/>
  <sheetViews>
    <sheetView workbookViewId="0">
      <selection activeCell="B4" sqref="B4"/>
    </sheetView>
  </sheetViews>
  <sheetFormatPr defaultRowHeight="15.6" x14ac:dyDescent="0.3"/>
  <cols>
    <col min="1" max="1" width="16.296875" bestFit="1" customWidth="1"/>
    <col min="2" max="2" width="22.59765625" bestFit="1" customWidth="1"/>
    <col min="3" max="3" width="16.296875" bestFit="1" customWidth="1"/>
    <col min="4" max="4" width="25.5" bestFit="1" customWidth="1"/>
    <col min="5" max="5" width="21.296875" bestFit="1" customWidth="1"/>
    <col min="6" max="7" width="30.3984375" bestFit="1" customWidth="1"/>
    <col min="8" max="725" width="10.69921875" bestFit="1" customWidth="1"/>
    <col min="726" max="726" width="11.5" bestFit="1" customWidth="1"/>
  </cols>
  <sheetData>
    <row r="3" spans="1:4" x14ac:dyDescent="0.3">
      <c r="A3" t="s">
        <v>139</v>
      </c>
      <c r="B3" t="s">
        <v>140</v>
      </c>
      <c r="C3" t="s">
        <v>141</v>
      </c>
      <c r="D3" t="s">
        <v>142</v>
      </c>
    </row>
    <row r="4" spans="1:4" x14ac:dyDescent="0.3">
      <c r="A4" s="12">
        <v>12016664.999999965</v>
      </c>
      <c r="B4" s="12">
        <v>24788610</v>
      </c>
      <c r="C4" s="13">
        <v>0.45216625207296596</v>
      </c>
      <c r="D4" s="12">
        <v>4722496.7700000061</v>
      </c>
    </row>
    <row r="6" spans="1:4" x14ac:dyDescent="0.3">
      <c r="A6" s="14" t="s">
        <v>139</v>
      </c>
      <c r="B6" s="14" t="s">
        <v>145</v>
      </c>
    </row>
    <row r="7" spans="1:4" x14ac:dyDescent="0.3">
      <c r="A7" s="14" t="s">
        <v>143</v>
      </c>
      <c r="B7" t="s">
        <v>146</v>
      </c>
      <c r="C7" t="s">
        <v>147</v>
      </c>
      <c r="D7" t="s">
        <v>144</v>
      </c>
    </row>
    <row r="8" spans="1:4" x14ac:dyDescent="0.3">
      <c r="A8" s="15" t="s">
        <v>14</v>
      </c>
      <c r="B8" s="12">
        <v>499102.00000000017</v>
      </c>
      <c r="C8" s="12">
        <v>2268974.9000000032</v>
      </c>
      <c r="D8" s="12">
        <v>2768076.9000000032</v>
      </c>
    </row>
    <row r="9" spans="1:4" x14ac:dyDescent="0.3">
      <c r="A9" s="15" t="s">
        <v>19</v>
      </c>
      <c r="B9" s="12">
        <v>469270.69999999984</v>
      </c>
      <c r="C9" s="12">
        <v>1917827.7999999949</v>
      </c>
      <c r="D9" s="12">
        <v>2387098.4999999949</v>
      </c>
    </row>
    <row r="10" spans="1:4" x14ac:dyDescent="0.3">
      <c r="A10" s="15" t="s">
        <v>15</v>
      </c>
      <c r="B10" s="12">
        <v>423758.70000000007</v>
      </c>
      <c r="C10" s="12">
        <v>1633959.3000000005</v>
      </c>
      <c r="D10" s="12">
        <v>2057718.0000000005</v>
      </c>
    </row>
    <row r="11" spans="1:4" x14ac:dyDescent="0.3">
      <c r="A11" s="15" t="s">
        <v>17</v>
      </c>
      <c r="B11" s="12">
        <v>315489.20000000013</v>
      </c>
      <c r="C11" s="12">
        <v>1116062.9000000027</v>
      </c>
      <c r="D11" s="12">
        <v>1431552.1000000029</v>
      </c>
    </row>
    <row r="12" spans="1:4" x14ac:dyDescent="0.3">
      <c r="A12" s="15" t="s">
        <v>18</v>
      </c>
      <c r="B12" s="12">
        <v>349533.89999999997</v>
      </c>
      <c r="C12" s="12">
        <v>1302529.3000000012</v>
      </c>
      <c r="D12" s="12">
        <v>1652063.2000000011</v>
      </c>
    </row>
    <row r="13" spans="1:4" x14ac:dyDescent="0.3">
      <c r="A13" s="15" t="s">
        <v>16</v>
      </c>
      <c r="B13" s="12">
        <v>366577.99999999988</v>
      </c>
      <c r="C13" s="12">
        <v>1353578.2999999986</v>
      </c>
      <c r="D13" s="12">
        <v>1720156.2999999984</v>
      </c>
    </row>
    <row r="14" spans="1:4" x14ac:dyDescent="0.3">
      <c r="A14" s="15" t="s">
        <v>144</v>
      </c>
      <c r="B14" s="12">
        <v>2423732.5</v>
      </c>
      <c r="C14" s="12">
        <v>9592932.5000000019</v>
      </c>
      <c r="D14" s="12">
        <v>12016665.000000002</v>
      </c>
    </row>
    <row r="16" spans="1:4" x14ac:dyDescent="0.3">
      <c r="A16" s="14" t="s">
        <v>139</v>
      </c>
      <c r="B16" s="14" t="s">
        <v>145</v>
      </c>
    </row>
    <row r="17" spans="1:8" x14ac:dyDescent="0.3">
      <c r="A17" s="14" t="s">
        <v>143</v>
      </c>
      <c r="B17" t="s">
        <v>146</v>
      </c>
      <c r="C17" t="s">
        <v>147</v>
      </c>
      <c r="D17" t="s">
        <v>144</v>
      </c>
    </row>
    <row r="18" spans="1:8" x14ac:dyDescent="0.3">
      <c r="A18" s="15" t="s">
        <v>130</v>
      </c>
      <c r="B18" s="12">
        <v>276210</v>
      </c>
      <c r="C18" s="12">
        <v>1009698.7</v>
      </c>
      <c r="D18" s="12">
        <v>1285908.7</v>
      </c>
    </row>
    <row r="19" spans="1:8" x14ac:dyDescent="0.3">
      <c r="A19" s="15" t="s">
        <v>20</v>
      </c>
      <c r="B19" s="12">
        <v>466787.99999999994</v>
      </c>
      <c r="C19" s="12">
        <v>2327606.5000000019</v>
      </c>
      <c r="D19" s="12">
        <v>2794394.5000000019</v>
      </c>
    </row>
    <row r="20" spans="1:8" x14ac:dyDescent="0.3">
      <c r="A20" s="15" t="s">
        <v>127</v>
      </c>
      <c r="B20" s="12">
        <v>161210.1</v>
      </c>
      <c r="C20" s="12">
        <v>2262827.0999999978</v>
      </c>
      <c r="D20" s="12">
        <v>2424037.1999999979</v>
      </c>
    </row>
    <row r="21" spans="1:8" x14ac:dyDescent="0.3">
      <c r="A21" s="15" t="s">
        <v>129</v>
      </c>
      <c r="B21" s="12">
        <v>9250.3000000000011</v>
      </c>
      <c r="C21" s="12">
        <v>1341994.9999999998</v>
      </c>
      <c r="D21" s="12">
        <v>1351245.2999999998</v>
      </c>
    </row>
    <row r="22" spans="1:8" x14ac:dyDescent="0.3">
      <c r="A22" s="15" t="s">
        <v>126</v>
      </c>
      <c r="B22" s="12">
        <v>339912.5</v>
      </c>
      <c r="C22" s="12">
        <v>580211.00000000023</v>
      </c>
      <c r="D22" s="12">
        <v>920123.50000000023</v>
      </c>
    </row>
    <row r="23" spans="1:8" x14ac:dyDescent="0.3">
      <c r="A23" s="15" t="s">
        <v>128</v>
      </c>
      <c r="B23" s="12">
        <v>1170361.5999999996</v>
      </c>
      <c r="C23" s="12">
        <v>2070594.1999999993</v>
      </c>
      <c r="D23" s="12">
        <v>3240955.7999999989</v>
      </c>
    </row>
    <row r="24" spans="1:8" x14ac:dyDescent="0.3">
      <c r="A24" s="15" t="s">
        <v>144</v>
      </c>
      <c r="B24" s="12">
        <v>2423732.4999999995</v>
      </c>
      <c r="C24" s="12">
        <v>9592932.5</v>
      </c>
      <c r="D24" s="12">
        <v>12016665</v>
      </c>
    </row>
    <row r="26" spans="1:8" x14ac:dyDescent="0.3">
      <c r="A26" s="14" t="s">
        <v>153</v>
      </c>
      <c r="B26" s="14" t="s">
        <v>154</v>
      </c>
      <c r="C26" t="s">
        <v>139</v>
      </c>
      <c r="D26" t="s">
        <v>148</v>
      </c>
    </row>
    <row r="27" spans="1:8" x14ac:dyDescent="0.3">
      <c r="A27" t="s">
        <v>146</v>
      </c>
      <c r="B27" t="s">
        <v>149</v>
      </c>
      <c r="C27" s="12">
        <v>692776.09999999986</v>
      </c>
      <c r="D27" s="16">
        <v>0.40174683544303763</v>
      </c>
      <c r="E27" t="str">
        <f>A27</f>
        <v>2022</v>
      </c>
      <c r="F27" t="str">
        <f t="shared" ref="F27:H34" si="0">B27</f>
        <v>Qtr1</v>
      </c>
      <c r="G27">
        <f t="shared" si="0"/>
        <v>692776.09999999986</v>
      </c>
      <c r="H27">
        <f t="shared" si="0"/>
        <v>0.40174683544303763</v>
      </c>
    </row>
    <row r="28" spans="1:8" x14ac:dyDescent="0.3">
      <c r="B28" t="s">
        <v>150</v>
      </c>
      <c r="C28" s="12">
        <v>644203.89999999932</v>
      </c>
      <c r="D28" s="16">
        <v>0.40000000000000013</v>
      </c>
      <c r="F28" t="str">
        <f t="shared" si="0"/>
        <v>Qtr2</v>
      </c>
      <c r="G28">
        <f t="shared" si="0"/>
        <v>644203.89999999932</v>
      </c>
      <c r="H28">
        <f t="shared" si="0"/>
        <v>0.40000000000000013</v>
      </c>
    </row>
    <row r="29" spans="1:8" x14ac:dyDescent="0.3">
      <c r="B29" t="s">
        <v>151</v>
      </c>
      <c r="C29" s="12">
        <v>719170.39999999979</v>
      </c>
      <c r="D29" s="16">
        <v>0.41026548672566376</v>
      </c>
      <c r="F29" t="str">
        <f t="shared" si="0"/>
        <v>Qtr3</v>
      </c>
      <c r="G29">
        <f t="shared" si="0"/>
        <v>719170.39999999979</v>
      </c>
      <c r="H29">
        <f t="shared" si="0"/>
        <v>0.41026548672566376</v>
      </c>
    </row>
    <row r="30" spans="1:8" x14ac:dyDescent="0.3">
      <c r="B30" t="s">
        <v>152</v>
      </c>
      <c r="C30" s="12">
        <v>367582.10000000015</v>
      </c>
      <c r="D30" s="16">
        <v>0.40243816254416953</v>
      </c>
      <c r="F30" t="str">
        <f t="shared" si="0"/>
        <v>Qtr4</v>
      </c>
      <c r="G30">
        <f t="shared" si="0"/>
        <v>367582.10000000015</v>
      </c>
      <c r="H30">
        <f t="shared" si="0"/>
        <v>0.40243816254416953</v>
      </c>
    </row>
    <row r="31" spans="1:8" x14ac:dyDescent="0.3">
      <c r="A31" t="s">
        <v>147</v>
      </c>
      <c r="B31" t="s">
        <v>149</v>
      </c>
      <c r="C31" s="12">
        <v>1877584.300000001</v>
      </c>
      <c r="D31" s="16">
        <v>0.41657045009784782</v>
      </c>
      <c r="E31" t="str">
        <f t="shared" ref="E31" si="1">A31</f>
        <v>2023</v>
      </c>
      <c r="F31" t="str">
        <f t="shared" si="0"/>
        <v>Qtr1</v>
      </c>
      <c r="G31">
        <f t="shared" si="0"/>
        <v>1877584.300000001</v>
      </c>
      <c r="H31">
        <f t="shared" si="0"/>
        <v>0.41657045009784782</v>
      </c>
    </row>
    <row r="32" spans="1:8" x14ac:dyDescent="0.3">
      <c r="B32" t="s">
        <v>150</v>
      </c>
      <c r="C32" s="12">
        <v>2379424.800000004</v>
      </c>
      <c r="D32" s="16">
        <v>0.42755819477434692</v>
      </c>
      <c r="F32" t="str">
        <f t="shared" si="0"/>
        <v>Qtr2</v>
      </c>
      <c r="G32">
        <f t="shared" si="0"/>
        <v>2379424.800000004</v>
      </c>
      <c r="H32">
        <f t="shared" si="0"/>
        <v>0.42755819477434692</v>
      </c>
    </row>
    <row r="33" spans="1:8" x14ac:dyDescent="0.3">
      <c r="B33" t="s">
        <v>151</v>
      </c>
      <c r="C33" s="12">
        <v>2805752.5000000005</v>
      </c>
      <c r="D33" s="16">
        <v>0.4347017045454537</v>
      </c>
      <c r="F33" t="str">
        <f t="shared" si="0"/>
        <v>Qtr3</v>
      </c>
      <c r="G33">
        <f t="shared" si="0"/>
        <v>2805752.5000000005</v>
      </c>
      <c r="H33">
        <f t="shared" si="0"/>
        <v>0.4347017045454537</v>
      </c>
    </row>
    <row r="34" spans="1:8" x14ac:dyDescent="0.3">
      <c r="B34" t="s">
        <v>152</v>
      </c>
      <c r="C34" s="12">
        <v>2530170.899999999</v>
      </c>
      <c r="D34" s="16">
        <v>0.42483932853717082</v>
      </c>
      <c r="F34" t="str">
        <f t="shared" si="0"/>
        <v>Qtr4</v>
      </c>
      <c r="G34">
        <f t="shared" si="0"/>
        <v>2530170.899999999</v>
      </c>
      <c r="H34">
        <f t="shared" si="0"/>
        <v>0.42483932853717082</v>
      </c>
    </row>
    <row r="35" spans="1:8" x14ac:dyDescent="0.3">
      <c r="A35" t="s">
        <v>144</v>
      </c>
      <c r="C35" s="12">
        <v>12016664.999999991</v>
      </c>
      <c r="D35" s="16">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C10:K22"/>
  <sheetViews>
    <sheetView showGridLines="0" tabSelected="1" zoomScale="80" zoomScaleNormal="80" workbookViewId="0">
      <selection activeCell="O23" sqref="O23"/>
    </sheetView>
  </sheetViews>
  <sheetFormatPr defaultColWidth="11.19921875" defaultRowHeight="15.6" x14ac:dyDescent="0.3"/>
  <cols>
    <col min="1" max="1" width="25.69921875" customWidth="1"/>
    <col min="2" max="2" width="4.09765625" customWidth="1"/>
    <col min="7" max="7" width="11.19921875" customWidth="1"/>
    <col min="9" max="9" width="11.19921875" customWidth="1"/>
    <col min="10" max="10" width="11.09765625" customWidth="1"/>
  </cols>
  <sheetData>
    <row r="10" spans="3:11" x14ac:dyDescent="0.3">
      <c r="C10" s="10" t="s">
        <v>131</v>
      </c>
      <c r="D10" s="10"/>
      <c r="E10" s="10"/>
      <c r="F10" s="10"/>
      <c r="H10" s="10" t="s">
        <v>132</v>
      </c>
      <c r="I10" s="10"/>
      <c r="J10" s="10"/>
      <c r="K10" s="10"/>
    </row>
    <row r="11" spans="3:11" x14ac:dyDescent="0.3">
      <c r="C11" s="11" t="s">
        <v>133</v>
      </c>
      <c r="D11" s="11" t="s">
        <v>134</v>
      </c>
      <c r="E11" s="11" t="s">
        <v>135</v>
      </c>
      <c r="F11" s="11" t="s">
        <v>136</v>
      </c>
      <c r="H11" s="11" t="s">
        <v>0</v>
      </c>
      <c r="I11" s="11" t="s">
        <v>134</v>
      </c>
      <c r="J11" s="11" t="s">
        <v>135</v>
      </c>
      <c r="K11" s="11" t="s">
        <v>137</v>
      </c>
    </row>
    <row r="12" spans="3:11" x14ac:dyDescent="0.3">
      <c r="C12" t="str">
        <f>Analyze!A8</f>
        <v>Coca-Cola</v>
      </c>
      <c r="D12" s="12">
        <f>Analyze!B8</f>
        <v>499102.00000000017</v>
      </c>
      <c r="E12" s="12">
        <f>Analyze!C8</f>
        <v>2268974.9000000032</v>
      </c>
      <c r="F12" s="12">
        <f>E12-D12</f>
        <v>1769872.9000000029</v>
      </c>
      <c r="H12" t="str">
        <f>Analyze!A18</f>
        <v>Amazon</v>
      </c>
      <c r="I12" s="12">
        <f>Analyze!B18</f>
        <v>276210</v>
      </c>
      <c r="J12" s="12">
        <f>Analyze!C18</f>
        <v>1009698.7</v>
      </c>
      <c r="K12" s="12">
        <f>J12-I12</f>
        <v>733488.7</v>
      </c>
    </row>
    <row r="13" spans="3:11" x14ac:dyDescent="0.3">
      <c r="C13" t="str">
        <f>Analyze!A9</f>
        <v>Dasani Water</v>
      </c>
      <c r="D13" s="12">
        <f>Analyze!B9</f>
        <v>469270.69999999984</v>
      </c>
      <c r="E13" s="12">
        <f>Analyze!C9</f>
        <v>1917827.7999999949</v>
      </c>
      <c r="F13" s="12">
        <f t="shared" ref="F13:F17" si="0">E13-D13</f>
        <v>1448557.099999995</v>
      </c>
      <c r="H13" t="str">
        <f>Analyze!A19</f>
        <v>BevCo</v>
      </c>
      <c r="I13" s="12">
        <f>Analyze!B19</f>
        <v>466787.99999999994</v>
      </c>
      <c r="J13" s="12">
        <f>Analyze!C19</f>
        <v>2327606.5000000019</v>
      </c>
      <c r="K13" s="12">
        <f t="shared" ref="K13:K17" si="1">J13-I13</f>
        <v>1860818.5000000019</v>
      </c>
    </row>
    <row r="14" spans="3:11" x14ac:dyDescent="0.3">
      <c r="C14" t="str">
        <f>Analyze!A10</f>
        <v>Diet Coke</v>
      </c>
      <c r="D14" s="12">
        <f>Analyze!B10</f>
        <v>423758.70000000007</v>
      </c>
      <c r="E14" s="12">
        <f>Analyze!C10</f>
        <v>1633959.3000000005</v>
      </c>
      <c r="F14" s="12">
        <f t="shared" si="0"/>
        <v>1210200.6000000006</v>
      </c>
      <c r="H14" t="str">
        <f>Analyze!A20</f>
        <v>FizzyCo</v>
      </c>
      <c r="I14" s="12">
        <f>Analyze!B20</f>
        <v>161210.1</v>
      </c>
      <c r="J14" s="12">
        <f>Analyze!C20</f>
        <v>2262827.0999999978</v>
      </c>
      <c r="K14" s="12">
        <f t="shared" si="1"/>
        <v>2101616.9999999977</v>
      </c>
    </row>
    <row r="15" spans="3:11" x14ac:dyDescent="0.3">
      <c r="C15" t="str">
        <f>Analyze!A11</f>
        <v>Fanta</v>
      </c>
      <c r="D15" s="12">
        <f>Analyze!B11</f>
        <v>315489.20000000013</v>
      </c>
      <c r="E15" s="12">
        <f>Analyze!C11</f>
        <v>1116062.9000000027</v>
      </c>
      <c r="F15" s="12">
        <f t="shared" si="0"/>
        <v>800573.70000000251</v>
      </c>
      <c r="H15" t="str">
        <f>Analyze!A21</f>
        <v>Target</v>
      </c>
      <c r="I15" s="12">
        <f>Analyze!B21</f>
        <v>9250.3000000000011</v>
      </c>
      <c r="J15" s="12">
        <f>Analyze!C21</f>
        <v>1341994.9999999998</v>
      </c>
      <c r="K15" s="12">
        <f t="shared" si="1"/>
        <v>1332744.6999999997</v>
      </c>
    </row>
    <row r="16" spans="3:11" x14ac:dyDescent="0.3">
      <c r="C16" t="str">
        <f>Analyze!A12</f>
        <v>Powerade</v>
      </c>
      <c r="D16" s="12">
        <f>Analyze!B12</f>
        <v>349533.89999999997</v>
      </c>
      <c r="E16" s="12">
        <f>Analyze!C12</f>
        <v>1302529.3000000012</v>
      </c>
      <c r="F16" s="12">
        <f t="shared" si="0"/>
        <v>952995.4000000013</v>
      </c>
      <c r="H16" t="str">
        <f>Analyze!A22</f>
        <v>Walmart</v>
      </c>
      <c r="I16" s="12">
        <f>Analyze!B22</f>
        <v>339912.5</v>
      </c>
      <c r="J16" s="12">
        <f>Analyze!C22</f>
        <v>580211.00000000023</v>
      </c>
      <c r="K16" s="12">
        <f t="shared" si="1"/>
        <v>240298.50000000023</v>
      </c>
    </row>
    <row r="17" spans="3:11" x14ac:dyDescent="0.3">
      <c r="C17" t="str">
        <f>Analyze!A13</f>
        <v>Sprite</v>
      </c>
      <c r="D17" s="12">
        <f>Analyze!B13</f>
        <v>366577.99999999988</v>
      </c>
      <c r="E17" s="12">
        <f>Analyze!C13</f>
        <v>1353578.2999999986</v>
      </c>
      <c r="F17" s="12">
        <f t="shared" si="0"/>
        <v>987000.29999999877</v>
      </c>
      <c r="H17" t="str">
        <f>Analyze!A23</f>
        <v>West Soda</v>
      </c>
      <c r="I17" s="12">
        <f>Analyze!B23</f>
        <v>1170361.5999999996</v>
      </c>
      <c r="J17" s="12">
        <f>Analyze!C23</f>
        <v>2070594.1999999993</v>
      </c>
      <c r="K17" s="12">
        <f t="shared" si="1"/>
        <v>900232.59999999963</v>
      </c>
    </row>
    <row r="18" spans="3:11" x14ac:dyDescent="0.3">
      <c r="C18" s="19" t="s">
        <v>155</v>
      </c>
      <c r="D18" s="20">
        <f>SUM(D12:D17)</f>
        <v>2423732.5</v>
      </c>
      <c r="E18" s="20">
        <f t="shared" ref="E18:F18" si="2">SUM(E12:E17)</f>
        <v>9592932.5000000019</v>
      </c>
      <c r="F18" s="20">
        <f t="shared" si="2"/>
        <v>7169200.0000000009</v>
      </c>
      <c r="H18" s="17" t="s">
        <v>155</v>
      </c>
      <c r="I18" s="18">
        <f>SUM(I12:I17)</f>
        <v>2423732.4999999995</v>
      </c>
      <c r="J18" s="18">
        <f t="shared" ref="J18:K18" si="3">SUM(J12:J17)</f>
        <v>9592932.5</v>
      </c>
      <c r="K18" s="18">
        <f t="shared" si="3"/>
        <v>7169199.9999999981</v>
      </c>
    </row>
    <row r="22" spans="3:11" x14ac:dyDescent="0.3">
      <c r="C22" s="10" t="s">
        <v>138</v>
      </c>
      <c r="D22" s="10"/>
      <c r="E22" s="10"/>
      <c r="F22" s="10"/>
      <c r="G22" s="10"/>
      <c r="H22" s="10"/>
      <c r="I22" s="10"/>
      <c r="J22" s="10"/>
      <c r="K22" s="10"/>
    </row>
  </sheetData>
  <conditionalFormatting sqref="F12:F17">
    <cfRule type="dataBar" priority="2">
      <dataBar>
        <cfvo type="min"/>
        <cfvo type="max"/>
        <color rgb="FF63C384"/>
      </dataBar>
      <extLst>
        <ext xmlns:x14="http://schemas.microsoft.com/office/spreadsheetml/2009/9/main" uri="{B025F937-C7B1-47D3-B67F-A62EFF666E3E}">
          <x14:id>{62832763-EE22-4A7B-A9FC-990068EA064C}</x14:id>
        </ext>
      </extLst>
    </cfRule>
  </conditionalFormatting>
  <conditionalFormatting sqref="K12:K17">
    <cfRule type="dataBar" priority="1">
      <dataBar>
        <cfvo type="min"/>
        <cfvo type="max"/>
        <color rgb="FF63C384"/>
      </dataBar>
      <extLst>
        <ext xmlns:x14="http://schemas.microsoft.com/office/spreadsheetml/2009/9/main" uri="{B025F937-C7B1-47D3-B67F-A62EFF666E3E}">
          <x14:id>{AB0B5488-60EC-43D7-AD75-CC7D1984F159}</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2832763-EE22-4A7B-A9FC-990068EA064C}">
            <x14:dataBar minLength="0" maxLength="100" border="1" negativeBarBorderColorSameAsPositive="0">
              <x14:cfvo type="autoMin"/>
              <x14:cfvo type="autoMax"/>
              <x14:borderColor rgb="FF63C384"/>
              <x14:negativeFillColor rgb="FFFF0000"/>
              <x14:negativeBorderColor rgb="FFFF0000"/>
              <x14:axisColor rgb="FF000000"/>
            </x14:dataBar>
          </x14:cfRule>
          <xm:sqref>F12:F17</xm:sqref>
        </x14:conditionalFormatting>
        <x14:conditionalFormatting xmlns:xm="http://schemas.microsoft.com/office/excel/2006/main">
          <x14:cfRule type="dataBar" id="{AB0B5488-60EC-43D7-AD75-CC7D1984F159}">
            <x14:dataBar minLength="0" maxLength="100" border="1" negativeBarBorderColorSameAsPositive="0">
              <x14:cfvo type="autoMin"/>
              <x14:cfvo type="autoMax"/>
              <x14:borderColor rgb="FF63C384"/>
              <x14:negativeFillColor rgb="FFFF0000"/>
              <x14:negativeBorderColor rgb="FFFF0000"/>
              <x14:axisColor rgb="FF000000"/>
            </x14:dataBar>
          </x14:cfRule>
          <xm:sqref>K12:K17</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Viet Thi Minh Nguyen</cp:lastModifiedBy>
  <dcterms:created xsi:type="dcterms:W3CDTF">2023-12-18T11:08:00Z</dcterms:created>
  <dcterms:modified xsi:type="dcterms:W3CDTF">2025-03-05T05:26:56Z</dcterms:modified>
</cp:coreProperties>
</file>