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Users/Facturacion/Desktop/feb2024prog/Aplicaciones/Trabajo/"/>
    </mc:Choice>
  </mc:AlternateContent>
  <xr:revisionPtr revIDLastSave="0" documentId="13_ncr:1_{DE2B7C61-268E-FF4E-9A24-9FE4585862D5}" xr6:coauthVersionLast="47" xr6:coauthVersionMax="47" xr10:uidLastSave="{00000000-0000-0000-0000-000000000000}"/>
  <bookViews>
    <workbookView xWindow="0" yWindow="0" windowWidth="28800" windowHeight="16880" xr2:uid="{00000000-000D-0000-FFFF-FFFF00000000}"/>
  </bookViews>
  <sheets>
    <sheet name="PRODUCCION ORGINAL" sheetId="1" r:id="rId1"/>
    <sheet name="Almacen" sheetId="2" r:id="rId2"/>
    <sheet name="Maquila" sheetId="3" r:id="rId3"/>
    <sheet name="Lavado" sheetId="4" r:id="rId4"/>
    <sheet name="Congelado" sheetId="5" r:id="rId5"/>
    <sheet name="Quebrado" sheetId="6" r:id="rId6"/>
    <sheet name="CongeladoP" sheetId="7" r:id="rId7"/>
    <sheet name="Entrada de cajas" sheetId="8" r:id="rId8"/>
    <sheet name="Salida de cajas" sheetId="9" r:id="rId9"/>
    <sheet name="Concervacion" sheetId="10" r:id="rId10"/>
  </sheets>
  <definedNames>
    <definedName name="_xlnm.Print_Area" localSheetId="0">'PRODUCCION ORGINAL'!$A$1:$T$50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19" i="1"/>
  <c r="E48" i="1"/>
  <c r="E46" i="1"/>
  <c r="E44" i="1"/>
  <c r="E42" i="1"/>
  <c r="D48" i="1"/>
  <c r="D46" i="1"/>
  <c r="D44" i="1"/>
  <c r="E50" i="1"/>
  <c r="D42" i="1"/>
  <c r="D50" i="1"/>
  <c r="E39" i="1"/>
  <c r="D39" i="1"/>
  <c r="D38" i="1" l="1"/>
  <c r="E38" i="1"/>
  <c r="E37" i="1"/>
  <c r="D37" i="1"/>
  <c r="M49" i="1" l="1"/>
  <c r="N14" i="1"/>
  <c r="N7" i="1"/>
  <c r="N8" i="1"/>
  <c r="N9" i="1"/>
  <c r="N10" i="1"/>
  <c r="N11" i="1"/>
  <c r="N12" i="1"/>
  <c r="N13" i="1"/>
  <c r="L42" i="1"/>
  <c r="O40" i="1"/>
  <c r="N40" i="1"/>
  <c r="M40" i="1"/>
  <c r="I40" i="1"/>
  <c r="H40" i="1"/>
  <c r="G40" i="1"/>
  <c r="F40" i="1"/>
  <c r="J39" i="1"/>
  <c r="I37" i="1"/>
  <c r="H37" i="1"/>
  <c r="G37" i="1"/>
  <c r="F37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4" i="1"/>
  <c r="L13" i="1"/>
  <c r="L12" i="1"/>
  <c r="L11" i="1"/>
  <c r="L10" i="1"/>
  <c r="L9" i="1"/>
  <c r="L8" i="1"/>
  <c r="L7" i="1"/>
  <c r="E40" i="1" l="1"/>
  <c r="M9" i="1"/>
  <c r="M14" i="1"/>
  <c r="M8" i="1"/>
  <c r="M11" i="1"/>
  <c r="M7" i="1"/>
  <c r="J37" i="1"/>
  <c r="M13" i="1"/>
  <c r="M12" i="1"/>
  <c r="M10" i="1"/>
  <c r="D40" i="1"/>
  <c r="M47" i="1"/>
  <c r="M50" i="1" s="1"/>
  <c r="N35" i="1"/>
  <c r="J38" i="1"/>
  <c r="J40" i="1" s="1"/>
  <c r="L44" i="1" s="1"/>
  <c r="L38" i="1"/>
  <c r="N42" i="1"/>
  <c r="L37" i="1" l="1"/>
  <c r="M38" i="1" s="1"/>
</calcChain>
</file>

<file path=xl/sharedStrings.xml><?xml version="1.0" encoding="utf-8"?>
<sst xmlns="http://schemas.openxmlformats.org/spreadsheetml/2006/main" count="376" uniqueCount="151">
  <si>
    <t>ALIMENTOS Y FRUTAS DE CHAPARACO SPR DE RL DE CV</t>
  </si>
  <si>
    <t>FECHA:</t>
  </si>
  <si>
    <t>#</t>
  </si>
  <si>
    <t>PRODUCTO</t>
  </si>
  <si>
    <t>SALDO</t>
  </si>
  <si>
    <t>PRODUCTO DEL DIA</t>
  </si>
  <si>
    <t>KG UNITARIOS</t>
  </si>
  <si>
    <t>TOTAL</t>
  </si>
  <si>
    <t>%</t>
  </si>
  <si>
    <t>SALIDAS</t>
  </si>
  <si>
    <t>UNIDADES</t>
  </si>
  <si>
    <t>KILOS</t>
  </si>
  <si>
    <t>PC</t>
  </si>
  <si>
    <t>FresaSortOut</t>
  </si>
  <si>
    <t>FresaPareja</t>
  </si>
  <si>
    <t>Zarzamora</t>
  </si>
  <si>
    <t>PiñaChunk</t>
  </si>
  <si>
    <t>Arandano</t>
  </si>
  <si>
    <t>PepinoCubo</t>
  </si>
  <si>
    <t>Fresa</t>
  </si>
  <si>
    <t>Frambuesa</t>
  </si>
  <si>
    <t>TERMINADO</t>
  </si>
  <si>
    <t>Fresa pure</t>
  </si>
  <si>
    <t>MELON CHUNKS IQF</t>
  </si>
  <si>
    <t>FRESA REBANADA IQF</t>
  </si>
  <si>
    <t>MANGO CHUNKS IQF</t>
  </si>
  <si>
    <t>FRESA ENTERA IQF</t>
  </si>
  <si>
    <t>JugoLimon</t>
  </si>
  <si>
    <t>MANGO CHUNKS</t>
  </si>
  <si>
    <t>FRESA SORT OUT IQF</t>
  </si>
  <si>
    <t>MangoChunk</t>
  </si>
  <si>
    <t>MIX DE FRUTOS ROJOS</t>
  </si>
  <si>
    <t>FRESA REBANADA SIN AZUCAR</t>
  </si>
  <si>
    <t>TOTALES</t>
  </si>
  <si>
    <t>FresaDespatada</t>
  </si>
  <si>
    <t>KILOS DE PRODUCTO TRABAJADO</t>
  </si>
  <si>
    <t>CAJAS</t>
  </si>
  <si>
    <t>KG RECEPCION</t>
  </si>
  <si>
    <t>FRESA DESPATADA LAVADA HOY</t>
  </si>
  <si>
    <t>KG ENTREGADOS</t>
  </si>
  <si>
    <t>KG PRODUCCION</t>
  </si>
  <si>
    <t>KG DEVUELTOS</t>
  </si>
  <si>
    <t>AZÚCAR</t>
  </si>
  <si>
    <t>KG</t>
  </si>
  <si>
    <t>HOY</t>
  </si>
  <si>
    <t>RENDIMIENTO</t>
  </si>
  <si>
    <t>PATA</t>
  </si>
  <si>
    <t>ACUMULADO</t>
  </si>
  <si>
    <t>MERMA ENTRE LAVADA Y PODRIDA</t>
  </si>
  <si>
    <t>MERMA EN KG</t>
  </si>
  <si>
    <t>TOTAL PATA Y  MERMA</t>
  </si>
  <si>
    <t>FRESA EN PROCESO DE LAVADO</t>
  </si>
  <si>
    <t>FRESA TOTALMENTE LAVADA</t>
  </si>
  <si>
    <t>TOTALES DE REEMPAQUE</t>
  </si>
  <si>
    <t>FRESA EN PISO PARA LAVAR</t>
  </si>
  <si>
    <t>PIÑA</t>
  </si>
  <si>
    <t>MANGO</t>
  </si>
  <si>
    <t>DEVUELTAS</t>
  </si>
  <si>
    <t>PURE</t>
  </si>
  <si>
    <t>Jesús Duran</t>
  </si>
  <si>
    <t>Proveedora</t>
  </si>
  <si>
    <t>alfredo</t>
  </si>
  <si>
    <t>Colima</t>
  </si>
  <si>
    <t>Jesús Ortega</t>
  </si>
  <si>
    <t>Tijuana</t>
  </si>
  <si>
    <t>Salvador Solorio</t>
  </si>
  <si>
    <t>Onesto</t>
  </si>
  <si>
    <t>Edgar</t>
  </si>
  <si>
    <t>juliozepeda</t>
  </si>
  <si>
    <t>Bote</t>
  </si>
  <si>
    <t>memo</t>
  </si>
  <si>
    <t>17:38:00</t>
  </si>
  <si>
    <t>Lima</t>
  </si>
  <si>
    <t>María Ruíz Peña</t>
  </si>
  <si>
    <t>17:06:00</t>
  </si>
  <si>
    <t>130</t>
  </si>
  <si>
    <t>09:58:00</t>
  </si>
  <si>
    <t>149</t>
  </si>
  <si>
    <t>12:33:00</t>
  </si>
  <si>
    <t>16:46:00</t>
  </si>
  <si>
    <t>15:59:00</t>
  </si>
  <si>
    <t>17:53:00</t>
  </si>
  <si>
    <t>AGRICOLA LAMBARENA</t>
  </si>
  <si>
    <t xml:space="preserve">LUIS GARCÍA </t>
  </si>
  <si>
    <t>10/01/2024</t>
  </si>
  <si>
    <t>11/01/2024</t>
  </si>
  <si>
    <t>12/01/2024</t>
  </si>
  <si>
    <t>13/01/2024</t>
  </si>
  <si>
    <t>16/01/2024</t>
  </si>
  <si>
    <t>15/01/2024</t>
  </si>
  <si>
    <t>17/01/2024</t>
  </si>
  <si>
    <t>18/01/2024</t>
  </si>
  <si>
    <t>19/01/2024</t>
  </si>
  <si>
    <t>SANDIAS ROJO</t>
  </si>
  <si>
    <t>Jacona</t>
  </si>
  <si>
    <t>22/01/2024</t>
  </si>
  <si>
    <t>19:50:00</t>
  </si>
  <si>
    <t>16:21:00</t>
  </si>
  <si>
    <t>09:34:00</t>
  </si>
  <si>
    <t>17:12:00</t>
  </si>
  <si>
    <t>14:44:00</t>
  </si>
  <si>
    <t>16:20:00</t>
  </si>
  <si>
    <t>14:43:00</t>
  </si>
  <si>
    <t>17:41:00</t>
  </si>
  <si>
    <t>18:07:00</t>
  </si>
  <si>
    <t>12:57:00</t>
  </si>
  <si>
    <t>07:42:00</t>
  </si>
  <si>
    <t>07:43:00</t>
  </si>
  <si>
    <t>16:50:00</t>
  </si>
  <si>
    <t>14:16:00</t>
  </si>
  <si>
    <t>16:00:00</t>
  </si>
  <si>
    <t>35</t>
  </si>
  <si>
    <t>62</t>
  </si>
  <si>
    <t>32</t>
  </si>
  <si>
    <t>42</t>
  </si>
  <si>
    <t>34</t>
  </si>
  <si>
    <t>36</t>
  </si>
  <si>
    <t>Agustin</t>
  </si>
  <si>
    <t>333</t>
  </si>
  <si>
    <t>12</t>
  </si>
  <si>
    <t>2000</t>
  </si>
  <si>
    <t>1</t>
  </si>
  <si>
    <t>7</t>
  </si>
  <si>
    <t>5</t>
  </si>
  <si>
    <t>08:36:00</t>
  </si>
  <si>
    <t>29</t>
  </si>
  <si>
    <t>6</t>
  </si>
  <si>
    <t>19:07:00</t>
  </si>
  <si>
    <t>3</t>
  </si>
  <si>
    <t>20</t>
  </si>
  <si>
    <t>16:10:00</t>
  </si>
  <si>
    <t>18:08:00</t>
  </si>
  <si>
    <t>09:50:00</t>
  </si>
  <si>
    <t>9</t>
  </si>
  <si>
    <t>47</t>
  </si>
  <si>
    <t>14</t>
  </si>
  <si>
    <t>19:46:00</t>
  </si>
  <si>
    <t>33</t>
  </si>
  <si>
    <t>07:39:00</t>
  </si>
  <si>
    <t>07:41:00</t>
  </si>
  <si>
    <t>72</t>
  </si>
  <si>
    <t>10:21:00</t>
  </si>
  <si>
    <t>19</t>
  </si>
  <si>
    <t>17</t>
  </si>
  <si>
    <t>16:43:00</t>
  </si>
  <si>
    <t>16</t>
  </si>
  <si>
    <t>107</t>
  </si>
  <si>
    <t>11</t>
  </si>
  <si>
    <t>28</t>
  </si>
  <si>
    <t>09:48:00</t>
  </si>
  <si>
    <t>Tijuna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</si>
</sst>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_-;_-@_-"/>
    <numFmt numFmtId="165" formatCode="0.000000"/>
    <numFmt numFmtId="166" formatCode="_-* #,##0_-;\-* #,##0_-;_-* &quot;-&quot;??_-;_-@_-"/>
    <numFmt numFmtId="167" formatCode="_-* #,##0.000_-;\-* #,##0.000_-;_-* &quot;-&quot;???_-;_-@_-"/>
    <numFmt numFmtId="168" formatCode="yyyy\-mm\-dd"/>
    <numFmt numFmtId="169" formatCode="[$-F800]dddd\,\ mmmm\ dd\,\ yyyy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9" tint="-0.499984740745262"/>
      </right>
      <top style="thick">
        <color theme="0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ck">
        <color theme="0"/>
      </top>
      <bottom/>
      <diagonal/>
    </border>
  </borders>
  <cellStyleXfs count="8">
    <xf numFmtId="0" fontId="0" fillId="0" borderId="0"/>
    <xf numFmtId="0" fontId="1" fillId="0" borderId="0"/>
    <xf numFmtId="43" fontId="1" fillId="0" borderId="0"/>
    <xf numFmtId="9" fontId="1" fillId="0" borderId="0"/>
    <xf numFmtId="44" fontId="1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1"/>
    <xf numFmtId="43" fontId="1" fillId="0" borderId="0" xfId="1" applyNumberFormat="1"/>
    <xf numFmtId="43" fontId="0" fillId="0" borderId="0" xfId="2" applyFont="1"/>
    <xf numFmtId="10" fontId="0" fillId="0" borderId="2" xfId="3" applyNumberFormat="1" applyFont="1" applyBorder="1"/>
    <xf numFmtId="164" fontId="1" fillId="0" borderId="2" xfId="2" applyNumberFormat="1" applyBorder="1"/>
    <xf numFmtId="43" fontId="0" fillId="0" borderId="2" xfId="2" applyFont="1" applyBorder="1"/>
    <xf numFmtId="9" fontId="0" fillId="0" borderId="0" xfId="3" applyFont="1"/>
    <xf numFmtId="10" fontId="1" fillId="0" borderId="2" xfId="3" applyNumberFormat="1" applyBorder="1"/>
    <xf numFmtId="43" fontId="0" fillId="3" borderId="0" xfId="2" applyFont="1" applyFill="1"/>
    <xf numFmtId="0" fontId="4" fillId="0" borderId="0" xfId="1" applyFont="1"/>
    <xf numFmtId="2" fontId="1" fillId="0" borderId="0" xfId="1" applyNumberFormat="1"/>
    <xf numFmtId="43" fontId="1" fillId="0" borderId="2" xfId="2" applyBorder="1"/>
    <xf numFmtId="43" fontId="1" fillId="0" borderId="5" xfId="2" applyBorder="1"/>
    <xf numFmtId="43" fontId="0" fillId="3" borderId="4" xfId="2" applyFont="1" applyFill="1" applyBorder="1"/>
    <xf numFmtId="10" fontId="0" fillId="3" borderId="15" xfId="3" applyNumberFormat="1" applyFont="1" applyFill="1" applyBorder="1"/>
    <xf numFmtId="43" fontId="1" fillId="3" borderId="16" xfId="2" applyFill="1" applyBorder="1"/>
    <xf numFmtId="0" fontId="0" fillId="0" borderId="0" xfId="3" applyNumberFormat="1" applyFont="1"/>
    <xf numFmtId="43" fontId="0" fillId="0" borderId="0" xfId="3" applyNumberFormat="1" applyFont="1"/>
    <xf numFmtId="9" fontId="6" fillId="0" borderId="2" xfId="3" applyFont="1" applyBorder="1"/>
    <xf numFmtId="10" fontId="4" fillId="3" borderId="2" xfId="3" applyNumberFormat="1" applyFont="1" applyFill="1" applyBorder="1"/>
    <xf numFmtId="43" fontId="9" fillId="3" borderId="2" xfId="2" applyFont="1" applyFill="1" applyBorder="1" applyAlignment="1">
      <alignment horizontal="left"/>
    </xf>
    <xf numFmtId="43" fontId="9" fillId="3" borderId="3" xfId="2" applyFont="1" applyFill="1" applyBorder="1" applyAlignment="1">
      <alignment horizontal="left"/>
    </xf>
    <xf numFmtId="43" fontId="9" fillId="3" borderId="17" xfId="2" applyFont="1" applyFill="1" applyBorder="1" applyAlignment="1">
      <alignment horizontal="left"/>
    </xf>
    <xf numFmtId="44" fontId="0" fillId="0" borderId="0" xfId="4" applyFont="1"/>
    <xf numFmtId="165" fontId="1" fillId="0" borderId="0" xfId="1" applyNumberFormat="1"/>
    <xf numFmtId="166" fontId="4" fillId="0" borderId="2" xfId="2" applyNumberFormat="1" applyFont="1" applyBorder="1"/>
    <xf numFmtId="166" fontId="1" fillId="0" borderId="2" xfId="2" applyNumberFormat="1" applyBorder="1"/>
    <xf numFmtId="166" fontId="0" fillId="0" borderId="2" xfId="2" applyNumberFormat="1" applyFont="1" applyBorder="1"/>
    <xf numFmtId="43" fontId="0" fillId="0" borderId="2" xfId="2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2" borderId="7" xfId="0" applyFont="1" applyFill="1" applyBorder="1" applyAlignment="1">
      <alignment horizontal="center" vertical="center" wrapText="1"/>
    </xf>
    <xf numFmtId="0" fontId="0" fillId="0" borderId="10" xfId="0" applyBorder="1"/>
    <xf numFmtId="0" fontId="3" fillId="0" borderId="11" xfId="0" applyFont="1" applyBorder="1" applyAlignment="1">
      <alignment horizontal="center" vertical="center" wrapText="1"/>
    </xf>
    <xf numFmtId="43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166" fontId="0" fillId="0" borderId="2" xfId="0" applyNumberFormat="1" applyBorder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4" fillId="3" borderId="4" xfId="0" applyFont="1" applyFill="1" applyBorder="1"/>
    <xf numFmtId="0" fontId="0" fillId="3" borderId="4" xfId="0" applyFill="1" applyBorder="1"/>
    <xf numFmtId="43" fontId="0" fillId="3" borderId="4" xfId="0" applyNumberFormat="1" applyFill="1" applyBorder="1"/>
    <xf numFmtId="0" fontId="0" fillId="0" borderId="0" xfId="0" applyAlignment="1">
      <alignment horizontal="left"/>
    </xf>
    <xf numFmtId="0" fontId="7" fillId="0" borderId="5" xfId="0" applyFont="1" applyBorder="1"/>
    <xf numFmtId="43" fontId="0" fillId="3" borderId="6" xfId="0" applyNumberFormat="1" applyFill="1" applyBorder="1"/>
    <xf numFmtId="0" fontId="0" fillId="0" borderId="10" xfId="0" applyBorder="1" applyAlignment="1">
      <alignment horizontal="left"/>
    </xf>
    <xf numFmtId="0" fontId="7" fillId="0" borderId="2" xfId="0" applyFont="1" applyBorder="1"/>
    <xf numFmtId="0" fontId="0" fillId="0" borderId="14" xfId="0" applyBorder="1"/>
    <xf numFmtId="0" fontId="0" fillId="0" borderId="2" xfId="0" quotePrefix="1" applyBorder="1"/>
    <xf numFmtId="0" fontId="9" fillId="3" borderId="2" xfId="0" applyFont="1" applyFill="1" applyBorder="1"/>
    <xf numFmtId="0" fontId="4" fillId="0" borderId="2" xfId="0" applyFont="1" applyBorder="1"/>
    <xf numFmtId="0" fontId="9" fillId="3" borderId="3" xfId="0" applyFont="1" applyFill="1" applyBorder="1"/>
    <xf numFmtId="43" fontId="0" fillId="0" borderId="2" xfId="0" applyNumberFormat="1" applyBorder="1"/>
    <xf numFmtId="0" fontId="9" fillId="3" borderId="17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/>
    <xf numFmtId="10" fontId="0" fillId="0" borderId="2" xfId="0" applyNumberFormat="1" applyBorder="1"/>
    <xf numFmtId="167" fontId="0" fillId="0" borderId="2" xfId="0" applyNumberForma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21" fontId="0" fillId="0" borderId="0" xfId="0" applyNumberFormat="1"/>
    <xf numFmtId="0" fontId="0" fillId="0" borderId="25" xfId="0" applyBorder="1"/>
    <xf numFmtId="0" fontId="0" fillId="0" borderId="26" xfId="0" applyBorder="1"/>
    <xf numFmtId="14" fontId="0" fillId="0" borderId="0" xfId="0" applyNumberFormat="1"/>
    <xf numFmtId="0" fontId="0" fillId="0" borderId="25" xfId="0" applyBorder="1" applyAlignment="1">
      <alignment horizontal="center"/>
    </xf>
    <xf numFmtId="166" fontId="4" fillId="0" borderId="25" xfId="2" applyNumberFormat="1" applyFont="1" applyBorder="1"/>
    <xf numFmtId="164" fontId="1" fillId="0" borderId="25" xfId="2" applyNumberFormat="1" applyBorder="1"/>
    <xf numFmtId="43" fontId="0" fillId="0" borderId="25" xfId="2" applyFont="1" applyBorder="1"/>
    <xf numFmtId="10" fontId="1" fillId="0" borderId="25" xfId="3" applyNumberFormat="1" applyBorder="1"/>
    <xf numFmtId="43" fontId="0" fillId="0" borderId="25" xfId="0" applyNumberFormat="1" applyBorder="1" applyAlignment="1">
      <alignment horizontal="center"/>
    </xf>
    <xf numFmtId="168" fontId="0" fillId="0" borderId="0" xfId="0" applyNumberFormat="1"/>
    <xf numFmtId="2" fontId="0" fillId="0" borderId="0" xfId="7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16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18" xfId="0" applyBorder="1"/>
    <xf numFmtId="0" fontId="0" fillId="0" borderId="2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5" xfId="0" applyBorder="1"/>
    <xf numFmtId="0" fontId="0" fillId="0" borderId="26" xfId="0" applyBorder="1"/>
    <xf numFmtId="43" fontId="0" fillId="0" borderId="2" xfId="0" applyNumberForma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10" fillId="0" borderId="2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0" fontId="0" fillId="0" borderId="22" xfId="0" applyBorder="1"/>
    <xf numFmtId="0" fontId="0" fillId="0" borderId="10" xfId="0" applyBorder="1"/>
    <xf numFmtId="0" fontId="0" fillId="0" borderId="25" xfId="0" applyBorder="1" applyAlignment="1">
      <alignment horizontal="center"/>
    </xf>
    <xf numFmtId="43" fontId="0" fillId="0" borderId="2" xfId="2" applyFont="1" applyBorder="1" applyAlignment="1">
      <alignment horizontal="center"/>
    </xf>
    <xf numFmtId="0" fontId="4" fillId="0" borderId="25" xfId="0" applyFont="1" applyBorder="1"/>
    <xf numFmtId="10" fontId="0" fillId="3" borderId="2" xfId="3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0" fontId="4" fillId="3" borderId="2" xfId="3" applyNumberFormat="1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9" fillId="3" borderId="2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8" fillId="3" borderId="2" xfId="0" applyFont="1" applyFill="1" applyBorder="1" applyAlignment="1">
      <alignment horizontal="center"/>
    </xf>
  </cellXfs>
  <cellStyles count="8">
    <cellStyle name="Millares 2" xfId="2" xr:uid="{00000000-0005-0000-0000-000000000000}"/>
    <cellStyle name="Moneda" xfId="7" builtinId="4"/>
    <cellStyle name="Moneda 2" xfId="4" xr:uid="{00000000-0005-0000-0000-000002000000}"/>
    <cellStyle name="Normal" xfId="0" builtinId="0"/>
    <cellStyle name="Normal 2" xfId="1" xr:uid="{00000000-0005-0000-0000-000004000000}"/>
    <cellStyle name="Normal 2 2" xfId="6" xr:uid="{00000000-0005-0000-0000-000005000000}"/>
    <cellStyle name="Normal 3" xfId="5" xr:uid="{00000000-0005-0000-0000-000006000000}"/>
    <cellStyle name="Porcentaje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04356" cy="1136573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04356" cy="1136573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0"/>
  <sheetViews>
    <sheetView tabSelected="1" view="pageBreakPreview" topLeftCell="A11" zoomScale="142" zoomScaleNormal="85" zoomScaleSheetLayoutView="85" workbookViewId="0">
      <selection activeCell="C33" sqref="C33:J33"/>
    </sheetView>
  </sheetViews>
  <sheetFormatPr baseColWidth="10" defaultColWidth="11" defaultRowHeight="16" x14ac:dyDescent="0.2"/>
  <cols>
    <col min="1" max="1" width="3.33203125" style="1" customWidth="1"/>
    <col min="2" max="2" width="3.1640625" style="1" customWidth="1"/>
    <col min="3" max="3" width="14.33203125" style="1" customWidth="1"/>
    <col min="4" max="4" width="18.33203125" style="1" bestFit="1" customWidth="1"/>
    <col min="5" max="10" width="11.5" style="1" customWidth="1"/>
    <col min="11" max="11" width="13.83203125" style="1" bestFit="1" customWidth="1"/>
    <col min="12" max="12" width="19.5" style="1" bestFit="1" customWidth="1"/>
    <col min="13" max="13" width="13.1640625" style="1" customWidth="1"/>
    <col min="14" max="14" width="11.6640625" style="1" customWidth="1"/>
    <col min="15" max="15" width="13.6640625" style="1" customWidth="1"/>
    <col min="16" max="16" width="10.6640625" style="1" customWidth="1"/>
    <col min="17" max="18" width="11" style="1" customWidth="1"/>
    <col min="19" max="19" width="0.1640625" style="1" customWidth="1"/>
    <col min="20" max="20" width="11" style="1" customWidth="1"/>
    <col min="21" max="21" width="15" style="1" customWidth="1"/>
    <col min="22" max="22" width="11" style="2" customWidth="1"/>
    <col min="23" max="23" width="13.6640625" style="3" customWidth="1"/>
    <col min="24" max="24" width="20.6640625" style="1" bestFit="1" customWidth="1"/>
    <col min="25" max="28" width="11" style="1" customWidth="1"/>
    <col min="29" max="16384" width="11" style="1"/>
  </cols>
  <sheetData>
    <row r="1" spans="1:22" ht="24" customHeight="1" x14ac:dyDescent="0.3">
      <c r="B1" s="107"/>
      <c r="C1" s="96"/>
      <c r="D1" s="96"/>
      <c r="E1" s="96"/>
      <c r="F1" s="96"/>
      <c r="G1" s="96"/>
      <c r="H1" s="96"/>
      <c r="I1" s="96"/>
      <c r="J1" s="96"/>
      <c r="K1" s="96"/>
      <c r="L1" s="30"/>
    </row>
    <row r="2" spans="1:22" ht="24" customHeight="1" x14ac:dyDescent="0.3">
      <c r="B2" s="31"/>
      <c r="C2" s="31"/>
      <c r="D2" s="31"/>
      <c r="E2" s="107" t="s">
        <v>0</v>
      </c>
      <c r="F2" s="96"/>
      <c r="G2" s="96"/>
      <c r="H2" s="96"/>
      <c r="I2" s="96"/>
      <c r="J2" s="96"/>
      <c r="K2" s="96"/>
      <c r="L2" s="96"/>
      <c r="M2" s="96"/>
      <c r="N2" s="96"/>
      <c r="O2" s="32" t="s">
        <v>1</v>
      </c>
      <c r="P2" s="81">
        <v>45341</v>
      </c>
      <c r="Q2" s="82"/>
      <c r="R2" s="82"/>
    </row>
    <row r="3" spans="1:22" ht="44.25" customHeight="1" x14ac:dyDescent="0.2">
      <c r="P3" s="33"/>
    </row>
    <row r="4" spans="1:22" ht="2.25" customHeight="1" thickBot="1" x14ac:dyDescent="0.2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4"/>
    </row>
    <row r="5" spans="1:22" ht="33.75" customHeight="1" thickTop="1" thickBot="1" x14ac:dyDescent="0.25">
      <c r="A5" s="36"/>
      <c r="B5" s="37" t="s">
        <v>2</v>
      </c>
      <c r="C5" s="91" t="s">
        <v>3</v>
      </c>
      <c r="D5" s="92"/>
      <c r="E5" s="92"/>
      <c r="F5" s="92"/>
      <c r="G5" s="92"/>
      <c r="H5" s="92"/>
      <c r="I5" s="92"/>
      <c r="J5" s="93"/>
      <c r="K5" s="37" t="s">
        <v>4</v>
      </c>
      <c r="L5" s="37" t="s">
        <v>5</v>
      </c>
      <c r="M5" s="37" t="s">
        <v>6</v>
      </c>
      <c r="N5" s="37" t="s">
        <v>7</v>
      </c>
      <c r="O5" s="37" t="s">
        <v>8</v>
      </c>
      <c r="P5" s="37" t="s">
        <v>9</v>
      </c>
      <c r="Q5" s="37" t="s">
        <v>10</v>
      </c>
      <c r="R5" s="37" t="s">
        <v>11</v>
      </c>
      <c r="S5" s="38"/>
    </row>
    <row r="6" spans="1:22" ht="3" hidden="1" customHeight="1" thickTop="1" x14ac:dyDescent="0.2">
      <c r="A6" s="35"/>
      <c r="B6" s="39"/>
      <c r="C6" s="114"/>
      <c r="D6" s="115"/>
      <c r="E6" s="115"/>
      <c r="F6" s="115"/>
      <c r="G6" s="115"/>
      <c r="H6" s="115"/>
      <c r="I6" s="115"/>
      <c r="J6" s="116"/>
      <c r="K6" s="39"/>
      <c r="L6" s="39"/>
      <c r="M6" s="39"/>
      <c r="N6" s="39"/>
      <c r="O6" s="39"/>
      <c r="P6" s="39"/>
      <c r="Q6" s="39"/>
      <c r="R6" s="39"/>
      <c r="S6" s="35"/>
    </row>
    <row r="7" spans="1:22" ht="22.5" customHeight="1" thickTop="1" x14ac:dyDescent="0.2">
      <c r="A7" s="86" t="s">
        <v>12</v>
      </c>
      <c r="B7" s="85"/>
      <c r="C7" s="88" t="s">
        <v>13</v>
      </c>
      <c r="D7" s="84"/>
      <c r="E7" s="84"/>
      <c r="F7" s="84"/>
      <c r="G7" s="84"/>
      <c r="H7" s="84"/>
      <c r="I7" s="84"/>
      <c r="J7" s="89"/>
      <c r="K7" s="26"/>
      <c r="L7" s="41">
        <f>SUMIFS(Congelado!$E$2:$E$1048576, Congelado!$C$2:$C$1048576, C7, Congelado!$J$2:$J$1048576, $P$2)</f>
        <v>0</v>
      </c>
      <c r="M7" s="5" t="str">
        <f t="shared" ref="M7:M14" si="0">IFERROR(N7/L7,"-")</f>
        <v>-</v>
      </c>
      <c r="N7" s="41">
        <f>SUMIFS(Congelado!$H$37:$H$1048576,Congelado!$C$37:$C$1048576,C7,Congelado!$J$37:$J$1048576,$P$2)</f>
        <v>0</v>
      </c>
      <c r="O7" s="4"/>
      <c r="P7" s="41"/>
      <c r="Q7" s="41"/>
      <c r="R7" s="86"/>
      <c r="S7" s="85"/>
    </row>
    <row r="8" spans="1:22" ht="22.5" customHeight="1" x14ac:dyDescent="0.2">
      <c r="A8" s="86" t="s">
        <v>12</v>
      </c>
      <c r="B8" s="85"/>
      <c r="C8" s="88" t="s">
        <v>14</v>
      </c>
      <c r="D8" s="84"/>
      <c r="E8" s="84"/>
      <c r="F8" s="84"/>
      <c r="G8" s="84"/>
      <c r="H8" s="84"/>
      <c r="I8" s="84"/>
      <c r="J8" s="89"/>
      <c r="K8" s="27"/>
      <c r="L8" s="41">
        <f>SUMIFS(Congelado!$E$2:$E$1048576, Congelado!$C$2:$C$1048576, C8, Congelado!$J$2:$J$1048576, $P$2)</f>
        <v>0</v>
      </c>
      <c r="M8" s="5" t="str">
        <f t="shared" si="0"/>
        <v>-</v>
      </c>
      <c r="N8" s="41">
        <f>SUMIFS(Congelado!$H$37:$H$1048576,Congelado!$C$37:$C$1048576,C8,Congelado!$J$37:$J$1048576,$P$2)</f>
        <v>0</v>
      </c>
      <c r="O8" s="4"/>
      <c r="P8" s="41"/>
      <c r="Q8" s="41"/>
      <c r="R8" s="90"/>
      <c r="S8" s="85"/>
      <c r="V8" s="3"/>
    </row>
    <row r="9" spans="1:22" ht="22.5" customHeight="1" x14ac:dyDescent="0.2">
      <c r="A9" s="86" t="s">
        <v>12</v>
      </c>
      <c r="B9" s="85"/>
      <c r="C9" s="104" t="s">
        <v>15</v>
      </c>
      <c r="D9" s="84"/>
      <c r="E9" s="84"/>
      <c r="F9" s="84"/>
      <c r="G9" s="84"/>
      <c r="H9" s="84"/>
      <c r="I9" s="84"/>
      <c r="J9" s="89"/>
      <c r="K9" s="27"/>
      <c r="L9" s="41">
        <f>SUMIFS(Congelado!$E$2:$E$1048576, Congelado!$C$2:$C$1048576, C9, Congelado!$J$2:$J$1048576, $P$2)</f>
        <v>0</v>
      </c>
      <c r="M9" s="5" t="str">
        <f t="shared" si="0"/>
        <v>-</v>
      </c>
      <c r="N9" s="41">
        <f>SUMIFS(Congelado!$H$37:$H$1048576,Congelado!$C$37:$C$1048576,C9,Congelado!$J$37:$J$1048576,$P$2)</f>
        <v>0</v>
      </c>
      <c r="O9" s="4"/>
      <c r="P9" s="41"/>
      <c r="Q9" s="41"/>
      <c r="R9" s="86"/>
      <c r="S9" s="85"/>
      <c r="V9" s="3"/>
    </row>
    <row r="10" spans="1:22" ht="22.5" customHeight="1" x14ac:dyDescent="0.2">
      <c r="A10" s="86" t="s">
        <v>12</v>
      </c>
      <c r="B10" s="85"/>
      <c r="C10" s="88" t="s">
        <v>16</v>
      </c>
      <c r="D10" s="84"/>
      <c r="E10" s="84"/>
      <c r="F10" s="84"/>
      <c r="G10" s="84"/>
      <c r="H10" s="84"/>
      <c r="I10" s="84"/>
      <c r="J10" s="89"/>
      <c r="K10" s="27"/>
      <c r="L10" s="41">
        <f>SUMIFS(Congelado!$E$2:$E$1048576, Congelado!$C$2:$C$1048576, C10, Congelado!$J$2:$J$1048576, $P$2)</f>
        <v>0</v>
      </c>
      <c r="M10" s="5" t="str">
        <f t="shared" si="0"/>
        <v>-</v>
      </c>
      <c r="N10" s="41">
        <f>SUMIFS(Congelado!$H$37:$H$1048576,Congelado!$C$37:$C$1048576,C10,Congelado!$J$37:$J$1048576,$P$2)</f>
        <v>0</v>
      </c>
      <c r="O10" s="4"/>
      <c r="P10" s="41"/>
      <c r="Q10" s="43"/>
      <c r="R10" s="103"/>
      <c r="S10" s="85"/>
      <c r="V10" s="3"/>
    </row>
    <row r="11" spans="1:22" ht="22.5" customHeight="1" x14ac:dyDescent="0.2">
      <c r="A11" s="86" t="s">
        <v>12</v>
      </c>
      <c r="B11" s="85"/>
      <c r="C11" s="88" t="s">
        <v>17</v>
      </c>
      <c r="D11" s="84"/>
      <c r="E11" s="84"/>
      <c r="F11" s="84"/>
      <c r="G11" s="84"/>
      <c r="H11" s="84"/>
      <c r="I11" s="84"/>
      <c r="J11" s="89"/>
      <c r="K11" s="27"/>
      <c r="L11" s="41">
        <f>SUMIFS(Congelado!$E$2:$E$1048576, Congelado!$C$2:$C$1048576, C11, Congelado!$J$2:$J$1048576, $P$2)</f>
        <v>0</v>
      </c>
      <c r="M11" s="5" t="str">
        <f t="shared" si="0"/>
        <v>-</v>
      </c>
      <c r="N11" s="41">
        <f>SUMIFS(Congelado!$H$37:$H$1048576,Congelado!$C$37:$C$1048576,C11,Congelado!$J$37:$J$1048576,$P$2)</f>
        <v>0</v>
      </c>
      <c r="O11" s="4"/>
      <c r="P11" s="41"/>
      <c r="Q11" s="43"/>
      <c r="R11" s="103"/>
      <c r="S11" s="85"/>
      <c r="V11" s="3"/>
    </row>
    <row r="12" spans="1:22" ht="22.5" customHeight="1" x14ac:dyDescent="0.2">
      <c r="A12" s="86" t="s">
        <v>12</v>
      </c>
      <c r="B12" s="85"/>
      <c r="C12" s="88" t="s">
        <v>18</v>
      </c>
      <c r="D12" s="84"/>
      <c r="E12" s="84"/>
      <c r="F12" s="84"/>
      <c r="G12" s="84"/>
      <c r="H12" s="84"/>
      <c r="I12" s="84"/>
      <c r="J12" s="89"/>
      <c r="K12" s="27"/>
      <c r="L12" s="41">
        <f>SUMIFS(Congelado!$E$2:$E$1048576, Congelado!$C$2:$C$1048576, C12, Congelado!$J$2:$J$1048576, $P$2)</f>
        <v>0</v>
      </c>
      <c r="M12" s="5" t="str">
        <f t="shared" si="0"/>
        <v>-</v>
      </c>
      <c r="N12" s="41">
        <f>SUMIFS(Congelado!$H$37:$H$1048576,Congelado!$C$37:$C$1048576,C12,Congelado!$J$37:$J$1048576,$P$2)</f>
        <v>0</v>
      </c>
      <c r="O12" s="8"/>
      <c r="P12" s="41"/>
      <c r="Q12" s="41"/>
      <c r="R12" s="86"/>
      <c r="S12" s="85"/>
      <c r="U12" s="2"/>
      <c r="V12" s="3"/>
    </row>
    <row r="13" spans="1:22" ht="22.5" customHeight="1" x14ac:dyDescent="0.2">
      <c r="A13" s="86" t="s">
        <v>12</v>
      </c>
      <c r="B13" s="85"/>
      <c r="C13" s="88" t="s">
        <v>19</v>
      </c>
      <c r="D13" s="84"/>
      <c r="E13" s="84"/>
      <c r="F13" s="84"/>
      <c r="G13" s="84"/>
      <c r="H13" s="84"/>
      <c r="I13" s="84"/>
      <c r="J13" s="89"/>
      <c r="K13" s="26"/>
      <c r="L13" s="41">
        <f>SUMIFS(Congelado!$E$2:$E$1048576, Congelado!$C$2:$C$1048576, C13, Congelado!$J$2:$J$1048576, $P$2)</f>
        <v>0</v>
      </c>
      <c r="M13" s="5" t="str">
        <f t="shared" si="0"/>
        <v>-</v>
      </c>
      <c r="N13" s="41">
        <f>SUMIFS(Congelado!$H$37:$H$1048576,Congelado!$C$37:$C$1048576,C13,Congelado!$J$37:$J$1048576,$P$2)</f>
        <v>0</v>
      </c>
      <c r="O13" s="8"/>
      <c r="P13" s="41"/>
      <c r="Q13" s="41"/>
      <c r="R13" s="90"/>
      <c r="S13" s="85"/>
      <c r="V13" s="3"/>
    </row>
    <row r="14" spans="1:22" ht="22.5" customHeight="1" x14ac:dyDescent="0.2">
      <c r="A14" s="86" t="s">
        <v>12</v>
      </c>
      <c r="B14" s="85"/>
      <c r="C14" s="88" t="s">
        <v>20</v>
      </c>
      <c r="D14" s="84"/>
      <c r="E14" s="84"/>
      <c r="F14" s="84"/>
      <c r="G14" s="84"/>
      <c r="H14" s="84"/>
      <c r="I14" s="84"/>
      <c r="J14" s="89"/>
      <c r="K14" s="26"/>
      <c r="L14" s="41">
        <f>SUMIFS(Congelado!$E$2:$E$1048576, Congelado!$C$2:$C$1048576, C14, Congelado!$J$2:$J$1048576, $P$2)</f>
        <v>0</v>
      </c>
      <c r="M14" s="5" t="str">
        <f t="shared" si="0"/>
        <v>-</v>
      </c>
      <c r="N14" s="41">
        <f>SUMIFS(Congelado!$H$37:$H$1048576,Congelado!$C$37:$C$1048576,C14,Congelado!$J$37:$J$1048576,$P$2)</f>
        <v>0</v>
      </c>
      <c r="O14" s="8"/>
      <c r="P14" s="41"/>
      <c r="Q14" s="41"/>
      <c r="R14" s="90"/>
      <c r="S14" s="85"/>
      <c r="V14" s="3"/>
    </row>
    <row r="15" spans="1:22" ht="22.5" customHeight="1" x14ac:dyDescent="0.2">
      <c r="A15" s="71"/>
      <c r="B15" s="69"/>
      <c r="C15" s="102"/>
      <c r="D15" s="84"/>
      <c r="E15" s="84"/>
      <c r="F15" s="84"/>
      <c r="G15" s="84"/>
      <c r="H15" s="84"/>
      <c r="I15" s="84"/>
      <c r="J15" s="89"/>
      <c r="K15" s="72"/>
      <c r="L15" s="68"/>
      <c r="M15" s="73"/>
      <c r="N15" s="74"/>
      <c r="O15" s="75"/>
      <c r="P15" s="68"/>
      <c r="Q15" s="68"/>
      <c r="R15" s="76"/>
      <c r="S15" s="69"/>
      <c r="V15" s="3"/>
    </row>
    <row r="16" spans="1:22" ht="22.5" customHeight="1" x14ac:dyDescent="0.2">
      <c r="A16" s="71"/>
      <c r="B16" s="69"/>
      <c r="C16" s="102"/>
      <c r="D16" s="84"/>
      <c r="E16" s="84"/>
      <c r="F16" s="84"/>
      <c r="G16" s="84"/>
      <c r="H16" s="84"/>
      <c r="I16" s="84"/>
      <c r="J16" s="89"/>
      <c r="K16" s="72"/>
      <c r="L16" s="68"/>
      <c r="M16" s="73"/>
      <c r="N16" s="74"/>
      <c r="O16" s="75"/>
      <c r="P16" s="68"/>
      <c r="Q16" s="68"/>
      <c r="R16" s="76"/>
      <c r="S16" s="69"/>
      <c r="V16" s="3"/>
    </row>
    <row r="17" spans="1:30" ht="22.5" customHeight="1" x14ac:dyDescent="0.2">
      <c r="A17" s="71"/>
      <c r="B17" s="69"/>
      <c r="C17" s="102"/>
      <c r="D17" s="84"/>
      <c r="E17" s="84"/>
      <c r="F17" s="84"/>
      <c r="G17" s="84"/>
      <c r="H17" s="84"/>
      <c r="I17" s="84"/>
      <c r="J17" s="89"/>
      <c r="K17" s="72"/>
      <c r="L17" s="68"/>
      <c r="M17" s="73"/>
      <c r="N17" s="74"/>
      <c r="O17" s="75"/>
      <c r="P17" s="68"/>
      <c r="Q17" s="68"/>
      <c r="R17" s="76"/>
      <c r="S17" s="69"/>
      <c r="V17" s="3"/>
    </row>
    <row r="18" spans="1:30" ht="22.5" customHeight="1" x14ac:dyDescent="0.2">
      <c r="A18" s="71"/>
      <c r="B18" s="69"/>
      <c r="C18" s="94" t="s">
        <v>21</v>
      </c>
      <c r="D18" s="84"/>
      <c r="E18" s="84"/>
      <c r="F18" s="84"/>
      <c r="G18" s="84"/>
      <c r="H18" s="84"/>
      <c r="I18" s="84"/>
      <c r="J18" s="89"/>
      <c r="K18" s="72"/>
      <c r="L18" s="68"/>
      <c r="M18" s="73"/>
      <c r="N18" s="74"/>
      <c r="O18" s="75"/>
      <c r="P18" s="68"/>
      <c r="Q18" s="68"/>
      <c r="R18" s="76"/>
      <c r="S18" s="69"/>
      <c r="V18" s="3"/>
    </row>
    <row r="19" spans="1:30" ht="22.5" customHeight="1" x14ac:dyDescent="0.2">
      <c r="A19" s="86">
        <v>11</v>
      </c>
      <c r="B19" s="85"/>
      <c r="C19" s="87" t="s">
        <v>22</v>
      </c>
      <c r="D19" s="84"/>
      <c r="E19" s="84"/>
      <c r="F19" s="84"/>
      <c r="G19" s="84"/>
      <c r="H19" s="84"/>
      <c r="I19" s="84"/>
      <c r="J19" s="85"/>
      <c r="K19" s="26"/>
      <c r="L19" s="41">
        <f>SUMIFS(Concervacion!$F$2:$F$1048576,Concervacion!$E$2:$E$1048576,C19,Concervacion!$H$2:$H$1048576,$P$2)</f>
        <v>0</v>
      </c>
      <c r="M19" s="5"/>
      <c r="N19" s="41">
        <f ca="1">SUMIFS(Concervacion!$G$183:$G$1048576,Concervacion!$E$183:$E$1048576,C19,Concervacion!$H$183:$H$1048576,$P$2)</f>
        <v>0</v>
      </c>
      <c r="O19" s="8"/>
      <c r="P19" s="41"/>
      <c r="Q19" s="41"/>
      <c r="R19" s="90"/>
      <c r="S19" s="85"/>
      <c r="T19" s="40"/>
      <c r="V19" s="3"/>
    </row>
    <row r="20" spans="1:30" ht="22.5" customHeight="1" x14ac:dyDescent="0.2">
      <c r="A20" s="86">
        <v>12</v>
      </c>
      <c r="B20" s="85"/>
      <c r="C20" s="87" t="s">
        <v>23</v>
      </c>
      <c r="D20" s="84"/>
      <c r="E20" s="84"/>
      <c r="F20" s="84"/>
      <c r="G20" s="84"/>
      <c r="H20" s="84"/>
      <c r="I20" s="84"/>
      <c r="J20" s="85"/>
      <c r="K20" s="27"/>
      <c r="L20" s="41">
        <f>SUMIFS(Concervacion!$F$2:$F$1048576,Concervacion!$E$2:$E$1048576,C20,Concervacion!$H$2:$H$1048576,$P$2)</f>
        <v>0</v>
      </c>
      <c r="M20" s="5"/>
      <c r="N20" s="41">
        <f ca="1">SUMIFS(Concervacion!$G$183:$G$1048576,Concervacion!$E$183:$E$1048576,C20,Concervacion!$H$183:$H$1048576,$P$2)</f>
        <v>0</v>
      </c>
      <c r="O20" s="8"/>
      <c r="P20" s="41"/>
      <c r="Q20" s="41"/>
      <c r="R20" s="90"/>
      <c r="S20" s="85"/>
      <c r="T20" s="40"/>
      <c r="V20" s="3"/>
    </row>
    <row r="21" spans="1:30" ht="22.5" customHeight="1" x14ac:dyDescent="0.2">
      <c r="A21" s="86">
        <v>13</v>
      </c>
      <c r="B21" s="85"/>
      <c r="C21" s="87" t="s">
        <v>24</v>
      </c>
      <c r="D21" s="84"/>
      <c r="E21" s="84"/>
      <c r="F21" s="84"/>
      <c r="G21" s="84"/>
      <c r="H21" s="84"/>
      <c r="I21" s="84"/>
      <c r="J21" s="85"/>
      <c r="K21" s="27"/>
      <c r="L21" s="41">
        <f>SUMIFS(Concervacion!$F$2:$F$1048576,Concervacion!$E$2:$E$1048576,C21,Concervacion!$H$2:$H$1048576,$P$2)</f>
        <v>0</v>
      </c>
      <c r="M21" s="5"/>
      <c r="N21" s="41">
        <f ca="1">SUMIFS(Concervacion!$G$183:$G$1048576,Concervacion!$E$183:$E$1048576,C21,Concervacion!$H$183:$H$1048576,$P$2)</f>
        <v>0</v>
      </c>
      <c r="O21" s="4"/>
      <c r="P21" s="41"/>
      <c r="Q21" s="41"/>
      <c r="R21" s="86"/>
      <c r="S21" s="85"/>
      <c r="T21" s="40"/>
      <c r="V21" s="3"/>
    </row>
    <row r="22" spans="1:30" ht="22.5" customHeight="1" x14ac:dyDescent="0.2">
      <c r="A22" s="86">
        <v>14</v>
      </c>
      <c r="B22" s="85"/>
      <c r="C22" s="87" t="s">
        <v>25</v>
      </c>
      <c r="D22" s="84"/>
      <c r="E22" s="84"/>
      <c r="F22" s="84"/>
      <c r="G22" s="84"/>
      <c r="H22" s="84"/>
      <c r="I22" s="84"/>
      <c r="J22" s="85"/>
      <c r="K22" s="27"/>
      <c r="L22" s="41">
        <f>SUMIFS(Concervacion!$F$2:$F$1048576,Concervacion!$E$2:$E$1048576,C22,Concervacion!$H$2:$H$1048576,$P$2)</f>
        <v>0</v>
      </c>
      <c r="M22" s="5"/>
      <c r="N22" s="41">
        <f ca="1">SUMIFS(Concervacion!$G$183:$G$1048576,Concervacion!$E$183:$E$1048576,C22,Concervacion!$H$183:$H$1048576,$P$2)</f>
        <v>0</v>
      </c>
      <c r="O22" s="4"/>
      <c r="P22" s="41"/>
      <c r="Q22" s="43"/>
      <c r="R22" s="106"/>
      <c r="S22" s="85"/>
      <c r="V22" s="3"/>
    </row>
    <row r="23" spans="1:30" ht="22.5" customHeight="1" x14ac:dyDescent="0.2">
      <c r="A23" s="86">
        <v>15</v>
      </c>
      <c r="B23" s="85"/>
      <c r="C23" s="87" t="s">
        <v>26</v>
      </c>
      <c r="D23" s="84"/>
      <c r="E23" s="84"/>
      <c r="F23" s="84"/>
      <c r="G23" s="84"/>
      <c r="H23" s="84"/>
      <c r="I23" s="84"/>
      <c r="J23" s="85"/>
      <c r="K23" s="26"/>
      <c r="L23" s="41">
        <f>SUMIFS(Concervacion!$F$2:$F$1048576,Concervacion!$E$2:$E$1048576,C23,Concervacion!$H$2:$H$1048576,$P$2)</f>
        <v>0</v>
      </c>
      <c r="M23" s="5"/>
      <c r="N23" s="41">
        <f ca="1">SUMIFS(Concervacion!$G$183:$G$1048576,Concervacion!$E$183:$E$1048576,C23,Concervacion!$H$183:$H$1048576,$P$2)</f>
        <v>0</v>
      </c>
      <c r="O23" s="4"/>
      <c r="P23" s="41"/>
      <c r="Q23" s="41"/>
      <c r="R23" s="103"/>
      <c r="S23" s="85"/>
      <c r="V23" s="3"/>
    </row>
    <row r="24" spans="1:30" ht="22.5" customHeight="1" x14ac:dyDescent="0.2">
      <c r="A24" s="86">
        <v>16</v>
      </c>
      <c r="B24" s="85"/>
      <c r="C24" s="83" t="s">
        <v>27</v>
      </c>
      <c r="D24" s="84"/>
      <c r="E24" s="84"/>
      <c r="F24" s="84"/>
      <c r="G24" s="84"/>
      <c r="H24" s="84"/>
      <c r="I24" s="84"/>
      <c r="J24" s="85"/>
      <c r="K24" s="28"/>
      <c r="L24" s="41">
        <f>SUMIFS(Concervacion!$F$2:$F$1048576,Concervacion!$E$2:$E$1048576,C24,Concervacion!$H$2:$H$1048576,$P$2)</f>
        <v>0</v>
      </c>
      <c r="M24" s="5"/>
      <c r="N24" s="41">
        <f ca="1">SUMIFS(Concervacion!$G$183:$G$1048576,Concervacion!$E$183:$E$1048576,C24,Concervacion!$H$183:$H$1048576,$P$2)</f>
        <v>0</v>
      </c>
      <c r="O24" s="8"/>
      <c r="P24" s="41"/>
      <c r="Q24" s="41"/>
      <c r="R24" s="86"/>
      <c r="S24" s="85"/>
      <c r="T24" s="98"/>
      <c r="U24" s="2"/>
      <c r="V24" s="3"/>
    </row>
    <row r="25" spans="1:30" ht="22.5" customHeight="1" x14ac:dyDescent="0.2">
      <c r="A25" s="86">
        <v>17</v>
      </c>
      <c r="B25" s="85"/>
      <c r="C25" s="83" t="s">
        <v>28</v>
      </c>
      <c r="D25" s="84"/>
      <c r="E25" s="84"/>
      <c r="F25" s="84"/>
      <c r="G25" s="84"/>
      <c r="H25" s="84"/>
      <c r="I25" s="84"/>
      <c r="J25" s="85"/>
      <c r="K25" s="28"/>
      <c r="L25" s="41">
        <f>SUMIFS(Concervacion!$F$2:$F$1048576,Concervacion!$E$2:$E$1048576,C25,Concervacion!$H$2:$H$1048576,$P$2)</f>
        <v>0</v>
      </c>
      <c r="M25" s="5"/>
      <c r="N25" s="41">
        <f ca="1">SUMIFS(Concervacion!$G$183:$G$1048576,Concervacion!$E$183:$E$1048576,C25,Concervacion!$H$183:$H$1048576,$P$2)</f>
        <v>0</v>
      </c>
      <c r="O25" s="4"/>
      <c r="P25" s="4"/>
      <c r="Q25" s="41"/>
      <c r="R25" s="103"/>
      <c r="S25" s="85"/>
      <c r="T25" s="96"/>
      <c r="V25" s="3"/>
    </row>
    <row r="26" spans="1:30" ht="22.5" customHeight="1" x14ac:dyDescent="0.2">
      <c r="A26" s="86">
        <v>18</v>
      </c>
      <c r="B26" s="85"/>
      <c r="C26" s="83" t="s">
        <v>29</v>
      </c>
      <c r="D26" s="84"/>
      <c r="E26" s="84"/>
      <c r="F26" s="84"/>
      <c r="G26" s="84"/>
      <c r="H26" s="84"/>
      <c r="I26" s="84"/>
      <c r="J26" s="85"/>
      <c r="K26" s="28"/>
      <c r="L26" s="41">
        <f>SUMIFS(Concervacion!$F$2:$F$1048576,Concervacion!$E$2:$E$1048576,C26,Concervacion!$H$2:$H$1048576,$P$2)</f>
        <v>0</v>
      </c>
      <c r="M26" s="5"/>
      <c r="N26" s="41">
        <f ca="1">SUMIFS(Concervacion!$G$183:$G$1048576,Concervacion!$E$183:$E$1048576,C26,Concervacion!$H$183:$H$1048576,$P$2)</f>
        <v>0</v>
      </c>
      <c r="O26" s="4"/>
      <c r="P26" s="41"/>
      <c r="Q26" s="43"/>
      <c r="R26" s="29"/>
      <c r="S26" s="29"/>
      <c r="T26" s="96"/>
      <c r="V26" s="3"/>
    </row>
    <row r="27" spans="1:30" ht="22.5" customHeight="1" x14ac:dyDescent="0.2">
      <c r="A27" s="86">
        <v>19</v>
      </c>
      <c r="B27" s="85"/>
      <c r="C27" s="83" t="s">
        <v>17</v>
      </c>
      <c r="D27" s="84"/>
      <c r="E27" s="84"/>
      <c r="F27" s="84"/>
      <c r="G27" s="84"/>
      <c r="H27" s="84"/>
      <c r="I27" s="84"/>
      <c r="J27" s="85"/>
      <c r="K27" s="28"/>
      <c r="L27" s="41">
        <f>SUMIFS(Concervacion!$F$2:$F$1048576,Concervacion!$E$2:$E$1048576,C27,Concervacion!$H$2:$H$1048576,$P$2)</f>
        <v>0</v>
      </c>
      <c r="M27" s="5"/>
      <c r="N27" s="41">
        <f ca="1">SUMIFS(Concervacion!$G$183:$G$1048576,Concervacion!$E$183:$E$1048576,C27,Concervacion!$H$183:$H$1048576,$P$2)</f>
        <v>0</v>
      </c>
      <c r="O27" s="4"/>
      <c r="P27" s="63"/>
      <c r="Q27" s="41"/>
      <c r="R27" s="29"/>
      <c r="S27" s="29"/>
      <c r="T27" s="96"/>
      <c r="V27" s="3"/>
    </row>
    <row r="28" spans="1:30" ht="22.5" customHeight="1" x14ac:dyDescent="0.2">
      <c r="A28" s="86">
        <v>20</v>
      </c>
      <c r="B28" s="85"/>
      <c r="C28" s="83" t="s">
        <v>30</v>
      </c>
      <c r="D28" s="84"/>
      <c r="E28" s="84"/>
      <c r="F28" s="84"/>
      <c r="G28" s="84"/>
      <c r="H28" s="84"/>
      <c r="I28" s="84"/>
      <c r="J28" s="85"/>
      <c r="K28" s="28"/>
      <c r="L28" s="41">
        <f>SUMIFS(Congelado!$E$2:$E$1048576, Congelado!$C$2:$C$1048576, C28, Congelado!$J$2:$J$1048576, $P$2)</f>
        <v>0</v>
      </c>
      <c r="M28" s="5"/>
      <c r="N28" s="41">
        <f ca="1">SUMIFS(Concervacion!$G$183:$G$1048576,Concervacion!$E$183:$E$1048576,C28,Concervacion!$H$183:$H$1048576,$P$2)</f>
        <v>0</v>
      </c>
      <c r="O28" s="4"/>
      <c r="P28" s="64"/>
      <c r="Q28" s="41"/>
      <c r="R28" s="29"/>
      <c r="S28" s="29"/>
      <c r="T28" s="96"/>
      <c r="V28" s="3"/>
    </row>
    <row r="29" spans="1:30" ht="22.5" customHeight="1" x14ac:dyDescent="0.2">
      <c r="A29" s="86">
        <v>21</v>
      </c>
      <c r="B29" s="85"/>
      <c r="C29" s="87" t="s">
        <v>31</v>
      </c>
      <c r="D29" s="84"/>
      <c r="E29" s="84"/>
      <c r="F29" s="84"/>
      <c r="G29" s="84"/>
      <c r="H29" s="84"/>
      <c r="I29" s="84"/>
      <c r="J29" s="85"/>
      <c r="K29" s="28"/>
      <c r="L29" s="41">
        <f>SUMIFS(Concervacion!$F$2:$F$1048576,Concervacion!$E$2:$E$1048576,C29,Concervacion!$H$2:$H$1048576,$P$2)</f>
        <v>0</v>
      </c>
      <c r="M29" s="5"/>
      <c r="N29" s="41">
        <f ca="1">SUMIFS(Concervacion!$G$183:$G$1048576,Concervacion!$E$183:$E$1048576,C29,Concervacion!$H$183:$H$1048576,$P$2)</f>
        <v>0</v>
      </c>
      <c r="O29" s="4"/>
      <c r="P29" s="41"/>
      <c r="Q29" s="43"/>
      <c r="R29" s="65"/>
      <c r="S29" s="62"/>
      <c r="T29" s="96"/>
      <c r="V29" s="3"/>
      <c r="X29" s="2"/>
    </row>
    <row r="30" spans="1:30" ht="22.5" customHeight="1" x14ac:dyDescent="0.2">
      <c r="A30" s="86">
        <v>22</v>
      </c>
      <c r="B30" s="85"/>
      <c r="C30" s="83" t="s">
        <v>15</v>
      </c>
      <c r="D30" s="84"/>
      <c r="E30" s="84"/>
      <c r="F30" s="84"/>
      <c r="G30" s="84"/>
      <c r="H30" s="84"/>
      <c r="I30" s="84"/>
      <c r="J30" s="85"/>
      <c r="K30" s="28"/>
      <c r="L30" s="41">
        <f>SUMIFS(Concervacion!$F$2:$F$1048576,Concervacion!$E$2:$E$1048576,C30,Concervacion!$H$2:$H$1048576,$P$2)</f>
        <v>0</v>
      </c>
      <c r="M30" s="5"/>
      <c r="N30" s="41">
        <f ca="1">SUMIFS(Concervacion!$G$183:$G$1048576,Concervacion!$E$183:$E$1048576,C30,Concervacion!$H$183:$H$1048576,$P$2)</f>
        <v>0</v>
      </c>
      <c r="O30" s="4"/>
      <c r="P30" s="41"/>
      <c r="Q30" s="41"/>
      <c r="R30" s="62"/>
      <c r="S30" s="62"/>
      <c r="T30" s="96"/>
      <c r="V30" s="3"/>
      <c r="AD30" s="7"/>
    </row>
    <row r="31" spans="1:30" ht="22.5" customHeight="1" x14ac:dyDescent="0.2">
      <c r="A31" s="86">
        <v>23</v>
      </c>
      <c r="B31" s="85"/>
      <c r="C31" s="83" t="s">
        <v>16</v>
      </c>
      <c r="D31" s="84"/>
      <c r="E31" s="84"/>
      <c r="F31" s="84"/>
      <c r="G31" s="84"/>
      <c r="H31" s="84"/>
      <c r="I31" s="84"/>
      <c r="J31" s="85"/>
      <c r="K31" s="28"/>
      <c r="L31" s="41">
        <f>SUMIFS(Concervacion!$F$2:$F$1048576,Concervacion!$E$2:$E$1048576,C31,Concervacion!$H$2:$H$1048576,$P$2)</f>
        <v>0</v>
      </c>
      <c r="M31" s="5"/>
      <c r="N31" s="41">
        <f ca="1">SUMIFS(Concervacion!$G$183:$G$1048576,Concervacion!$E$183:$E$1048576,C31,Concervacion!$H$183:$H$1048576,$P$2)</f>
        <v>0</v>
      </c>
      <c r="O31" s="4"/>
      <c r="P31" s="41"/>
      <c r="Q31" s="43"/>
      <c r="R31" s="66"/>
      <c r="S31" s="62"/>
      <c r="T31" s="96"/>
      <c r="V31" s="3"/>
      <c r="AD31" s="7"/>
    </row>
    <row r="32" spans="1:30" ht="22.5" customHeight="1" x14ac:dyDescent="0.2">
      <c r="A32" s="86">
        <v>24</v>
      </c>
      <c r="B32" s="85"/>
      <c r="C32" s="83" t="s">
        <v>32</v>
      </c>
      <c r="D32" s="84"/>
      <c r="E32" s="84"/>
      <c r="F32" s="84"/>
      <c r="G32" s="84"/>
      <c r="H32" s="84"/>
      <c r="I32" s="84"/>
      <c r="J32" s="85"/>
      <c r="K32" s="28"/>
      <c r="L32" s="41">
        <f>SUMIFS(Congelado!$E$2:$E$1048576, Congelado!$C$2:$C$1048576, C32, Congelado!$J$2:$J$1048576, $P$2)</f>
        <v>0</v>
      </c>
      <c r="M32" s="5"/>
      <c r="N32" s="41">
        <f ca="1">SUMIFS(Concervacion!$G$183:$G$1048576,Concervacion!$E$183:$E$1048576,C32,Concervacion!$H$183:$H$1048576,$P$2)</f>
        <v>0</v>
      </c>
      <c r="O32" s="4"/>
      <c r="P32" s="41"/>
      <c r="Q32" s="43"/>
      <c r="R32" s="66"/>
      <c r="S32" s="62"/>
      <c r="T32" s="96"/>
      <c r="V32" s="3"/>
      <c r="AD32" s="7"/>
    </row>
    <row r="33" spans="1:30" ht="22.5" customHeight="1" x14ac:dyDescent="0.2">
      <c r="A33" s="62"/>
      <c r="B33" s="62"/>
      <c r="C33" s="83"/>
      <c r="D33" s="84"/>
      <c r="E33" s="84"/>
      <c r="F33" s="84"/>
      <c r="G33" s="84"/>
      <c r="H33" s="84"/>
      <c r="I33" s="84"/>
      <c r="J33" s="85"/>
      <c r="K33" s="28"/>
      <c r="L33" s="41"/>
      <c r="M33" s="5"/>
      <c r="N33" s="6"/>
      <c r="O33" s="8"/>
      <c r="P33" s="41"/>
      <c r="Q33" s="41"/>
      <c r="R33" s="62"/>
      <c r="S33" s="62"/>
      <c r="T33" s="96"/>
      <c r="U33" s="3"/>
      <c r="V33" s="3"/>
      <c r="AD33" s="7"/>
    </row>
    <row r="34" spans="1:30" ht="22.5" customHeight="1" x14ac:dyDescent="0.2">
      <c r="A34" s="62"/>
      <c r="B34" s="62"/>
      <c r="C34" s="83"/>
      <c r="D34" s="84"/>
      <c r="E34" s="84"/>
      <c r="F34" s="84"/>
      <c r="G34" s="84"/>
      <c r="H34" s="84"/>
      <c r="I34" s="84"/>
      <c r="J34" s="85"/>
      <c r="K34" s="28"/>
      <c r="L34" s="41"/>
      <c r="M34" s="5"/>
      <c r="N34" s="6"/>
      <c r="O34" s="8"/>
      <c r="P34" s="41"/>
      <c r="Q34" s="41"/>
      <c r="R34" s="62"/>
      <c r="S34" s="62"/>
      <c r="T34" s="96"/>
      <c r="U34" s="3"/>
      <c r="V34" s="3"/>
      <c r="AD34" s="7"/>
    </row>
    <row r="35" spans="1:30" ht="15" customHeight="1" x14ac:dyDescent="0.2">
      <c r="A35" s="42"/>
      <c r="B35" s="42"/>
      <c r="N35" s="9">
        <f ca="1">+N34+N33+N31+N11+N7</f>
        <v>0</v>
      </c>
      <c r="O35" s="44"/>
      <c r="R35" s="42"/>
      <c r="S35" s="42"/>
      <c r="T35" s="96"/>
      <c r="V35" s="3"/>
    </row>
    <row r="36" spans="1:30" x14ac:dyDescent="0.2">
      <c r="D36" s="45" t="s">
        <v>66</v>
      </c>
      <c r="E36" s="45" t="s">
        <v>70</v>
      </c>
      <c r="F36" s="45"/>
      <c r="G36" s="45"/>
      <c r="H36" s="45"/>
      <c r="I36" s="45"/>
      <c r="J36" s="45" t="s">
        <v>33</v>
      </c>
      <c r="L36" s="46"/>
      <c r="N36" t="s">
        <v>34</v>
      </c>
      <c r="P36" s="99" t="s">
        <v>35</v>
      </c>
      <c r="Q36" s="100"/>
      <c r="R36" s="101"/>
      <c r="X36" s="11"/>
    </row>
    <row r="37" spans="1:30" ht="22.5" customHeight="1" x14ac:dyDescent="0.2">
      <c r="C37" s="34" t="s">
        <v>36</v>
      </c>
      <c r="D37" s="47">
        <f>SUMIFS(Maquila!$F$209:$F$1048576,Maquila!$D$209:$D$1048576,$D$36,Maquila!$J$209:$J$1048576,$P$2)</f>
        <v>0</v>
      </c>
      <c r="E37" s="47">
        <f>SUMIFS(Maquila!$F$209:$F$1048576,Maquila!$D$209:$D$1048576,$E$36,Maquila!$J$209:$J$1048576,$P$2)</f>
        <v>0</v>
      </c>
      <c r="F37" s="48">
        <f>+F42+F44+F46+F48</f>
        <v>0</v>
      </c>
      <c r="G37" s="48">
        <f>+G42+G44+G46+G48</f>
        <v>0</v>
      </c>
      <c r="H37" s="48">
        <f>+H42+H44+H46+H48</f>
        <v>0</v>
      </c>
      <c r="I37" s="48">
        <f>+I42+I44+I46+I48+I50</f>
        <v>0</v>
      </c>
      <c r="J37" s="48">
        <f>+SUM(D37:I37)</f>
        <v>0</v>
      </c>
      <c r="K37" s="34" t="s">
        <v>37</v>
      </c>
      <c r="L37" s="49" t="e">
        <f>+O40+J38</f>
        <v>#REF!</v>
      </c>
      <c r="N37" s="109" t="s">
        <v>38</v>
      </c>
      <c r="O37" s="110"/>
      <c r="P37" s="50"/>
      <c r="Q37" s="50"/>
      <c r="R37" s="50"/>
      <c r="X37" s="10"/>
      <c r="Z37" s="10"/>
    </row>
    <row r="38" spans="1:30" ht="22.5" customHeight="1" x14ac:dyDescent="0.2">
      <c r="C38" s="51" t="s">
        <v>39</v>
      </c>
      <c r="D38" s="12">
        <f>SUMIFS(Maquila!$I$209:$I$1048576,Maquila!$D$209:$D$1048576,$D$36,Maquila!$J$209:$J$1048576,$P$2)</f>
        <v>0</v>
      </c>
      <c r="E38" s="12">
        <f>SUMIFS(Maquila!$I$209:$I$1048576,Maquila!$D$209:$D$1048576,$E$36,Maquila!$J$209:$J$1048576,$P$2)</f>
        <v>0</v>
      </c>
      <c r="F38" s="12"/>
      <c r="G38" s="13"/>
      <c r="H38" s="12"/>
      <c r="I38" s="12"/>
      <c r="J38" s="14">
        <f>+SUM(D38:I38)</f>
        <v>0</v>
      </c>
      <c r="K38" s="34" t="s">
        <v>40</v>
      </c>
      <c r="L38" s="52">
        <f>+N11+N8+N7+N10</f>
        <v>0</v>
      </c>
      <c r="M38" s="15" t="e">
        <f>+L38/L37</f>
        <v>#REF!</v>
      </c>
      <c r="N38" s="111"/>
      <c r="O38" s="112"/>
      <c r="P38" s="53" t="s">
        <v>3</v>
      </c>
      <c r="Q38" s="99"/>
      <c r="R38" s="101"/>
    </row>
    <row r="39" spans="1:30" ht="22.5" customHeight="1" x14ac:dyDescent="0.2">
      <c r="C39" s="54" t="s">
        <v>41</v>
      </c>
      <c r="D39" s="12">
        <f ca="1">SUMIFS(Almacen!I2965:I1048576,Almacen!L2965:L1048576,D36,Almacen!J2965:J1048576,P2)</f>
        <v>0</v>
      </c>
      <c r="E39" s="12">
        <f ca="1">SUMIFS(Almacen!I2965:I1048576,Almacen!L2965:L1048576,E36,Almacen!J2965:J1048576,P2)</f>
        <v>0</v>
      </c>
      <c r="F39" s="13"/>
      <c r="G39" s="13"/>
      <c r="H39" s="12"/>
      <c r="I39" s="16"/>
      <c r="J39" s="14">
        <f ca="1">+SUM(D39:I39)</f>
        <v>0</v>
      </c>
      <c r="K39" s="55" t="s">
        <v>42</v>
      </c>
      <c r="L39" s="35">
        <v>0</v>
      </c>
      <c r="N39" s="43" t="s">
        <v>36</v>
      </c>
      <c r="O39" s="41" t="s">
        <v>43</v>
      </c>
      <c r="P39" s="53" t="s">
        <v>44</v>
      </c>
      <c r="Q39" s="99"/>
      <c r="R39" s="101"/>
      <c r="V39" s="17"/>
      <c r="X39" s="18"/>
    </row>
    <row r="40" spans="1:30" ht="22.5" customHeight="1" x14ac:dyDescent="0.2">
      <c r="C40" s="19" t="s">
        <v>45</v>
      </c>
      <c r="D40" s="20" t="str">
        <f t="shared" ref="D40:J40" ca="1" si="1">IFERROR((D39/D38),"")</f>
        <v/>
      </c>
      <c r="E40" s="20" t="str">
        <f t="shared" ca="1" si="1"/>
        <v/>
      </c>
      <c r="F40" s="20" t="str">
        <f t="shared" si="1"/>
        <v/>
      </c>
      <c r="G40" s="20" t="str">
        <f t="shared" si="1"/>
        <v/>
      </c>
      <c r="H40" s="20" t="str">
        <f t="shared" si="1"/>
        <v/>
      </c>
      <c r="I40" s="20" t="str">
        <f t="shared" si="1"/>
        <v/>
      </c>
      <c r="J40" s="20" t="str">
        <f t="shared" ca="1" si="1"/>
        <v/>
      </c>
      <c r="K40" s="41" t="s">
        <v>46</v>
      </c>
      <c r="L40" s="41"/>
      <c r="M40" s="15" t="str">
        <f>IFERROR((L40/I38),"")</f>
        <v/>
      </c>
      <c r="N40" s="56" t="e">
        <f>SUMIFS(#REF!,#REF!,'PRODUCCION ORGINAL'!N36,#REF!,'PRODUCCION ORGINAL'!P2)</f>
        <v>#REF!</v>
      </c>
      <c r="O40" s="6" t="e">
        <f>SUMIFS(#REF!,#REF!,'PRODUCCION ORGINAL'!N36,#REF!,'PRODUCCION ORGINAL'!P2)</f>
        <v>#REF!</v>
      </c>
      <c r="P40" s="53" t="s">
        <v>47</v>
      </c>
      <c r="Q40" s="99"/>
      <c r="R40" s="101"/>
      <c r="X40" s="18"/>
      <c r="Y40" s="2"/>
      <c r="AA40" s="2"/>
    </row>
    <row r="41" spans="1:30" x14ac:dyDescent="0.2">
      <c r="D41" s="41" t="s">
        <v>60</v>
      </c>
      <c r="E41" s="41" t="s">
        <v>60</v>
      </c>
      <c r="F41" s="41" t="s">
        <v>60</v>
      </c>
      <c r="G41" s="41" t="s">
        <v>60</v>
      </c>
      <c r="H41" s="41" t="s">
        <v>60</v>
      </c>
      <c r="I41" s="41" t="s">
        <v>60</v>
      </c>
      <c r="L41" s="117" t="s">
        <v>48</v>
      </c>
      <c r="M41" s="85"/>
      <c r="N41" t="s">
        <v>49</v>
      </c>
      <c r="X41" s="18"/>
    </row>
    <row r="42" spans="1:30" x14ac:dyDescent="0.2">
      <c r="D42" s="41">
        <f ca="1">SUMIFS(Maquila!$F$509:$F$1048576,Maquila!$G$509:$G$1048576,$D$41,Maquila!$G$509:$G$1048576,$D$41,Maquila!$D$509:$D$1048576,$D$36,Maquila!$J$509:$J$1048576,$P$2)</f>
        <v>0</v>
      </c>
      <c r="E42" s="41">
        <f ca="1">SUMIFS(Maquila!$F$509:$F$1048576,Maquila!$G$509:$G$1048576,$D$41,Maquila!$G$509:$G$1048576,$D$41,Maquila!$D$509:$D$1048576,$E$36,Maquila!$J$509:$J$1048576,$P$2)</f>
        <v>0</v>
      </c>
      <c r="F42" s="41"/>
      <c r="G42" s="41"/>
      <c r="H42" s="41"/>
      <c r="I42" s="41"/>
      <c r="L42" s="105">
        <f>+(100%-O7-O8-O9-O10-O11)</f>
        <v>1</v>
      </c>
      <c r="M42" s="85"/>
      <c r="N42" s="3" t="e">
        <f ca="1">+L42*(D39+E39+G39+O40+H39+I39)</f>
        <v>#REF!</v>
      </c>
      <c r="O42" s="7"/>
      <c r="P42" s="40"/>
      <c r="V42" s="3"/>
      <c r="X42" s="18"/>
    </row>
    <row r="43" spans="1:30" x14ac:dyDescent="0.2">
      <c r="D43" s="41" t="s">
        <v>62</v>
      </c>
      <c r="E43" s="41" t="s">
        <v>62</v>
      </c>
      <c r="F43" s="41" t="s">
        <v>62</v>
      </c>
      <c r="G43" s="41" t="s">
        <v>62</v>
      </c>
      <c r="H43" s="41" t="s">
        <v>62</v>
      </c>
      <c r="I43" s="41" t="s">
        <v>62</v>
      </c>
      <c r="L43" s="97" t="s">
        <v>50</v>
      </c>
      <c r="M43" s="85"/>
      <c r="X43" s="18"/>
    </row>
    <row r="44" spans="1:30" x14ac:dyDescent="0.2">
      <c r="D44" s="41">
        <f ca="1">SUMIFS(Maquila!$F$509:$F$1048576,Maquila!$G$509:$G$1048576,$D$43,Maquila!$D$509:$D$1048576,$D$36,Maquila!$J$509:$J$1048576,$P$2)</f>
        <v>0</v>
      </c>
      <c r="E44" s="41">
        <f ca="1">SUMIFS(Maquila!$F$509:$F$1048576,Maquila!$G$509:$G$1048576,$D$43,Maquila!$D$509:$D$1048576,$E$36,Maquila!$J$509:$J$1048576,$P$2)</f>
        <v>0</v>
      </c>
      <c r="F44" s="41"/>
      <c r="G44" s="41"/>
      <c r="H44" s="41"/>
      <c r="I44" s="41"/>
      <c r="L44" s="108" t="e">
        <f ca="1">+L42+(100%-J40)</f>
        <v>#VALUE!</v>
      </c>
      <c r="M44" s="85"/>
      <c r="N44" s="95" t="s">
        <v>51</v>
      </c>
      <c r="O44" s="96"/>
      <c r="X44" s="18"/>
    </row>
    <row r="45" spans="1:30" x14ac:dyDescent="0.2">
      <c r="D45" s="41" t="s">
        <v>94</v>
      </c>
      <c r="E45" s="41" t="s">
        <v>94</v>
      </c>
      <c r="F45" s="41" t="s">
        <v>94</v>
      </c>
      <c r="G45" s="41" t="s">
        <v>94</v>
      </c>
      <c r="H45" s="41" t="s">
        <v>94</v>
      </c>
      <c r="I45" s="41" t="s">
        <v>94</v>
      </c>
      <c r="J45" s="17"/>
      <c r="N45" s="98" t="s">
        <v>52</v>
      </c>
      <c r="O45" s="96"/>
    </row>
    <row r="46" spans="1:30" ht="19" customHeight="1" x14ac:dyDescent="0.25">
      <c r="D46" s="41">
        <f ca="1">SUMIFS(Maquila!$F$509:$F$1048576,Maquila!$G$509:$G$1048576,$D$45,Maquila!$D$509:$D$1048576,$D$36,Maquila!$J$509:$J$1048576,$P$2)</f>
        <v>0</v>
      </c>
      <c r="E46" s="41">
        <f ca="1">SUMIFS(Maquila!$F$509:$F$1048576,Maquila!$G$509:$G$1048576,$D$45,Maquila!$D$509:$D$1048576,$E$36,Maquila!$J$509:$J$1048576,$P$2)</f>
        <v>0</v>
      </c>
      <c r="F46" s="41"/>
      <c r="G46" s="41"/>
      <c r="H46" s="41"/>
      <c r="I46" s="41"/>
      <c r="J46" s="17"/>
      <c r="K46" s="17"/>
      <c r="L46" s="113" t="s">
        <v>53</v>
      </c>
      <c r="M46" s="85"/>
      <c r="N46" s="95" t="s">
        <v>54</v>
      </c>
      <c r="O46" s="96"/>
    </row>
    <row r="47" spans="1:30" ht="19" customHeight="1" x14ac:dyDescent="0.25">
      <c r="D47" s="41" t="s">
        <v>64</v>
      </c>
      <c r="E47" s="41" t="s">
        <v>150</v>
      </c>
      <c r="F47" s="41" t="s">
        <v>150</v>
      </c>
      <c r="G47" s="41" t="s">
        <v>150</v>
      </c>
      <c r="H47" s="41" t="s">
        <v>150</v>
      </c>
      <c r="I47" s="41" t="s">
        <v>150</v>
      </c>
      <c r="J47" s="17"/>
      <c r="K47" s="17"/>
      <c r="L47" s="57" t="s">
        <v>55</v>
      </c>
      <c r="M47" s="21" t="e">
        <f ca="1">+#REF!+N19</f>
        <v>#REF!</v>
      </c>
    </row>
    <row r="48" spans="1:30" ht="19" customHeight="1" x14ac:dyDescent="0.25">
      <c r="D48" s="41">
        <f ca="1">SUMIFS(Maquila!$F$509:$F$1048576,Maquila!$G$509:$G$1048576,$D$47,Maquila!$D$509:$D$1048576,$D$36,Maquila!$J$509:$J$1048576,$P$2)</f>
        <v>0</v>
      </c>
      <c r="E48" s="41">
        <f ca="1">SUMIFS(Maquila!$F$509:$F$1048576,Maquila!$G$509:$G$1048576,$D$47,Maquila!$D$509:$D$1048576,$E$36,Maquila!$J$509:$J$1048576,$P$2)</f>
        <v>0</v>
      </c>
      <c r="F48" s="41"/>
      <c r="G48" s="41"/>
      <c r="H48" s="41"/>
      <c r="I48" s="41"/>
      <c r="J48" s="17"/>
      <c r="K48" s="17"/>
      <c r="L48" s="57" t="s">
        <v>56</v>
      </c>
      <c r="M48" s="21"/>
    </row>
    <row r="49" spans="4:13" ht="20" customHeight="1" thickBot="1" x14ac:dyDescent="0.3">
      <c r="D49" s="58" t="s">
        <v>57</v>
      </c>
      <c r="E49" s="58" t="s">
        <v>57</v>
      </c>
      <c r="F49" s="58" t="s">
        <v>57</v>
      </c>
      <c r="G49" s="58" t="s">
        <v>57</v>
      </c>
      <c r="H49" s="58" t="s">
        <v>57</v>
      </c>
      <c r="I49" s="58" t="s">
        <v>57</v>
      </c>
      <c r="L49" s="59" t="s">
        <v>58</v>
      </c>
      <c r="M49" s="22">
        <f ca="1">+N23</f>
        <v>0</v>
      </c>
    </row>
    <row r="50" spans="4:13" ht="19" customHeight="1" x14ac:dyDescent="0.25">
      <c r="D50" s="41">
        <f ca="1">SUMIFS(Almacen!$E$2965:$E$1048576,Almacen!$L$2965:$L$1048576,$D$36,Almacen!$J$2965:$J$1048576,$P$2)</f>
        <v>0</v>
      </c>
      <c r="E50" s="41">
        <f ca="1">SUMIFS(Almacen!$E$2965:$E$1048576,Almacen!$L$2965:$L$1048576,$E$36,Almacen!$J$2965:$J$1048576,$P$2)</f>
        <v>0</v>
      </c>
      <c r="F50" s="41"/>
      <c r="G50" s="60"/>
      <c r="H50" s="41"/>
      <c r="I50" s="41"/>
      <c r="L50" s="61" t="s">
        <v>7</v>
      </c>
      <c r="M50" s="23" t="e">
        <f ca="1">SUM(M47:M49)</f>
        <v>#REF!</v>
      </c>
    </row>
    <row r="52" spans="4:13" x14ac:dyDescent="0.2">
      <c r="E52" s="2"/>
      <c r="F52" s="2"/>
      <c r="G52" s="24"/>
    </row>
    <row r="60" spans="4:13" x14ac:dyDescent="0.2">
      <c r="I60" s="25"/>
    </row>
  </sheetData>
  <mergeCells count="84">
    <mergeCell ref="T24:T35"/>
    <mergeCell ref="L46:M46"/>
    <mergeCell ref="C28:J28"/>
    <mergeCell ref="C6:J6"/>
    <mergeCell ref="C14:J14"/>
    <mergeCell ref="Q40:R40"/>
    <mergeCell ref="L41:M41"/>
    <mergeCell ref="R7:S7"/>
    <mergeCell ref="R25:S25"/>
    <mergeCell ref="R20:S20"/>
    <mergeCell ref="C25:J25"/>
    <mergeCell ref="C8:J8"/>
    <mergeCell ref="C17:J17"/>
    <mergeCell ref="Q39:R39"/>
    <mergeCell ref="C19:J19"/>
    <mergeCell ref="B1:K1"/>
    <mergeCell ref="L44:M44"/>
    <mergeCell ref="A10:B10"/>
    <mergeCell ref="C26:J26"/>
    <mergeCell ref="R14:S14"/>
    <mergeCell ref="R21:S21"/>
    <mergeCell ref="E2:N2"/>
    <mergeCell ref="A12:B12"/>
    <mergeCell ref="A30:B30"/>
    <mergeCell ref="A14:B14"/>
    <mergeCell ref="A21:B21"/>
    <mergeCell ref="R9:S9"/>
    <mergeCell ref="C32:J32"/>
    <mergeCell ref="R11:S11"/>
    <mergeCell ref="N37:O38"/>
    <mergeCell ref="Q38:R38"/>
    <mergeCell ref="A24:B24"/>
    <mergeCell ref="C34:J34"/>
    <mergeCell ref="A8:B8"/>
    <mergeCell ref="L42:M42"/>
    <mergeCell ref="R13:S13"/>
    <mergeCell ref="C27:J27"/>
    <mergeCell ref="A23:B23"/>
    <mergeCell ref="R22:S22"/>
    <mergeCell ref="C29:J29"/>
    <mergeCell ref="R24:S24"/>
    <mergeCell ref="C12:J12"/>
    <mergeCell ref="C21:J21"/>
    <mergeCell ref="P36:R36"/>
    <mergeCell ref="A19:B19"/>
    <mergeCell ref="C30:J30"/>
    <mergeCell ref="C13:J13"/>
    <mergeCell ref="A9:B9"/>
    <mergeCell ref="C15:J15"/>
    <mergeCell ref="A11:B11"/>
    <mergeCell ref="C22:J22"/>
    <mergeCell ref="R10:S10"/>
    <mergeCell ref="R19:S19"/>
    <mergeCell ref="C24:J24"/>
    <mergeCell ref="R23:S23"/>
    <mergeCell ref="C10:J10"/>
    <mergeCell ref="C16:J16"/>
    <mergeCell ref="C9:J9"/>
    <mergeCell ref="A13:B13"/>
    <mergeCell ref="N44:O44"/>
    <mergeCell ref="C23:J23"/>
    <mergeCell ref="L43:M43"/>
    <mergeCell ref="A25:B25"/>
    <mergeCell ref="N46:O46"/>
    <mergeCell ref="N45:O45"/>
    <mergeCell ref="A29:B29"/>
    <mergeCell ref="A26:B26"/>
    <mergeCell ref="A27:B27"/>
    <mergeCell ref="A28:B28"/>
    <mergeCell ref="A31:B31"/>
    <mergeCell ref="A32:B32"/>
    <mergeCell ref="P2:R2"/>
    <mergeCell ref="C31:J31"/>
    <mergeCell ref="C33:J33"/>
    <mergeCell ref="A7:B7"/>
    <mergeCell ref="C20:J20"/>
    <mergeCell ref="R12:S12"/>
    <mergeCell ref="C11:J11"/>
    <mergeCell ref="A22:B22"/>
    <mergeCell ref="R8:S8"/>
    <mergeCell ref="C5:J5"/>
    <mergeCell ref="C7:J7"/>
    <mergeCell ref="C18:J18"/>
    <mergeCell ref="A20:B20"/>
  </mergeCells>
  <pageMargins left="0.70866141732283461" right="0.70866141732283461" top="0.74803149606299213" bottom="0.74803149606299213" header="0.31496062992125978" footer="0.31496062992125978"/>
  <pageSetup scale="51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179:F182"/>
  <sheetViews>
    <sheetView topLeftCell="A131" workbookViewId="0">
      <selection activeCell="F175" sqref="F1:F1048576"/>
    </sheetView>
  </sheetViews>
  <sheetFormatPr baseColWidth="10" defaultColWidth="8.83203125" defaultRowHeight="16" x14ac:dyDescent="0.2"/>
  <cols>
    <col min="3" max="3" width="11.5" bestFit="1" customWidth="1"/>
    <col min="6" max="6" width="8.83203125" style="80"/>
    <col min="8" max="8" width="10.83203125" bestFit="1" customWidth="1"/>
  </cols>
  <sheetData>
    <row r="179" spans="6:6" x14ac:dyDescent="0.2">
      <c r="F179" s="79"/>
    </row>
    <row r="180" spans="6:6" x14ac:dyDescent="0.2">
      <c r="F180" s="79"/>
    </row>
    <row r="181" spans="6:6" x14ac:dyDescent="0.2">
      <c r="F181" s="79"/>
    </row>
    <row r="182" spans="6:6" x14ac:dyDescent="0.2">
      <c r="F182" s="79"/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570:N2964"/>
  <sheetViews>
    <sheetView topLeftCell="A1552" workbookViewId="0">
      <selection sqref="A1:XFD1048576"/>
    </sheetView>
  </sheetViews>
  <sheetFormatPr baseColWidth="10" defaultColWidth="8.83203125" defaultRowHeight="16" x14ac:dyDescent="0.2"/>
  <sheetData>
    <row r="570" spans="10:10" x14ac:dyDescent="0.2">
      <c r="J570" s="77"/>
    </row>
    <row r="571" spans="10:10" x14ac:dyDescent="0.2">
      <c r="J571" s="77"/>
    </row>
    <row r="572" spans="10:10" x14ac:dyDescent="0.2">
      <c r="J572" s="77"/>
    </row>
    <row r="573" spans="10:10" x14ac:dyDescent="0.2">
      <c r="J573" s="77"/>
    </row>
    <row r="574" spans="10:10" x14ac:dyDescent="0.2">
      <c r="J574" s="77"/>
    </row>
    <row r="575" spans="10:10" x14ac:dyDescent="0.2">
      <c r="J575" s="77"/>
    </row>
    <row r="576" spans="10:10" x14ac:dyDescent="0.2">
      <c r="J576" s="77"/>
    </row>
    <row r="577" spans="10:10" x14ac:dyDescent="0.2">
      <c r="J577" s="77"/>
    </row>
    <row r="578" spans="10:10" x14ac:dyDescent="0.2">
      <c r="J578" s="77"/>
    </row>
    <row r="579" spans="10:10" x14ac:dyDescent="0.2">
      <c r="J579" s="77"/>
    </row>
    <row r="580" spans="10:10" x14ac:dyDescent="0.2">
      <c r="J580" s="77"/>
    </row>
    <row r="581" spans="10:10" x14ac:dyDescent="0.2">
      <c r="J581" s="77"/>
    </row>
    <row r="582" spans="10:10" x14ac:dyDescent="0.2">
      <c r="J582" s="77"/>
    </row>
    <row r="583" spans="10:10" x14ac:dyDescent="0.2">
      <c r="J583" s="77"/>
    </row>
    <row r="584" spans="10:10" x14ac:dyDescent="0.2">
      <c r="J584" s="77"/>
    </row>
    <row r="585" spans="10:10" x14ac:dyDescent="0.2">
      <c r="J585" s="77"/>
    </row>
    <row r="586" spans="10:10" x14ac:dyDescent="0.2">
      <c r="J586" s="77"/>
    </row>
    <row r="587" spans="10:10" x14ac:dyDescent="0.2">
      <c r="J587" s="77"/>
    </row>
    <row r="588" spans="10:10" x14ac:dyDescent="0.2">
      <c r="J588" s="77"/>
    </row>
    <row r="589" spans="10:10" x14ac:dyDescent="0.2">
      <c r="J589" s="77"/>
    </row>
    <row r="590" spans="10:10" x14ac:dyDescent="0.2">
      <c r="J590" s="77"/>
    </row>
    <row r="591" spans="10:10" x14ac:dyDescent="0.2">
      <c r="J591" s="77"/>
    </row>
    <row r="592" spans="10:10" x14ac:dyDescent="0.2">
      <c r="J592" s="77"/>
    </row>
    <row r="593" spans="10:10" x14ac:dyDescent="0.2">
      <c r="J593" s="77"/>
    </row>
    <row r="594" spans="10:10" x14ac:dyDescent="0.2">
      <c r="J594" s="77"/>
    </row>
    <row r="595" spans="10:10" x14ac:dyDescent="0.2">
      <c r="J595" s="77"/>
    </row>
    <row r="596" spans="10:10" x14ac:dyDescent="0.2">
      <c r="J596" s="77"/>
    </row>
    <row r="597" spans="10:10" x14ac:dyDescent="0.2">
      <c r="J597" s="77"/>
    </row>
    <row r="598" spans="10:10" x14ac:dyDescent="0.2">
      <c r="J598" s="77"/>
    </row>
    <row r="599" spans="10:10" x14ac:dyDescent="0.2">
      <c r="J599" s="77"/>
    </row>
    <row r="600" spans="10:10" x14ac:dyDescent="0.2">
      <c r="J600" s="77"/>
    </row>
    <row r="601" spans="10:10" x14ac:dyDescent="0.2">
      <c r="J601" s="77"/>
    </row>
    <row r="602" spans="10:10" x14ac:dyDescent="0.2">
      <c r="J602" s="77"/>
    </row>
    <row r="603" spans="10:10" x14ac:dyDescent="0.2">
      <c r="J603" s="77"/>
    </row>
    <row r="604" spans="10:10" x14ac:dyDescent="0.2">
      <c r="J604" s="77"/>
    </row>
    <row r="605" spans="10:10" x14ac:dyDescent="0.2">
      <c r="J605" s="77"/>
    </row>
    <row r="606" spans="10:10" x14ac:dyDescent="0.2">
      <c r="J606" s="77"/>
    </row>
    <row r="607" spans="10:10" x14ac:dyDescent="0.2">
      <c r="J607" s="77"/>
    </row>
    <row r="608" spans="10:10" x14ac:dyDescent="0.2">
      <c r="J608" s="77"/>
    </row>
    <row r="609" spans="10:10" x14ac:dyDescent="0.2">
      <c r="J609" s="77"/>
    </row>
    <row r="610" spans="10:10" x14ac:dyDescent="0.2">
      <c r="J610" s="77"/>
    </row>
    <row r="611" spans="10:10" x14ac:dyDescent="0.2">
      <c r="J611" s="77"/>
    </row>
    <row r="612" spans="10:10" x14ac:dyDescent="0.2">
      <c r="J612" s="77"/>
    </row>
    <row r="613" spans="10:10" x14ac:dyDescent="0.2">
      <c r="J613" s="77"/>
    </row>
    <row r="614" spans="10:10" x14ac:dyDescent="0.2">
      <c r="J614" s="77"/>
    </row>
    <row r="615" spans="10:10" x14ac:dyDescent="0.2">
      <c r="J615" s="77"/>
    </row>
    <row r="616" spans="10:10" x14ac:dyDescent="0.2">
      <c r="J616" s="77"/>
    </row>
    <row r="617" spans="10:10" x14ac:dyDescent="0.2">
      <c r="J617" s="77"/>
    </row>
    <row r="618" spans="10:10" x14ac:dyDescent="0.2">
      <c r="J618" s="77"/>
    </row>
    <row r="619" spans="10:10" x14ac:dyDescent="0.2">
      <c r="J619" s="77"/>
    </row>
    <row r="620" spans="10:10" x14ac:dyDescent="0.2">
      <c r="J620" s="77"/>
    </row>
    <row r="621" spans="10:10" x14ac:dyDescent="0.2">
      <c r="J621" s="77"/>
    </row>
    <row r="622" spans="10:10" x14ac:dyDescent="0.2">
      <c r="J622" s="77"/>
    </row>
    <row r="623" spans="10:10" x14ac:dyDescent="0.2">
      <c r="J623" s="77"/>
    </row>
    <row r="624" spans="10:10" x14ac:dyDescent="0.2">
      <c r="J624" s="77"/>
    </row>
    <row r="625" spans="10:10" x14ac:dyDescent="0.2">
      <c r="J625" s="77"/>
    </row>
    <row r="626" spans="10:10" x14ac:dyDescent="0.2">
      <c r="J626" s="77"/>
    </row>
    <row r="627" spans="10:10" x14ac:dyDescent="0.2">
      <c r="J627" s="77"/>
    </row>
    <row r="628" spans="10:10" x14ac:dyDescent="0.2">
      <c r="J628" s="77"/>
    </row>
    <row r="629" spans="10:10" x14ac:dyDescent="0.2">
      <c r="J629" s="77"/>
    </row>
    <row r="630" spans="10:10" x14ac:dyDescent="0.2">
      <c r="J630" s="77"/>
    </row>
    <row r="631" spans="10:10" x14ac:dyDescent="0.2">
      <c r="J631" s="77"/>
    </row>
    <row r="632" spans="10:10" x14ac:dyDescent="0.2">
      <c r="J632" s="77"/>
    </row>
    <row r="633" spans="10:10" x14ac:dyDescent="0.2">
      <c r="J633" s="77"/>
    </row>
    <row r="634" spans="10:10" x14ac:dyDescent="0.2">
      <c r="J634" s="77"/>
    </row>
    <row r="635" spans="10:10" x14ac:dyDescent="0.2">
      <c r="J635" s="77"/>
    </row>
    <row r="636" spans="10:10" x14ac:dyDescent="0.2">
      <c r="J636" s="77"/>
    </row>
    <row r="637" spans="10:10" x14ac:dyDescent="0.2">
      <c r="J637" s="77"/>
    </row>
    <row r="638" spans="10:10" x14ac:dyDescent="0.2">
      <c r="J638" s="77"/>
    </row>
    <row r="639" spans="10:10" x14ac:dyDescent="0.2">
      <c r="J639" s="77"/>
    </row>
    <row r="640" spans="10:10" x14ac:dyDescent="0.2">
      <c r="J640" s="77"/>
    </row>
    <row r="641" spans="10:10" x14ac:dyDescent="0.2">
      <c r="J641" s="77"/>
    </row>
    <row r="642" spans="10:10" x14ac:dyDescent="0.2">
      <c r="J642" s="77"/>
    </row>
    <row r="643" spans="10:10" x14ac:dyDescent="0.2">
      <c r="J643" s="77"/>
    </row>
    <row r="644" spans="10:10" x14ac:dyDescent="0.2">
      <c r="J644" s="77"/>
    </row>
    <row r="645" spans="10:10" x14ac:dyDescent="0.2">
      <c r="J645" s="77"/>
    </row>
    <row r="646" spans="10:10" x14ac:dyDescent="0.2">
      <c r="J646" s="77"/>
    </row>
    <row r="647" spans="10:10" x14ac:dyDescent="0.2">
      <c r="J647" s="77"/>
    </row>
    <row r="648" spans="10:10" x14ac:dyDescent="0.2">
      <c r="J648" s="77"/>
    </row>
    <row r="649" spans="10:10" x14ac:dyDescent="0.2">
      <c r="J649" s="77"/>
    </row>
    <row r="650" spans="10:10" x14ac:dyDescent="0.2">
      <c r="J650" s="77"/>
    </row>
    <row r="651" spans="10:10" x14ac:dyDescent="0.2">
      <c r="J651" s="77"/>
    </row>
    <row r="652" spans="10:10" x14ac:dyDescent="0.2">
      <c r="J652" s="77"/>
    </row>
    <row r="653" spans="10:10" x14ac:dyDescent="0.2">
      <c r="J653" s="77"/>
    </row>
    <row r="654" spans="10:10" x14ac:dyDescent="0.2">
      <c r="J654" s="77"/>
    </row>
    <row r="655" spans="10:10" x14ac:dyDescent="0.2">
      <c r="J655" s="77"/>
    </row>
    <row r="656" spans="10:10" x14ac:dyDescent="0.2">
      <c r="J656" s="77"/>
    </row>
    <row r="657" spans="10:10" x14ac:dyDescent="0.2">
      <c r="J657" s="77"/>
    </row>
    <row r="658" spans="10:10" x14ac:dyDescent="0.2">
      <c r="J658" s="77"/>
    </row>
    <row r="659" spans="10:10" x14ac:dyDescent="0.2">
      <c r="J659" s="77"/>
    </row>
    <row r="660" spans="10:10" x14ac:dyDescent="0.2">
      <c r="J660" s="77"/>
    </row>
    <row r="661" spans="10:10" x14ac:dyDescent="0.2">
      <c r="J661" s="77"/>
    </row>
    <row r="662" spans="10:10" x14ac:dyDescent="0.2">
      <c r="J662" s="77"/>
    </row>
    <row r="663" spans="10:10" x14ac:dyDescent="0.2">
      <c r="J663" s="77"/>
    </row>
    <row r="664" spans="10:10" x14ac:dyDescent="0.2">
      <c r="J664" s="77"/>
    </row>
    <row r="665" spans="10:10" x14ac:dyDescent="0.2">
      <c r="J665" s="77"/>
    </row>
    <row r="666" spans="10:10" x14ac:dyDescent="0.2">
      <c r="J666" s="77"/>
    </row>
    <row r="667" spans="10:10" x14ac:dyDescent="0.2">
      <c r="J667" s="77"/>
    </row>
    <row r="668" spans="10:10" x14ac:dyDescent="0.2">
      <c r="J668" s="77"/>
    </row>
    <row r="669" spans="10:10" x14ac:dyDescent="0.2">
      <c r="J669" s="77"/>
    </row>
    <row r="670" spans="10:10" x14ac:dyDescent="0.2">
      <c r="J670" s="77"/>
    </row>
    <row r="671" spans="10:10" x14ac:dyDescent="0.2">
      <c r="J671" s="77"/>
    </row>
    <row r="672" spans="10:10" x14ac:dyDescent="0.2">
      <c r="J672" s="77"/>
    </row>
    <row r="673" spans="10:10" x14ac:dyDescent="0.2">
      <c r="J673" s="77"/>
    </row>
    <row r="674" spans="10:10" x14ac:dyDescent="0.2">
      <c r="J674" s="77"/>
    </row>
    <row r="675" spans="10:10" x14ac:dyDescent="0.2">
      <c r="J675" s="77"/>
    </row>
    <row r="676" spans="10:10" x14ac:dyDescent="0.2">
      <c r="J676" s="77"/>
    </row>
    <row r="677" spans="10:10" x14ac:dyDescent="0.2">
      <c r="J677" s="77"/>
    </row>
    <row r="678" spans="10:10" x14ac:dyDescent="0.2">
      <c r="J678" s="77"/>
    </row>
    <row r="679" spans="10:10" x14ac:dyDescent="0.2">
      <c r="J679" s="77"/>
    </row>
    <row r="680" spans="10:10" x14ac:dyDescent="0.2">
      <c r="J680" s="77"/>
    </row>
    <row r="681" spans="10:10" x14ac:dyDescent="0.2">
      <c r="J681" s="77"/>
    </row>
    <row r="682" spans="10:10" x14ac:dyDescent="0.2">
      <c r="J682" s="77"/>
    </row>
    <row r="683" spans="10:10" x14ac:dyDescent="0.2">
      <c r="J683" s="77"/>
    </row>
    <row r="684" spans="10:10" x14ac:dyDescent="0.2">
      <c r="J684" s="77"/>
    </row>
    <row r="685" spans="10:10" x14ac:dyDescent="0.2">
      <c r="J685" s="77"/>
    </row>
    <row r="686" spans="10:10" x14ac:dyDescent="0.2">
      <c r="J686" s="77"/>
    </row>
    <row r="687" spans="10:10" x14ac:dyDescent="0.2">
      <c r="J687" s="77"/>
    </row>
    <row r="688" spans="10:10" x14ac:dyDescent="0.2">
      <c r="J688" s="77"/>
    </row>
    <row r="689" spans="10:10" x14ac:dyDescent="0.2">
      <c r="J689" s="77"/>
    </row>
    <row r="690" spans="10:10" x14ac:dyDescent="0.2">
      <c r="J690" s="77"/>
    </row>
    <row r="691" spans="10:10" x14ac:dyDescent="0.2">
      <c r="J691" s="77"/>
    </row>
    <row r="692" spans="10:10" x14ac:dyDescent="0.2">
      <c r="J692" s="77"/>
    </row>
    <row r="693" spans="10:10" x14ac:dyDescent="0.2">
      <c r="J693" s="77"/>
    </row>
    <row r="694" spans="10:10" x14ac:dyDescent="0.2">
      <c r="J694" s="77"/>
    </row>
    <row r="695" spans="10:10" x14ac:dyDescent="0.2">
      <c r="J695" s="77"/>
    </row>
    <row r="696" spans="10:10" x14ac:dyDescent="0.2">
      <c r="J696" s="77"/>
    </row>
    <row r="697" spans="10:10" x14ac:dyDescent="0.2">
      <c r="J697" s="77"/>
    </row>
    <row r="698" spans="10:10" x14ac:dyDescent="0.2">
      <c r="J698" s="77"/>
    </row>
    <row r="699" spans="10:10" x14ac:dyDescent="0.2">
      <c r="J699" s="77"/>
    </row>
    <row r="700" spans="10:10" x14ac:dyDescent="0.2">
      <c r="J700" s="77"/>
    </row>
    <row r="701" spans="10:10" x14ac:dyDescent="0.2">
      <c r="J701" s="77"/>
    </row>
    <row r="702" spans="10:10" x14ac:dyDescent="0.2">
      <c r="J702" s="77"/>
    </row>
    <row r="703" spans="10:10" x14ac:dyDescent="0.2">
      <c r="J703" s="77"/>
    </row>
    <row r="704" spans="10:10" x14ac:dyDescent="0.2">
      <c r="J704" s="77"/>
    </row>
    <row r="705" spans="10:10" x14ac:dyDescent="0.2">
      <c r="J705" s="77"/>
    </row>
    <row r="706" spans="10:10" x14ac:dyDescent="0.2">
      <c r="J706" s="77"/>
    </row>
    <row r="707" spans="10:10" x14ac:dyDescent="0.2">
      <c r="J707" s="77"/>
    </row>
    <row r="708" spans="10:10" x14ac:dyDescent="0.2">
      <c r="J708" s="77"/>
    </row>
    <row r="709" spans="10:10" x14ac:dyDescent="0.2">
      <c r="J709" s="77"/>
    </row>
    <row r="710" spans="10:10" x14ac:dyDescent="0.2">
      <c r="J710" s="77"/>
    </row>
    <row r="711" spans="10:10" x14ac:dyDescent="0.2">
      <c r="J711" s="77"/>
    </row>
    <row r="712" spans="10:10" x14ac:dyDescent="0.2">
      <c r="J712" s="77"/>
    </row>
    <row r="713" spans="10:10" x14ac:dyDescent="0.2">
      <c r="J713" s="77"/>
    </row>
    <row r="714" spans="10:10" x14ac:dyDescent="0.2">
      <c r="J714" s="77"/>
    </row>
    <row r="715" spans="10:10" x14ac:dyDescent="0.2">
      <c r="J715" s="77"/>
    </row>
    <row r="716" spans="10:10" x14ac:dyDescent="0.2">
      <c r="J716" s="77"/>
    </row>
    <row r="717" spans="10:10" x14ac:dyDescent="0.2">
      <c r="J717" s="77"/>
    </row>
    <row r="718" spans="10:10" x14ac:dyDescent="0.2">
      <c r="J718" s="77"/>
    </row>
    <row r="719" spans="10:10" x14ac:dyDescent="0.2">
      <c r="J719" s="77"/>
    </row>
    <row r="720" spans="10:10" x14ac:dyDescent="0.2">
      <c r="J720" s="77"/>
    </row>
    <row r="721" spans="10:10" x14ac:dyDescent="0.2">
      <c r="J721" s="77"/>
    </row>
    <row r="722" spans="10:10" x14ac:dyDescent="0.2">
      <c r="J722" s="77"/>
    </row>
    <row r="723" spans="10:10" x14ac:dyDescent="0.2">
      <c r="J723" s="77"/>
    </row>
    <row r="724" spans="10:10" x14ac:dyDescent="0.2">
      <c r="J724" s="77"/>
    </row>
    <row r="725" spans="10:10" x14ac:dyDescent="0.2">
      <c r="J725" s="77"/>
    </row>
    <row r="726" spans="10:10" x14ac:dyDescent="0.2">
      <c r="J726" s="77"/>
    </row>
    <row r="727" spans="10:10" x14ac:dyDescent="0.2">
      <c r="J727" s="77"/>
    </row>
    <row r="728" spans="10:10" x14ac:dyDescent="0.2">
      <c r="J728" s="77"/>
    </row>
    <row r="729" spans="10:10" x14ac:dyDescent="0.2">
      <c r="J729" s="77"/>
    </row>
    <row r="730" spans="10:10" x14ac:dyDescent="0.2">
      <c r="J730" s="77"/>
    </row>
    <row r="731" spans="10:10" x14ac:dyDescent="0.2">
      <c r="J731" s="77"/>
    </row>
    <row r="732" spans="10:10" x14ac:dyDescent="0.2">
      <c r="J732" s="77"/>
    </row>
    <row r="733" spans="10:10" x14ac:dyDescent="0.2">
      <c r="J733" s="77"/>
    </row>
    <row r="734" spans="10:10" x14ac:dyDescent="0.2">
      <c r="J734" s="77"/>
    </row>
    <row r="735" spans="10:10" x14ac:dyDescent="0.2">
      <c r="J735" s="77"/>
    </row>
    <row r="736" spans="10:10" x14ac:dyDescent="0.2">
      <c r="J736" s="77"/>
    </row>
    <row r="737" spans="10:14" x14ac:dyDescent="0.2">
      <c r="J737" s="77"/>
    </row>
    <row r="738" spans="10:14" x14ac:dyDescent="0.2">
      <c r="J738" s="77"/>
    </row>
    <row r="739" spans="10:14" x14ac:dyDescent="0.2">
      <c r="J739" s="77"/>
    </row>
    <row r="740" spans="10:14" x14ac:dyDescent="0.2">
      <c r="J740" s="77"/>
    </row>
    <row r="741" spans="10:14" x14ac:dyDescent="0.2">
      <c r="J741" s="77"/>
    </row>
    <row r="742" spans="10:14" x14ac:dyDescent="0.2">
      <c r="J742" s="77"/>
    </row>
    <row r="743" spans="10:14" x14ac:dyDescent="0.2">
      <c r="J743" s="77"/>
    </row>
    <row r="744" spans="10:14" x14ac:dyDescent="0.2">
      <c r="J744" s="77"/>
    </row>
    <row r="745" spans="10:14" x14ac:dyDescent="0.2">
      <c r="J745" s="77"/>
    </row>
    <row r="746" spans="10:14" x14ac:dyDescent="0.2">
      <c r="J746" s="77"/>
    </row>
    <row r="747" spans="10:14" x14ac:dyDescent="0.2">
      <c r="J747" s="77"/>
      <c r="N747" s="67"/>
    </row>
    <row r="748" spans="10:14" x14ac:dyDescent="0.2">
      <c r="J748" s="77"/>
      <c r="N748" s="67"/>
    </row>
    <row r="749" spans="10:14" x14ac:dyDescent="0.2">
      <c r="J749" s="77"/>
      <c r="N749" s="67"/>
    </row>
    <row r="750" spans="10:14" x14ac:dyDescent="0.2">
      <c r="J750" s="77"/>
      <c r="N750" s="67"/>
    </row>
    <row r="751" spans="10:14" x14ac:dyDescent="0.2">
      <c r="J751" s="77"/>
      <c r="N751" s="67"/>
    </row>
    <row r="752" spans="10:14" x14ac:dyDescent="0.2">
      <c r="J752" s="77"/>
      <c r="N752" s="67"/>
    </row>
    <row r="753" spans="10:14" x14ac:dyDescent="0.2">
      <c r="J753" s="77"/>
    </row>
    <row r="754" spans="10:14" x14ac:dyDescent="0.2">
      <c r="J754" s="77"/>
    </row>
    <row r="755" spans="10:14" x14ac:dyDescent="0.2">
      <c r="J755" s="77"/>
    </row>
    <row r="756" spans="10:14" x14ac:dyDescent="0.2">
      <c r="J756" s="77"/>
    </row>
    <row r="757" spans="10:14" x14ac:dyDescent="0.2">
      <c r="J757" s="77"/>
      <c r="N757" s="67"/>
    </row>
    <row r="758" spans="10:14" x14ac:dyDescent="0.2">
      <c r="J758" s="77"/>
      <c r="N758" s="67"/>
    </row>
    <row r="759" spans="10:14" x14ac:dyDescent="0.2">
      <c r="J759" s="77"/>
      <c r="N759" s="67"/>
    </row>
    <row r="760" spans="10:14" x14ac:dyDescent="0.2">
      <c r="J760" s="77"/>
      <c r="N760" s="67"/>
    </row>
    <row r="761" spans="10:14" x14ac:dyDescent="0.2">
      <c r="J761" s="77"/>
      <c r="N761" s="67"/>
    </row>
    <row r="762" spans="10:14" x14ac:dyDescent="0.2">
      <c r="J762" s="77"/>
      <c r="N762" s="67"/>
    </row>
    <row r="763" spans="10:14" x14ac:dyDescent="0.2">
      <c r="J763" s="77"/>
      <c r="N763" s="67"/>
    </row>
    <row r="764" spans="10:14" x14ac:dyDescent="0.2">
      <c r="J764" s="77"/>
      <c r="N764" s="67"/>
    </row>
    <row r="765" spans="10:14" x14ac:dyDescent="0.2">
      <c r="J765" s="77"/>
      <c r="N765" s="67"/>
    </row>
    <row r="766" spans="10:14" x14ac:dyDescent="0.2">
      <c r="J766" s="77"/>
      <c r="N766" s="67"/>
    </row>
    <row r="767" spans="10:14" x14ac:dyDescent="0.2">
      <c r="J767" s="77"/>
      <c r="N767" s="67"/>
    </row>
    <row r="768" spans="10:14" x14ac:dyDescent="0.2">
      <c r="J768" s="77"/>
      <c r="N768" s="67"/>
    </row>
    <row r="769" spans="10:14" x14ac:dyDescent="0.2">
      <c r="J769" s="77"/>
      <c r="N769" s="67"/>
    </row>
    <row r="770" spans="10:14" x14ac:dyDescent="0.2">
      <c r="J770" s="77"/>
      <c r="N770" s="67"/>
    </row>
    <row r="771" spans="10:14" x14ac:dyDescent="0.2">
      <c r="J771" s="77"/>
      <c r="N771" s="67"/>
    </row>
    <row r="772" spans="10:14" x14ac:dyDescent="0.2">
      <c r="J772" s="77"/>
      <c r="N772" s="67"/>
    </row>
    <row r="773" spans="10:14" x14ac:dyDescent="0.2">
      <c r="J773" s="77"/>
      <c r="N773" s="67"/>
    </row>
    <row r="774" spans="10:14" x14ac:dyDescent="0.2">
      <c r="J774" s="77"/>
      <c r="N774" s="67"/>
    </row>
    <row r="775" spans="10:14" x14ac:dyDescent="0.2">
      <c r="J775" s="77"/>
      <c r="N775" s="67"/>
    </row>
    <row r="776" spans="10:14" x14ac:dyDescent="0.2">
      <c r="J776" s="77"/>
      <c r="N776" s="67"/>
    </row>
    <row r="777" spans="10:14" x14ac:dyDescent="0.2">
      <c r="J777" s="77"/>
      <c r="N777" s="67"/>
    </row>
    <row r="778" spans="10:14" x14ac:dyDescent="0.2">
      <c r="J778" s="77"/>
      <c r="N778" s="67"/>
    </row>
    <row r="779" spans="10:14" x14ac:dyDescent="0.2">
      <c r="J779" s="77"/>
    </row>
    <row r="780" spans="10:14" x14ac:dyDescent="0.2">
      <c r="J780" s="77"/>
    </row>
    <row r="781" spans="10:14" x14ac:dyDescent="0.2">
      <c r="J781" s="77"/>
    </row>
    <row r="782" spans="10:14" x14ac:dyDescent="0.2">
      <c r="J782" s="77"/>
    </row>
    <row r="783" spans="10:14" x14ac:dyDescent="0.2">
      <c r="J783" s="77"/>
    </row>
    <row r="784" spans="10:14" x14ac:dyDescent="0.2">
      <c r="J784" s="77"/>
    </row>
    <row r="785" spans="10:14" x14ac:dyDescent="0.2">
      <c r="J785" s="77"/>
    </row>
    <row r="786" spans="10:14" x14ac:dyDescent="0.2">
      <c r="J786" s="77"/>
    </row>
    <row r="787" spans="10:14" x14ac:dyDescent="0.2">
      <c r="J787" s="77"/>
    </row>
    <row r="788" spans="10:14" x14ac:dyDescent="0.2">
      <c r="J788" s="77"/>
    </row>
    <row r="789" spans="10:14" x14ac:dyDescent="0.2">
      <c r="J789" s="77"/>
    </row>
    <row r="790" spans="10:14" x14ac:dyDescent="0.2">
      <c r="J790" s="77"/>
    </row>
    <row r="791" spans="10:14" x14ac:dyDescent="0.2">
      <c r="J791" s="77"/>
      <c r="N791" s="67"/>
    </row>
    <row r="792" spans="10:14" x14ac:dyDescent="0.2">
      <c r="J792" s="77"/>
      <c r="N792" s="67"/>
    </row>
    <row r="793" spans="10:14" x14ac:dyDescent="0.2">
      <c r="J793" s="77"/>
      <c r="N793" s="67"/>
    </row>
    <row r="794" spans="10:14" x14ac:dyDescent="0.2">
      <c r="J794" s="77"/>
      <c r="N794" s="67"/>
    </row>
    <row r="795" spans="10:14" x14ac:dyDescent="0.2">
      <c r="J795" s="77"/>
      <c r="N795" s="67"/>
    </row>
    <row r="796" spans="10:14" x14ac:dyDescent="0.2">
      <c r="J796" s="77"/>
      <c r="N796" s="67"/>
    </row>
    <row r="797" spans="10:14" x14ac:dyDescent="0.2">
      <c r="J797" s="77"/>
      <c r="N797" s="67"/>
    </row>
    <row r="798" spans="10:14" x14ac:dyDescent="0.2">
      <c r="J798" s="77"/>
      <c r="N798" s="67"/>
    </row>
    <row r="799" spans="10:14" x14ac:dyDescent="0.2">
      <c r="J799" s="77"/>
      <c r="N799" s="67"/>
    </row>
    <row r="800" spans="10:14" x14ac:dyDescent="0.2">
      <c r="J800" s="77"/>
      <c r="N800" s="67"/>
    </row>
    <row r="801" spans="10:14" x14ac:dyDescent="0.2">
      <c r="J801" s="77"/>
    </row>
    <row r="802" spans="10:14" x14ac:dyDescent="0.2">
      <c r="J802" s="77"/>
    </row>
    <row r="803" spans="10:14" x14ac:dyDescent="0.2">
      <c r="J803" s="77"/>
    </row>
    <row r="804" spans="10:14" x14ac:dyDescent="0.2">
      <c r="J804" s="77"/>
    </row>
    <row r="805" spans="10:14" x14ac:dyDescent="0.2">
      <c r="J805" s="77"/>
    </row>
    <row r="806" spans="10:14" x14ac:dyDescent="0.2">
      <c r="J806" s="77"/>
      <c r="N806" s="67"/>
    </row>
    <row r="807" spans="10:14" x14ac:dyDescent="0.2">
      <c r="J807" s="77"/>
      <c r="N807" s="67"/>
    </row>
    <row r="808" spans="10:14" x14ac:dyDescent="0.2">
      <c r="J808" s="77"/>
      <c r="N808" s="67"/>
    </row>
    <row r="809" spans="10:14" x14ac:dyDescent="0.2">
      <c r="J809" s="77"/>
      <c r="N809" s="67"/>
    </row>
    <row r="810" spans="10:14" x14ac:dyDescent="0.2">
      <c r="J810" s="77"/>
      <c r="N810" s="67"/>
    </row>
    <row r="811" spans="10:14" x14ac:dyDescent="0.2">
      <c r="J811" s="77"/>
      <c r="N811" s="67"/>
    </row>
    <row r="812" spans="10:14" x14ac:dyDescent="0.2">
      <c r="J812" s="77"/>
    </row>
    <row r="813" spans="10:14" x14ac:dyDescent="0.2">
      <c r="J813" s="77"/>
    </row>
    <row r="814" spans="10:14" x14ac:dyDescent="0.2">
      <c r="J814" s="77"/>
    </row>
    <row r="815" spans="10:14" x14ac:dyDescent="0.2">
      <c r="J815" s="77"/>
    </row>
    <row r="816" spans="10:14" x14ac:dyDescent="0.2">
      <c r="J816" s="77"/>
    </row>
    <row r="817" spans="10:14" x14ac:dyDescent="0.2">
      <c r="J817" s="77"/>
    </row>
    <row r="818" spans="10:14" x14ac:dyDescent="0.2">
      <c r="J818" s="77"/>
      <c r="N818" s="67"/>
    </row>
    <row r="819" spans="10:14" x14ac:dyDescent="0.2">
      <c r="J819" s="77"/>
      <c r="N819" s="67"/>
    </row>
    <row r="820" spans="10:14" x14ac:dyDescent="0.2">
      <c r="J820" s="77"/>
      <c r="N820" s="67"/>
    </row>
    <row r="821" spans="10:14" x14ac:dyDescent="0.2">
      <c r="J821" s="77"/>
      <c r="N821" s="67"/>
    </row>
    <row r="822" spans="10:14" x14ac:dyDescent="0.2">
      <c r="J822" s="77"/>
      <c r="N822" s="67"/>
    </row>
    <row r="823" spans="10:14" x14ac:dyDescent="0.2">
      <c r="J823" s="77"/>
      <c r="N823" s="67"/>
    </row>
    <row r="824" spans="10:14" x14ac:dyDescent="0.2">
      <c r="J824" s="77"/>
      <c r="N824" s="67"/>
    </row>
    <row r="825" spans="10:14" x14ac:dyDescent="0.2">
      <c r="J825" s="77"/>
      <c r="N825" s="67"/>
    </row>
    <row r="826" spans="10:14" x14ac:dyDescent="0.2">
      <c r="J826" s="77"/>
      <c r="N826" s="67"/>
    </row>
    <row r="827" spans="10:14" x14ac:dyDescent="0.2">
      <c r="J827" s="77"/>
      <c r="N827" s="67"/>
    </row>
    <row r="828" spans="10:14" x14ac:dyDescent="0.2">
      <c r="J828" s="77"/>
      <c r="N828" s="67"/>
    </row>
    <row r="829" spans="10:14" x14ac:dyDescent="0.2">
      <c r="J829" s="77"/>
      <c r="N829" s="67"/>
    </row>
    <row r="830" spans="10:14" x14ac:dyDescent="0.2">
      <c r="J830" s="77"/>
      <c r="N830" s="67"/>
    </row>
    <row r="831" spans="10:14" x14ac:dyDescent="0.2">
      <c r="J831" s="77"/>
      <c r="N831" s="67"/>
    </row>
    <row r="832" spans="10:14" x14ac:dyDescent="0.2">
      <c r="J832" s="77"/>
      <c r="N832" s="67"/>
    </row>
    <row r="833" spans="10:14" x14ac:dyDescent="0.2">
      <c r="J833" s="77"/>
      <c r="N833" s="67"/>
    </row>
    <row r="834" spans="10:14" x14ac:dyDescent="0.2">
      <c r="J834" s="77"/>
    </row>
    <row r="835" spans="10:14" x14ac:dyDescent="0.2">
      <c r="J835" s="77"/>
    </row>
    <row r="836" spans="10:14" x14ac:dyDescent="0.2">
      <c r="J836" s="77"/>
    </row>
    <row r="837" spans="10:14" x14ac:dyDescent="0.2">
      <c r="J837" s="77"/>
    </row>
    <row r="838" spans="10:14" x14ac:dyDescent="0.2">
      <c r="J838" s="77"/>
    </row>
    <row r="839" spans="10:14" x14ac:dyDescent="0.2">
      <c r="J839" s="77"/>
    </row>
    <row r="840" spans="10:14" x14ac:dyDescent="0.2">
      <c r="J840" s="77"/>
      <c r="N840" s="67"/>
    </row>
    <row r="841" spans="10:14" x14ac:dyDescent="0.2">
      <c r="J841" s="77"/>
      <c r="N841" s="67"/>
    </row>
    <row r="842" spans="10:14" x14ac:dyDescent="0.2">
      <c r="J842" s="77"/>
      <c r="N842" s="67"/>
    </row>
    <row r="843" spans="10:14" x14ac:dyDescent="0.2">
      <c r="J843" s="77"/>
      <c r="N843" s="67"/>
    </row>
    <row r="844" spans="10:14" x14ac:dyDescent="0.2">
      <c r="J844" s="77"/>
      <c r="N844" s="67"/>
    </row>
    <row r="845" spans="10:14" x14ac:dyDescent="0.2">
      <c r="J845" s="77"/>
      <c r="N845" s="67"/>
    </row>
    <row r="846" spans="10:14" x14ac:dyDescent="0.2">
      <c r="J846" s="77"/>
      <c r="N846" s="67"/>
    </row>
    <row r="847" spans="10:14" x14ac:dyDescent="0.2">
      <c r="J847" s="77"/>
      <c r="N847" s="67"/>
    </row>
    <row r="848" spans="10:14" x14ac:dyDescent="0.2">
      <c r="J848" s="77"/>
      <c r="N848" s="67"/>
    </row>
    <row r="849" spans="10:14" x14ac:dyDescent="0.2">
      <c r="J849" s="77"/>
      <c r="N849" s="67"/>
    </row>
    <row r="850" spans="10:14" x14ac:dyDescent="0.2">
      <c r="J850" s="77"/>
      <c r="N850" s="67"/>
    </row>
    <row r="851" spans="10:14" x14ac:dyDescent="0.2">
      <c r="J851" s="77"/>
      <c r="N851" s="67"/>
    </row>
    <row r="852" spans="10:14" x14ac:dyDescent="0.2">
      <c r="J852" s="77"/>
      <c r="N852" s="67"/>
    </row>
    <row r="853" spans="10:14" x14ac:dyDescent="0.2">
      <c r="J853" s="77"/>
      <c r="N853" s="67"/>
    </row>
    <row r="854" spans="10:14" x14ac:dyDescent="0.2">
      <c r="J854" s="77"/>
      <c r="N854" s="67"/>
    </row>
    <row r="855" spans="10:14" x14ac:dyDescent="0.2">
      <c r="J855" s="77"/>
      <c r="N855" s="67"/>
    </row>
    <row r="856" spans="10:14" x14ac:dyDescent="0.2">
      <c r="J856" s="77"/>
      <c r="N856" s="67"/>
    </row>
    <row r="857" spans="10:14" x14ac:dyDescent="0.2">
      <c r="J857" s="77"/>
      <c r="N857" s="67"/>
    </row>
    <row r="858" spans="10:14" x14ac:dyDescent="0.2">
      <c r="J858" s="77"/>
      <c r="N858" s="67"/>
    </row>
    <row r="859" spans="10:14" x14ac:dyDescent="0.2">
      <c r="J859" s="77"/>
      <c r="N859" s="67"/>
    </row>
    <row r="860" spans="10:14" x14ac:dyDescent="0.2">
      <c r="J860" s="77"/>
      <c r="N860" s="67"/>
    </row>
    <row r="861" spans="10:14" x14ac:dyDescent="0.2">
      <c r="J861" s="77"/>
      <c r="N861" s="67"/>
    </row>
    <row r="862" spans="10:14" x14ac:dyDescent="0.2">
      <c r="J862" s="77"/>
      <c r="N862" s="67"/>
    </row>
    <row r="863" spans="10:14" x14ac:dyDescent="0.2">
      <c r="J863" s="77"/>
      <c r="N863" s="67"/>
    </row>
    <row r="864" spans="10:14" x14ac:dyDescent="0.2">
      <c r="J864" s="77"/>
      <c r="N864" s="67"/>
    </row>
    <row r="865" spans="10:14" x14ac:dyDescent="0.2">
      <c r="J865" s="77"/>
      <c r="N865" s="67"/>
    </row>
    <row r="866" spans="10:14" x14ac:dyDescent="0.2">
      <c r="J866" s="77"/>
      <c r="N866" s="67"/>
    </row>
    <row r="867" spans="10:14" x14ac:dyDescent="0.2">
      <c r="J867" s="77"/>
      <c r="N867" s="67"/>
    </row>
    <row r="868" spans="10:14" x14ac:dyDescent="0.2">
      <c r="J868" s="77"/>
      <c r="N868" s="67"/>
    </row>
    <row r="869" spans="10:14" x14ac:dyDescent="0.2">
      <c r="J869" s="77"/>
      <c r="N869" s="67"/>
    </row>
    <row r="870" spans="10:14" x14ac:dyDescent="0.2">
      <c r="J870" s="77"/>
      <c r="N870" s="67"/>
    </row>
    <row r="871" spans="10:14" x14ac:dyDescent="0.2">
      <c r="J871" s="77"/>
      <c r="N871" s="67"/>
    </row>
    <row r="872" spans="10:14" x14ac:dyDescent="0.2">
      <c r="J872" s="77"/>
      <c r="N872" s="67"/>
    </row>
    <row r="873" spans="10:14" x14ac:dyDescent="0.2">
      <c r="J873" s="77"/>
      <c r="N873" s="67"/>
    </row>
    <row r="874" spans="10:14" x14ac:dyDescent="0.2">
      <c r="J874" s="77"/>
      <c r="N874" s="67"/>
    </row>
    <row r="875" spans="10:14" x14ac:dyDescent="0.2">
      <c r="J875" s="77"/>
      <c r="N875" s="67"/>
    </row>
    <row r="876" spans="10:14" x14ac:dyDescent="0.2">
      <c r="J876" s="77"/>
      <c r="N876" s="67"/>
    </row>
    <row r="877" spans="10:14" x14ac:dyDescent="0.2">
      <c r="J877" s="77"/>
      <c r="N877" s="67"/>
    </row>
    <row r="878" spans="10:14" x14ac:dyDescent="0.2">
      <c r="J878" s="77"/>
      <c r="N878" s="67"/>
    </row>
    <row r="879" spans="10:14" x14ac:dyDescent="0.2">
      <c r="J879" s="77"/>
      <c r="N879" s="67"/>
    </row>
    <row r="880" spans="10:14" x14ac:dyDescent="0.2">
      <c r="J880" s="77"/>
      <c r="N880" s="67"/>
    </row>
    <row r="881" spans="10:14" x14ac:dyDescent="0.2">
      <c r="J881" s="77"/>
      <c r="N881" s="67"/>
    </row>
    <row r="882" spans="10:14" x14ac:dyDescent="0.2">
      <c r="J882" s="77"/>
      <c r="N882" s="67"/>
    </row>
    <row r="883" spans="10:14" x14ac:dyDescent="0.2">
      <c r="J883" s="77"/>
      <c r="N883" s="67"/>
    </row>
    <row r="884" spans="10:14" x14ac:dyDescent="0.2">
      <c r="J884" s="77"/>
      <c r="N884" s="67"/>
    </row>
    <row r="885" spans="10:14" x14ac:dyDescent="0.2">
      <c r="J885" s="77"/>
      <c r="N885" s="67"/>
    </row>
    <row r="886" spans="10:14" x14ac:dyDescent="0.2">
      <c r="J886" s="77"/>
      <c r="N886" s="67"/>
    </row>
    <row r="887" spans="10:14" x14ac:dyDescent="0.2">
      <c r="J887" s="77"/>
      <c r="N887" s="67"/>
    </row>
    <row r="888" spans="10:14" x14ac:dyDescent="0.2">
      <c r="J888" s="77"/>
      <c r="N888" s="67"/>
    </row>
    <row r="889" spans="10:14" x14ac:dyDescent="0.2">
      <c r="J889" s="77"/>
      <c r="N889" s="67"/>
    </row>
    <row r="890" spans="10:14" x14ac:dyDescent="0.2">
      <c r="J890" s="77"/>
      <c r="N890" s="67"/>
    </row>
    <row r="891" spans="10:14" x14ac:dyDescent="0.2">
      <c r="J891" s="77"/>
      <c r="N891" s="67"/>
    </row>
    <row r="892" spans="10:14" x14ac:dyDescent="0.2">
      <c r="J892" s="77"/>
      <c r="N892" s="67"/>
    </row>
    <row r="893" spans="10:14" x14ac:dyDescent="0.2">
      <c r="J893" s="77"/>
      <c r="N893" s="67"/>
    </row>
    <row r="894" spans="10:14" x14ac:dyDescent="0.2">
      <c r="J894" s="77"/>
      <c r="N894" s="67"/>
    </row>
    <row r="895" spans="10:14" x14ac:dyDescent="0.2">
      <c r="J895" s="77"/>
      <c r="N895" s="67"/>
    </row>
    <row r="896" spans="10:14" x14ac:dyDescent="0.2">
      <c r="J896" s="77"/>
      <c r="N896" s="67"/>
    </row>
    <row r="897" spans="10:14" x14ac:dyDescent="0.2">
      <c r="J897" s="77"/>
      <c r="N897" s="67"/>
    </row>
    <row r="898" spans="10:14" x14ac:dyDescent="0.2">
      <c r="J898" s="77"/>
      <c r="N898" s="67"/>
    </row>
    <row r="899" spans="10:14" x14ac:dyDescent="0.2">
      <c r="J899" s="77"/>
      <c r="N899" s="67"/>
    </row>
    <row r="900" spans="10:14" x14ac:dyDescent="0.2">
      <c r="J900" s="77"/>
      <c r="N900" s="67"/>
    </row>
    <row r="901" spans="10:14" x14ac:dyDescent="0.2">
      <c r="J901" s="77"/>
      <c r="N901" s="67"/>
    </row>
    <row r="902" spans="10:14" x14ac:dyDescent="0.2">
      <c r="J902" s="77"/>
      <c r="N902" s="67"/>
    </row>
    <row r="903" spans="10:14" x14ac:dyDescent="0.2">
      <c r="J903" s="77"/>
      <c r="N903" s="67"/>
    </row>
    <row r="904" spans="10:14" x14ac:dyDescent="0.2">
      <c r="J904" s="77"/>
      <c r="N904" s="67"/>
    </row>
    <row r="905" spans="10:14" x14ac:dyDescent="0.2">
      <c r="J905" s="77"/>
      <c r="N905" s="67"/>
    </row>
    <row r="906" spans="10:14" x14ac:dyDescent="0.2">
      <c r="J906" s="77"/>
      <c r="N906" s="67"/>
    </row>
    <row r="907" spans="10:14" x14ac:dyDescent="0.2">
      <c r="J907" s="77"/>
      <c r="N907" s="67"/>
    </row>
    <row r="908" spans="10:14" x14ac:dyDescent="0.2">
      <c r="J908" s="77"/>
      <c r="N908" s="67"/>
    </row>
    <row r="909" spans="10:14" x14ac:dyDescent="0.2">
      <c r="J909" s="77"/>
      <c r="N909" s="67"/>
    </row>
    <row r="910" spans="10:14" x14ac:dyDescent="0.2">
      <c r="J910" s="77"/>
      <c r="N910" s="67"/>
    </row>
    <row r="911" spans="10:14" x14ac:dyDescent="0.2">
      <c r="J911" s="77"/>
      <c r="N911" s="67"/>
    </row>
    <row r="912" spans="10:14" x14ac:dyDescent="0.2">
      <c r="J912" s="77"/>
      <c r="N912" s="67"/>
    </row>
    <row r="913" spans="10:14" x14ac:dyDescent="0.2">
      <c r="J913" s="77"/>
      <c r="N913" s="67"/>
    </row>
    <row r="914" spans="10:14" x14ac:dyDescent="0.2">
      <c r="J914" s="77"/>
      <c r="N914" s="67"/>
    </row>
    <row r="915" spans="10:14" x14ac:dyDescent="0.2">
      <c r="J915" s="77"/>
      <c r="N915" s="67"/>
    </row>
    <row r="916" spans="10:14" x14ac:dyDescent="0.2">
      <c r="J916" s="77"/>
      <c r="N916" s="67"/>
    </row>
    <row r="917" spans="10:14" x14ac:dyDescent="0.2">
      <c r="J917" s="77"/>
      <c r="N917" s="67"/>
    </row>
    <row r="918" spans="10:14" x14ac:dyDescent="0.2">
      <c r="J918" s="77"/>
      <c r="N918" s="67"/>
    </row>
    <row r="919" spans="10:14" x14ac:dyDescent="0.2">
      <c r="J919" s="77"/>
      <c r="N919" s="67"/>
    </row>
    <row r="920" spans="10:14" x14ac:dyDescent="0.2">
      <c r="J920" s="77"/>
      <c r="N920" s="67"/>
    </row>
    <row r="921" spans="10:14" x14ac:dyDescent="0.2">
      <c r="J921" s="77"/>
      <c r="N921" s="67"/>
    </row>
    <row r="922" spans="10:14" x14ac:dyDescent="0.2">
      <c r="J922" s="77"/>
      <c r="N922" s="67"/>
    </row>
    <row r="923" spans="10:14" x14ac:dyDescent="0.2">
      <c r="J923" s="77"/>
      <c r="N923" s="67"/>
    </row>
    <row r="924" spans="10:14" x14ac:dyDescent="0.2">
      <c r="J924" s="77"/>
      <c r="N924" s="67"/>
    </row>
    <row r="925" spans="10:14" x14ac:dyDescent="0.2">
      <c r="J925" s="77"/>
      <c r="N925" s="67"/>
    </row>
    <row r="926" spans="10:14" x14ac:dyDescent="0.2">
      <c r="J926" s="77"/>
      <c r="N926" s="67"/>
    </row>
    <row r="927" spans="10:14" x14ac:dyDescent="0.2">
      <c r="J927" s="77"/>
      <c r="N927" s="67"/>
    </row>
    <row r="928" spans="10:14" x14ac:dyDescent="0.2">
      <c r="J928" s="77"/>
      <c r="N928" s="67"/>
    </row>
    <row r="929" spans="10:14" x14ac:dyDescent="0.2">
      <c r="J929" s="77"/>
      <c r="N929" s="67"/>
    </row>
    <row r="930" spans="10:14" x14ac:dyDescent="0.2">
      <c r="J930" s="77"/>
      <c r="N930" s="67"/>
    </row>
    <row r="931" spans="10:14" x14ac:dyDescent="0.2">
      <c r="J931" s="77"/>
      <c r="N931" s="67"/>
    </row>
    <row r="932" spans="10:14" x14ac:dyDescent="0.2">
      <c r="J932" s="77"/>
      <c r="N932" s="67"/>
    </row>
    <row r="933" spans="10:14" x14ac:dyDescent="0.2">
      <c r="J933" s="77"/>
      <c r="N933" s="67"/>
    </row>
    <row r="934" spans="10:14" x14ac:dyDescent="0.2">
      <c r="J934" s="77"/>
      <c r="N934" s="67"/>
    </row>
    <row r="935" spans="10:14" x14ac:dyDescent="0.2">
      <c r="J935" s="77"/>
      <c r="N935" s="67"/>
    </row>
    <row r="936" spans="10:14" x14ac:dyDescent="0.2">
      <c r="J936" s="77"/>
      <c r="N936" s="67"/>
    </row>
    <row r="937" spans="10:14" x14ac:dyDescent="0.2">
      <c r="J937" s="77"/>
      <c r="N937" s="67"/>
    </row>
    <row r="938" spans="10:14" x14ac:dyDescent="0.2">
      <c r="J938" s="77"/>
      <c r="N938" s="67"/>
    </row>
    <row r="939" spans="10:14" x14ac:dyDescent="0.2">
      <c r="J939" s="77"/>
      <c r="N939" s="67"/>
    </row>
    <row r="940" spans="10:14" x14ac:dyDescent="0.2">
      <c r="J940" s="77"/>
      <c r="N940" s="67"/>
    </row>
    <row r="941" spans="10:14" x14ac:dyDescent="0.2">
      <c r="J941" s="77"/>
      <c r="N941" s="67"/>
    </row>
    <row r="942" spans="10:14" x14ac:dyDescent="0.2">
      <c r="J942" s="77"/>
      <c r="N942" s="67"/>
    </row>
    <row r="943" spans="10:14" x14ac:dyDescent="0.2">
      <c r="J943" s="77"/>
      <c r="N943" s="67"/>
    </row>
    <row r="944" spans="10:14" x14ac:dyDescent="0.2">
      <c r="J944" s="77"/>
      <c r="N944" s="67"/>
    </row>
    <row r="945" spans="10:14" x14ac:dyDescent="0.2">
      <c r="J945" s="77"/>
      <c r="N945" s="67"/>
    </row>
    <row r="946" spans="10:14" x14ac:dyDescent="0.2">
      <c r="J946" s="77"/>
      <c r="N946" s="67"/>
    </row>
    <row r="947" spans="10:14" x14ac:dyDescent="0.2">
      <c r="J947" s="77"/>
      <c r="N947" s="67"/>
    </row>
    <row r="948" spans="10:14" x14ac:dyDescent="0.2">
      <c r="J948" s="77"/>
      <c r="N948" s="67"/>
    </row>
    <row r="949" spans="10:14" x14ac:dyDescent="0.2">
      <c r="J949" s="77"/>
      <c r="N949" s="67"/>
    </row>
    <row r="950" spans="10:14" x14ac:dyDescent="0.2">
      <c r="J950" s="77"/>
      <c r="N950" s="67"/>
    </row>
    <row r="951" spans="10:14" x14ac:dyDescent="0.2">
      <c r="J951" s="77"/>
      <c r="N951" s="67"/>
    </row>
    <row r="952" spans="10:14" x14ac:dyDescent="0.2">
      <c r="J952" s="77"/>
      <c r="N952" s="67"/>
    </row>
    <row r="953" spans="10:14" x14ac:dyDescent="0.2">
      <c r="J953" s="77"/>
      <c r="N953" s="67"/>
    </row>
    <row r="954" spans="10:14" x14ac:dyDescent="0.2">
      <c r="J954" s="77"/>
      <c r="N954" s="67"/>
    </row>
    <row r="955" spans="10:14" x14ac:dyDescent="0.2">
      <c r="J955" s="77"/>
      <c r="N955" s="67"/>
    </row>
    <row r="956" spans="10:14" x14ac:dyDescent="0.2">
      <c r="J956" s="77"/>
      <c r="N956" s="67"/>
    </row>
    <row r="957" spans="10:14" x14ac:dyDescent="0.2">
      <c r="J957" s="77"/>
      <c r="N957" s="67"/>
    </row>
    <row r="958" spans="10:14" x14ac:dyDescent="0.2">
      <c r="J958" s="77"/>
      <c r="N958" s="67"/>
    </row>
    <row r="959" spans="10:14" x14ac:dyDescent="0.2">
      <c r="J959" s="77"/>
      <c r="N959" s="67"/>
    </row>
    <row r="960" spans="10:14" x14ac:dyDescent="0.2">
      <c r="J960" s="77"/>
      <c r="N960" s="67"/>
    </row>
    <row r="961" spans="10:14" x14ac:dyDescent="0.2">
      <c r="J961" s="77"/>
      <c r="N961" s="67"/>
    </row>
    <row r="962" spans="10:14" x14ac:dyDescent="0.2">
      <c r="J962" s="77"/>
      <c r="N962" s="67"/>
    </row>
    <row r="963" spans="10:14" x14ac:dyDescent="0.2">
      <c r="J963" s="77"/>
      <c r="N963" s="67"/>
    </row>
    <row r="964" spans="10:14" x14ac:dyDescent="0.2">
      <c r="J964" s="77"/>
      <c r="N964" s="67"/>
    </row>
    <row r="965" spans="10:14" x14ac:dyDescent="0.2">
      <c r="J965" s="77"/>
      <c r="N965" s="67"/>
    </row>
    <row r="966" spans="10:14" x14ac:dyDescent="0.2">
      <c r="J966" s="77"/>
      <c r="N966" s="67"/>
    </row>
    <row r="967" spans="10:14" x14ac:dyDescent="0.2">
      <c r="J967" s="77"/>
      <c r="N967" s="67"/>
    </row>
    <row r="968" spans="10:14" x14ac:dyDescent="0.2">
      <c r="J968" s="77"/>
      <c r="N968" s="67"/>
    </row>
    <row r="969" spans="10:14" x14ac:dyDescent="0.2">
      <c r="J969" s="77"/>
      <c r="N969" s="67"/>
    </row>
    <row r="970" spans="10:14" x14ac:dyDescent="0.2">
      <c r="J970" s="77"/>
      <c r="N970" s="67"/>
    </row>
    <row r="971" spans="10:14" x14ac:dyDescent="0.2">
      <c r="J971" s="77"/>
      <c r="N971" s="67"/>
    </row>
    <row r="972" spans="10:14" x14ac:dyDescent="0.2">
      <c r="J972" s="77"/>
      <c r="N972" s="67"/>
    </row>
    <row r="973" spans="10:14" x14ac:dyDescent="0.2">
      <c r="J973" s="77"/>
      <c r="N973" s="67"/>
    </row>
    <row r="974" spans="10:14" x14ac:dyDescent="0.2">
      <c r="J974" s="77"/>
      <c r="N974" s="67"/>
    </row>
    <row r="975" spans="10:14" x14ac:dyDescent="0.2">
      <c r="J975" s="77"/>
      <c r="N975" s="67"/>
    </row>
    <row r="976" spans="10:14" x14ac:dyDescent="0.2">
      <c r="J976" s="77"/>
      <c r="N976" s="67"/>
    </row>
    <row r="977" spans="10:14" x14ac:dyDescent="0.2">
      <c r="J977" s="77"/>
      <c r="N977" s="67"/>
    </row>
    <row r="978" spans="10:14" x14ac:dyDescent="0.2">
      <c r="J978" s="77"/>
      <c r="N978" s="67"/>
    </row>
    <row r="979" spans="10:14" x14ac:dyDescent="0.2">
      <c r="J979" s="77"/>
      <c r="N979" s="67"/>
    </row>
    <row r="980" spans="10:14" x14ac:dyDescent="0.2">
      <c r="J980" s="77"/>
      <c r="N980" s="67"/>
    </row>
    <row r="981" spans="10:14" x14ac:dyDescent="0.2">
      <c r="J981" s="77"/>
      <c r="N981" s="67"/>
    </row>
    <row r="982" spans="10:14" x14ac:dyDescent="0.2">
      <c r="J982" s="77"/>
      <c r="N982" s="67"/>
    </row>
    <row r="983" spans="10:14" x14ac:dyDescent="0.2">
      <c r="J983" s="77"/>
      <c r="N983" s="67"/>
    </row>
    <row r="984" spans="10:14" x14ac:dyDescent="0.2">
      <c r="J984" s="77"/>
      <c r="N984" s="67"/>
    </row>
    <row r="985" spans="10:14" x14ac:dyDescent="0.2">
      <c r="J985" s="77"/>
      <c r="N985" s="67"/>
    </row>
    <row r="986" spans="10:14" x14ac:dyDescent="0.2">
      <c r="J986" s="77"/>
      <c r="N986" s="67"/>
    </row>
    <row r="987" spans="10:14" x14ac:dyDescent="0.2">
      <c r="J987" s="77"/>
      <c r="N987" s="67"/>
    </row>
    <row r="988" spans="10:14" x14ac:dyDescent="0.2">
      <c r="J988" s="77"/>
      <c r="N988" s="67"/>
    </row>
    <row r="989" spans="10:14" x14ac:dyDescent="0.2">
      <c r="J989" s="77"/>
      <c r="N989" s="67"/>
    </row>
    <row r="990" spans="10:14" x14ac:dyDescent="0.2">
      <c r="J990" s="77"/>
      <c r="N990" s="67"/>
    </row>
    <row r="991" spans="10:14" x14ac:dyDescent="0.2">
      <c r="J991" s="77"/>
      <c r="N991" s="67"/>
    </row>
    <row r="992" spans="10:14" x14ac:dyDescent="0.2">
      <c r="J992" s="77"/>
      <c r="N992" s="67"/>
    </row>
    <row r="993" spans="10:14" x14ac:dyDescent="0.2">
      <c r="J993" s="77"/>
      <c r="N993" s="67"/>
    </row>
    <row r="994" spans="10:14" x14ac:dyDescent="0.2">
      <c r="J994" s="77"/>
      <c r="N994" s="67"/>
    </row>
    <row r="995" spans="10:14" x14ac:dyDescent="0.2">
      <c r="J995" s="77"/>
      <c r="N995" s="67"/>
    </row>
    <row r="996" spans="10:14" x14ac:dyDescent="0.2">
      <c r="J996" s="77"/>
      <c r="N996" s="67"/>
    </row>
    <row r="997" spans="10:14" x14ac:dyDescent="0.2">
      <c r="J997" s="77"/>
      <c r="N997" s="67"/>
    </row>
    <row r="998" spans="10:14" x14ac:dyDescent="0.2">
      <c r="J998" s="77"/>
      <c r="N998" s="67"/>
    </row>
    <row r="999" spans="10:14" x14ac:dyDescent="0.2">
      <c r="J999" s="77"/>
      <c r="N999" s="67"/>
    </row>
    <row r="1000" spans="10:14" x14ac:dyDescent="0.2">
      <c r="J1000" s="77"/>
      <c r="N1000" s="67"/>
    </row>
    <row r="1001" spans="10:14" x14ac:dyDescent="0.2">
      <c r="J1001" s="77"/>
      <c r="N1001" s="67"/>
    </row>
    <row r="1002" spans="10:14" x14ac:dyDescent="0.2">
      <c r="J1002" s="77"/>
      <c r="N1002" s="67"/>
    </row>
    <row r="1003" spans="10:14" x14ac:dyDescent="0.2">
      <c r="J1003" s="77"/>
      <c r="N1003" s="67"/>
    </row>
    <row r="1004" spans="10:14" x14ac:dyDescent="0.2">
      <c r="J1004" s="77"/>
      <c r="N1004" s="67"/>
    </row>
    <row r="1005" spans="10:14" x14ac:dyDescent="0.2">
      <c r="J1005" s="77"/>
      <c r="N1005" s="67"/>
    </row>
    <row r="1006" spans="10:14" x14ac:dyDescent="0.2">
      <c r="J1006" s="77"/>
      <c r="N1006" s="67"/>
    </row>
    <row r="1007" spans="10:14" x14ac:dyDescent="0.2">
      <c r="J1007" s="77"/>
      <c r="N1007" s="67"/>
    </row>
    <row r="1008" spans="10:14" x14ac:dyDescent="0.2">
      <c r="J1008" s="77"/>
      <c r="N1008" s="67"/>
    </row>
    <row r="1009" spans="10:14" x14ac:dyDescent="0.2">
      <c r="J1009" s="77"/>
      <c r="N1009" s="67"/>
    </row>
    <row r="1010" spans="10:14" x14ac:dyDescent="0.2">
      <c r="J1010" s="77"/>
      <c r="N1010" s="67"/>
    </row>
    <row r="1011" spans="10:14" x14ac:dyDescent="0.2">
      <c r="J1011" s="77"/>
      <c r="N1011" s="67"/>
    </row>
    <row r="1012" spans="10:14" x14ac:dyDescent="0.2">
      <c r="J1012" s="77"/>
      <c r="N1012" s="67"/>
    </row>
    <row r="1013" spans="10:14" x14ac:dyDescent="0.2">
      <c r="J1013" s="77"/>
      <c r="N1013" s="67"/>
    </row>
    <row r="1014" spans="10:14" x14ac:dyDescent="0.2">
      <c r="J1014" s="77"/>
      <c r="N1014" s="67"/>
    </row>
    <row r="1015" spans="10:14" x14ac:dyDescent="0.2">
      <c r="J1015" s="77"/>
      <c r="N1015" s="67"/>
    </row>
    <row r="1016" spans="10:14" x14ac:dyDescent="0.2">
      <c r="J1016" s="77"/>
      <c r="N1016" s="67"/>
    </row>
    <row r="1017" spans="10:14" x14ac:dyDescent="0.2">
      <c r="J1017" s="77"/>
      <c r="N1017" s="67"/>
    </row>
    <row r="1018" spans="10:14" x14ac:dyDescent="0.2">
      <c r="J1018" s="77"/>
      <c r="N1018" s="67"/>
    </row>
    <row r="1019" spans="10:14" x14ac:dyDescent="0.2">
      <c r="J1019" s="77"/>
      <c r="N1019" s="67"/>
    </row>
    <row r="1020" spans="10:14" x14ac:dyDescent="0.2">
      <c r="J1020" s="77"/>
      <c r="N1020" s="67"/>
    </row>
    <row r="1021" spans="10:14" x14ac:dyDescent="0.2">
      <c r="J1021" s="77"/>
      <c r="N1021" s="67"/>
    </row>
    <row r="1022" spans="10:14" x14ac:dyDescent="0.2">
      <c r="J1022" s="77"/>
      <c r="N1022" s="67"/>
    </row>
    <row r="1023" spans="10:14" x14ac:dyDescent="0.2">
      <c r="J1023" s="77"/>
      <c r="N1023" s="67"/>
    </row>
    <row r="1024" spans="10:14" x14ac:dyDescent="0.2">
      <c r="J1024" s="77"/>
      <c r="N1024" s="67"/>
    </row>
    <row r="1025" spans="10:14" x14ac:dyDescent="0.2">
      <c r="J1025" s="77"/>
      <c r="N1025" s="67"/>
    </row>
    <row r="1026" spans="10:14" x14ac:dyDescent="0.2">
      <c r="J1026" s="77"/>
      <c r="N1026" s="67"/>
    </row>
    <row r="1027" spans="10:14" x14ac:dyDescent="0.2">
      <c r="J1027" s="77"/>
      <c r="N1027" s="67"/>
    </row>
    <row r="1028" spans="10:14" x14ac:dyDescent="0.2">
      <c r="J1028" s="77"/>
      <c r="N1028" s="67"/>
    </row>
    <row r="1029" spans="10:14" x14ac:dyDescent="0.2">
      <c r="J1029" s="77"/>
      <c r="N1029" s="67"/>
    </row>
    <row r="1030" spans="10:14" x14ac:dyDescent="0.2">
      <c r="J1030" s="77"/>
      <c r="N1030" s="67"/>
    </row>
    <row r="1031" spans="10:14" x14ac:dyDescent="0.2">
      <c r="J1031" s="77"/>
      <c r="N1031" s="67"/>
    </row>
    <row r="1032" spans="10:14" x14ac:dyDescent="0.2">
      <c r="J1032" s="77"/>
      <c r="N1032" s="67"/>
    </row>
    <row r="1033" spans="10:14" x14ac:dyDescent="0.2">
      <c r="J1033" s="77"/>
      <c r="N1033" s="67"/>
    </row>
    <row r="1034" spans="10:14" x14ac:dyDescent="0.2">
      <c r="J1034" s="77"/>
      <c r="N1034" s="67"/>
    </row>
    <row r="1035" spans="10:14" x14ac:dyDescent="0.2">
      <c r="J1035" s="77"/>
      <c r="N1035" s="67"/>
    </row>
    <row r="1036" spans="10:14" x14ac:dyDescent="0.2">
      <c r="J1036" s="77"/>
      <c r="N1036" s="67"/>
    </row>
    <row r="1037" spans="10:14" x14ac:dyDescent="0.2">
      <c r="J1037" s="77"/>
      <c r="N1037" s="67"/>
    </row>
    <row r="1038" spans="10:14" x14ac:dyDescent="0.2">
      <c r="J1038" s="77"/>
      <c r="N1038" s="67"/>
    </row>
    <row r="1039" spans="10:14" x14ac:dyDescent="0.2">
      <c r="J1039" s="77"/>
      <c r="N1039" s="67"/>
    </row>
    <row r="1040" spans="10:14" x14ac:dyDescent="0.2">
      <c r="J1040" s="77"/>
      <c r="N1040" s="67"/>
    </row>
    <row r="1041" spans="10:14" x14ac:dyDescent="0.2">
      <c r="J1041" s="77"/>
      <c r="N1041" s="67"/>
    </row>
    <row r="1042" spans="10:14" x14ac:dyDescent="0.2">
      <c r="J1042" s="77"/>
      <c r="N1042" s="67"/>
    </row>
    <row r="1043" spans="10:14" x14ac:dyDescent="0.2">
      <c r="J1043" s="77"/>
      <c r="N1043" s="67"/>
    </row>
    <row r="1044" spans="10:14" x14ac:dyDescent="0.2">
      <c r="J1044" s="77"/>
      <c r="N1044" s="67"/>
    </row>
    <row r="1045" spans="10:14" x14ac:dyDescent="0.2">
      <c r="J1045" s="77"/>
      <c r="N1045" s="67"/>
    </row>
    <row r="1046" spans="10:14" x14ac:dyDescent="0.2">
      <c r="J1046" s="77"/>
      <c r="N1046" s="67"/>
    </row>
    <row r="1047" spans="10:14" x14ac:dyDescent="0.2">
      <c r="J1047" s="77"/>
      <c r="N1047" s="67"/>
    </row>
    <row r="1048" spans="10:14" x14ac:dyDescent="0.2">
      <c r="J1048" s="77"/>
      <c r="N1048" s="67"/>
    </row>
    <row r="1049" spans="10:14" x14ac:dyDescent="0.2">
      <c r="J1049" s="77"/>
      <c r="N1049" s="67"/>
    </row>
    <row r="1050" spans="10:14" x14ac:dyDescent="0.2">
      <c r="J1050" s="77"/>
      <c r="N1050" s="67"/>
    </row>
    <row r="1051" spans="10:14" x14ac:dyDescent="0.2">
      <c r="J1051" s="77"/>
      <c r="N1051" s="67"/>
    </row>
    <row r="1052" spans="10:14" x14ac:dyDescent="0.2">
      <c r="J1052" s="77"/>
      <c r="N1052" s="67"/>
    </row>
    <row r="1053" spans="10:14" x14ac:dyDescent="0.2">
      <c r="J1053" s="77"/>
      <c r="N1053" s="67"/>
    </row>
    <row r="1054" spans="10:14" x14ac:dyDescent="0.2">
      <c r="J1054" s="77"/>
      <c r="N1054" s="67"/>
    </row>
    <row r="1055" spans="10:14" x14ac:dyDescent="0.2">
      <c r="J1055" s="77"/>
      <c r="N1055" s="67"/>
    </row>
    <row r="1056" spans="10:14" x14ac:dyDescent="0.2">
      <c r="J1056" s="77"/>
      <c r="N1056" s="67"/>
    </row>
    <row r="1057" spans="10:14" x14ac:dyDescent="0.2">
      <c r="J1057" s="77"/>
      <c r="N1057" s="67"/>
    </row>
    <row r="1058" spans="10:14" x14ac:dyDescent="0.2">
      <c r="J1058" s="77"/>
      <c r="N1058" s="67"/>
    </row>
    <row r="1059" spans="10:14" x14ac:dyDescent="0.2">
      <c r="J1059" s="77"/>
      <c r="N1059" s="67"/>
    </row>
    <row r="1060" spans="10:14" x14ac:dyDescent="0.2">
      <c r="J1060" s="77"/>
      <c r="N1060" s="67"/>
    </row>
    <row r="1061" spans="10:14" x14ac:dyDescent="0.2">
      <c r="J1061" s="77"/>
      <c r="N1061" s="67"/>
    </row>
    <row r="1062" spans="10:14" x14ac:dyDescent="0.2">
      <c r="J1062" s="77"/>
      <c r="N1062" s="67"/>
    </row>
    <row r="1063" spans="10:14" x14ac:dyDescent="0.2">
      <c r="J1063" s="77"/>
      <c r="N1063" s="67"/>
    </row>
    <row r="1064" spans="10:14" x14ac:dyDescent="0.2">
      <c r="J1064" s="77"/>
      <c r="N1064" s="67"/>
    </row>
    <row r="1065" spans="10:14" x14ac:dyDescent="0.2">
      <c r="J1065" s="77"/>
      <c r="N1065" s="67"/>
    </row>
    <row r="1066" spans="10:14" x14ac:dyDescent="0.2">
      <c r="J1066" s="77"/>
      <c r="N1066" s="67"/>
    </row>
    <row r="1067" spans="10:14" x14ac:dyDescent="0.2">
      <c r="J1067" s="77"/>
      <c r="N1067" s="67"/>
    </row>
    <row r="1068" spans="10:14" x14ac:dyDescent="0.2">
      <c r="J1068" s="77"/>
      <c r="N1068" s="67"/>
    </row>
    <row r="1069" spans="10:14" x14ac:dyDescent="0.2">
      <c r="J1069" s="77"/>
      <c r="N1069" s="67"/>
    </row>
    <row r="1070" spans="10:14" x14ac:dyDescent="0.2">
      <c r="J1070" s="77"/>
      <c r="N1070" s="67"/>
    </row>
    <row r="1071" spans="10:14" x14ac:dyDescent="0.2">
      <c r="J1071" s="77"/>
      <c r="N1071" s="67"/>
    </row>
    <row r="1072" spans="10:14" x14ac:dyDescent="0.2">
      <c r="J1072" s="77"/>
      <c r="N1072" s="67"/>
    </row>
    <row r="1073" spans="10:14" x14ac:dyDescent="0.2">
      <c r="J1073" s="77"/>
      <c r="N1073" s="67"/>
    </row>
    <row r="1074" spans="10:14" x14ac:dyDescent="0.2">
      <c r="J1074" s="77"/>
      <c r="N1074" s="67"/>
    </row>
    <row r="1075" spans="10:14" x14ac:dyDescent="0.2">
      <c r="J1075" s="77"/>
      <c r="N1075" s="67"/>
    </row>
    <row r="1076" spans="10:14" x14ac:dyDescent="0.2">
      <c r="J1076" s="77"/>
      <c r="N1076" s="67"/>
    </row>
    <row r="1077" spans="10:14" x14ac:dyDescent="0.2">
      <c r="J1077" s="77"/>
      <c r="N1077" s="67"/>
    </row>
    <row r="1078" spans="10:14" x14ac:dyDescent="0.2">
      <c r="J1078" s="77"/>
      <c r="N1078" s="67"/>
    </row>
    <row r="1079" spans="10:14" x14ac:dyDescent="0.2">
      <c r="J1079" s="77"/>
      <c r="N1079" s="67"/>
    </row>
    <row r="1080" spans="10:14" x14ac:dyDescent="0.2">
      <c r="J1080" s="77"/>
      <c r="N1080" s="67"/>
    </row>
    <row r="1081" spans="10:14" x14ac:dyDescent="0.2">
      <c r="J1081" s="77"/>
      <c r="N1081" s="67"/>
    </row>
    <row r="1082" spans="10:14" x14ac:dyDescent="0.2">
      <c r="J1082" s="77"/>
      <c r="N1082" s="67"/>
    </row>
    <row r="1083" spans="10:14" x14ac:dyDescent="0.2">
      <c r="J1083" s="77"/>
      <c r="N1083" s="67"/>
    </row>
    <row r="1084" spans="10:14" x14ac:dyDescent="0.2">
      <c r="J1084" s="77"/>
      <c r="N1084" s="67"/>
    </row>
    <row r="1085" spans="10:14" x14ac:dyDescent="0.2">
      <c r="J1085" s="77"/>
      <c r="N1085" s="67"/>
    </row>
    <row r="1086" spans="10:14" x14ac:dyDescent="0.2">
      <c r="J1086" s="77"/>
      <c r="N1086" s="67"/>
    </row>
    <row r="1087" spans="10:14" x14ac:dyDescent="0.2">
      <c r="J1087" s="77"/>
      <c r="N1087" s="67"/>
    </row>
    <row r="1088" spans="10:14" x14ac:dyDescent="0.2">
      <c r="J1088" s="77"/>
      <c r="N1088" s="67"/>
    </row>
    <row r="1089" spans="10:14" x14ac:dyDescent="0.2">
      <c r="J1089" s="77"/>
      <c r="N1089" s="67"/>
    </row>
    <row r="1090" spans="10:14" x14ac:dyDescent="0.2">
      <c r="J1090" s="77"/>
      <c r="N1090" s="67"/>
    </row>
    <row r="1091" spans="10:14" x14ac:dyDescent="0.2">
      <c r="J1091" s="77"/>
      <c r="N1091" s="67"/>
    </row>
    <row r="1092" spans="10:14" x14ac:dyDescent="0.2">
      <c r="J1092" s="77"/>
      <c r="N1092" s="67"/>
    </row>
    <row r="1093" spans="10:14" x14ac:dyDescent="0.2">
      <c r="J1093" s="77"/>
      <c r="N1093" s="67"/>
    </row>
    <row r="1094" spans="10:14" x14ac:dyDescent="0.2">
      <c r="J1094" s="77"/>
      <c r="N1094" s="67"/>
    </row>
    <row r="1095" spans="10:14" x14ac:dyDescent="0.2">
      <c r="J1095" s="77"/>
      <c r="N1095" s="67"/>
    </row>
    <row r="1096" spans="10:14" x14ac:dyDescent="0.2">
      <c r="J1096" s="77"/>
      <c r="N1096" s="67"/>
    </row>
    <row r="1097" spans="10:14" x14ac:dyDescent="0.2">
      <c r="J1097" s="77"/>
      <c r="N1097" s="67"/>
    </row>
    <row r="1098" spans="10:14" x14ac:dyDescent="0.2">
      <c r="J1098" s="77"/>
      <c r="N1098" s="67"/>
    </row>
    <row r="1099" spans="10:14" x14ac:dyDescent="0.2">
      <c r="J1099" s="77"/>
      <c r="N1099" s="67"/>
    </row>
    <row r="1100" spans="10:14" x14ac:dyDescent="0.2">
      <c r="J1100" s="77"/>
      <c r="N1100" s="67"/>
    </row>
    <row r="1101" spans="10:14" x14ac:dyDescent="0.2">
      <c r="J1101" s="77"/>
      <c r="N1101" s="67"/>
    </row>
    <row r="1102" spans="10:14" x14ac:dyDescent="0.2">
      <c r="J1102" s="77"/>
      <c r="N1102" s="67"/>
    </row>
    <row r="1103" spans="10:14" x14ac:dyDescent="0.2">
      <c r="J1103" s="77"/>
      <c r="N1103" s="67"/>
    </row>
    <row r="1104" spans="10:14" x14ac:dyDescent="0.2">
      <c r="J1104" s="77"/>
      <c r="N1104" s="67"/>
    </row>
    <row r="1105" spans="10:14" x14ac:dyDescent="0.2">
      <c r="J1105" s="77"/>
      <c r="N1105" s="67"/>
    </row>
    <row r="1106" spans="10:14" x14ac:dyDescent="0.2">
      <c r="J1106" s="77"/>
      <c r="N1106" s="67"/>
    </row>
    <row r="1107" spans="10:14" x14ac:dyDescent="0.2">
      <c r="J1107" s="77"/>
      <c r="N1107" s="67"/>
    </row>
    <row r="1108" spans="10:14" x14ac:dyDescent="0.2">
      <c r="J1108" s="77"/>
      <c r="N1108" s="67"/>
    </row>
    <row r="1109" spans="10:14" x14ac:dyDescent="0.2">
      <c r="J1109" s="77"/>
      <c r="N1109" s="67"/>
    </row>
    <row r="1110" spans="10:14" x14ac:dyDescent="0.2">
      <c r="J1110" s="77"/>
      <c r="N1110" s="67"/>
    </row>
    <row r="1111" spans="10:14" x14ac:dyDescent="0.2">
      <c r="J1111" s="77"/>
      <c r="N1111" s="67"/>
    </row>
    <row r="1112" spans="10:14" x14ac:dyDescent="0.2">
      <c r="J1112" s="77"/>
      <c r="N1112" s="67"/>
    </row>
    <row r="1113" spans="10:14" x14ac:dyDescent="0.2">
      <c r="J1113" s="77"/>
      <c r="N1113" s="67"/>
    </row>
    <row r="1114" spans="10:14" x14ac:dyDescent="0.2">
      <c r="J1114" s="77"/>
      <c r="N1114" s="67"/>
    </row>
    <row r="1115" spans="10:14" x14ac:dyDescent="0.2">
      <c r="J1115" s="77"/>
      <c r="N1115" s="67"/>
    </row>
    <row r="1116" spans="10:14" x14ac:dyDescent="0.2">
      <c r="J1116" s="77"/>
      <c r="N1116" s="67"/>
    </row>
    <row r="1117" spans="10:14" x14ac:dyDescent="0.2">
      <c r="J1117" s="77"/>
      <c r="N1117" s="67"/>
    </row>
    <row r="1118" spans="10:14" x14ac:dyDescent="0.2">
      <c r="J1118" s="77"/>
      <c r="N1118" s="67"/>
    </row>
    <row r="1119" spans="10:14" x14ac:dyDescent="0.2">
      <c r="J1119" s="77"/>
      <c r="N1119" s="67"/>
    </row>
    <row r="1120" spans="10:14" x14ac:dyDescent="0.2">
      <c r="J1120" s="77"/>
      <c r="N1120" s="67"/>
    </row>
    <row r="1121" spans="10:14" x14ac:dyDescent="0.2">
      <c r="J1121" s="77"/>
      <c r="N1121" s="67"/>
    </row>
    <row r="1122" spans="10:14" x14ac:dyDescent="0.2">
      <c r="J1122" s="77"/>
      <c r="N1122" s="67"/>
    </row>
    <row r="1123" spans="10:14" x14ac:dyDescent="0.2">
      <c r="J1123" s="77"/>
      <c r="N1123" s="67"/>
    </row>
    <row r="1124" spans="10:14" x14ac:dyDescent="0.2">
      <c r="J1124" s="77"/>
      <c r="N1124" s="67"/>
    </row>
    <row r="1125" spans="10:14" x14ac:dyDescent="0.2">
      <c r="J1125" s="77"/>
      <c r="N1125" s="67"/>
    </row>
    <row r="1126" spans="10:14" x14ac:dyDescent="0.2">
      <c r="J1126" s="77"/>
      <c r="N1126" s="67"/>
    </row>
    <row r="1127" spans="10:14" x14ac:dyDescent="0.2">
      <c r="J1127" s="77"/>
      <c r="N1127" s="67"/>
    </row>
    <row r="1128" spans="10:14" x14ac:dyDescent="0.2">
      <c r="J1128" s="77"/>
      <c r="N1128" s="67"/>
    </row>
    <row r="1129" spans="10:14" x14ac:dyDescent="0.2">
      <c r="J1129" s="77"/>
      <c r="N1129" s="67"/>
    </row>
    <row r="1130" spans="10:14" x14ac:dyDescent="0.2">
      <c r="J1130" s="77"/>
      <c r="N1130" s="67"/>
    </row>
    <row r="1131" spans="10:14" x14ac:dyDescent="0.2">
      <c r="J1131" s="77"/>
      <c r="N1131" s="67"/>
    </row>
    <row r="1132" spans="10:14" x14ac:dyDescent="0.2">
      <c r="J1132" s="77"/>
      <c r="N1132" s="67"/>
    </row>
    <row r="1133" spans="10:14" x14ac:dyDescent="0.2">
      <c r="J1133" s="77"/>
      <c r="N1133" s="67"/>
    </row>
    <row r="1134" spans="10:14" x14ac:dyDescent="0.2">
      <c r="J1134" s="77"/>
      <c r="N1134" s="67"/>
    </row>
    <row r="1135" spans="10:14" x14ac:dyDescent="0.2">
      <c r="J1135" s="77"/>
      <c r="N1135" s="67"/>
    </row>
    <row r="1136" spans="10:14" x14ac:dyDescent="0.2">
      <c r="J1136" s="77"/>
      <c r="N1136" s="67"/>
    </row>
    <row r="1137" spans="10:14" x14ac:dyDescent="0.2">
      <c r="J1137" s="77"/>
      <c r="N1137" s="67"/>
    </row>
    <row r="1138" spans="10:14" x14ac:dyDescent="0.2">
      <c r="J1138" s="77"/>
      <c r="N1138" s="67"/>
    </row>
    <row r="1139" spans="10:14" x14ac:dyDescent="0.2">
      <c r="J1139" s="77"/>
      <c r="N1139" s="67"/>
    </row>
    <row r="1140" spans="10:14" x14ac:dyDescent="0.2">
      <c r="J1140" s="77"/>
      <c r="N1140" s="67"/>
    </row>
    <row r="1141" spans="10:14" x14ac:dyDescent="0.2">
      <c r="J1141" s="77"/>
      <c r="N1141" s="67"/>
    </row>
    <row r="1142" spans="10:14" x14ac:dyDescent="0.2">
      <c r="J1142" s="77"/>
      <c r="N1142" s="67"/>
    </row>
    <row r="1143" spans="10:14" x14ac:dyDescent="0.2">
      <c r="J1143" s="77"/>
      <c r="N1143" s="67"/>
    </row>
    <row r="1144" spans="10:14" x14ac:dyDescent="0.2">
      <c r="J1144" s="77"/>
      <c r="N1144" s="67"/>
    </row>
    <row r="1145" spans="10:14" x14ac:dyDescent="0.2">
      <c r="J1145" s="77"/>
      <c r="N1145" s="67"/>
    </row>
    <row r="1146" spans="10:14" x14ac:dyDescent="0.2">
      <c r="J1146" s="77"/>
      <c r="N1146" s="67"/>
    </row>
    <row r="1147" spans="10:14" x14ac:dyDescent="0.2">
      <c r="J1147" s="77"/>
      <c r="N1147" s="67"/>
    </row>
    <row r="1148" spans="10:14" x14ac:dyDescent="0.2">
      <c r="J1148" s="77"/>
      <c r="N1148" s="67"/>
    </row>
    <row r="1149" spans="10:14" x14ac:dyDescent="0.2">
      <c r="J1149" s="77"/>
      <c r="N1149" s="67"/>
    </row>
    <row r="1150" spans="10:14" x14ac:dyDescent="0.2">
      <c r="J1150" s="77"/>
      <c r="N1150" s="67"/>
    </row>
    <row r="1151" spans="10:14" x14ac:dyDescent="0.2">
      <c r="J1151" s="77"/>
      <c r="N1151" s="67"/>
    </row>
    <row r="1152" spans="10:14" x14ac:dyDescent="0.2">
      <c r="J1152" s="77"/>
      <c r="N1152" s="67"/>
    </row>
    <row r="1153" spans="10:14" x14ac:dyDescent="0.2">
      <c r="J1153" s="77"/>
      <c r="N1153" s="67"/>
    </row>
    <row r="1154" spans="10:14" x14ac:dyDescent="0.2">
      <c r="J1154" s="77"/>
      <c r="N1154" s="67"/>
    </row>
    <row r="1155" spans="10:14" x14ac:dyDescent="0.2">
      <c r="J1155" s="77"/>
      <c r="N1155" s="67"/>
    </row>
    <row r="1156" spans="10:14" x14ac:dyDescent="0.2">
      <c r="J1156" s="77"/>
      <c r="N1156" s="67"/>
    </row>
    <row r="1157" spans="10:14" x14ac:dyDescent="0.2">
      <c r="J1157" s="77"/>
      <c r="N1157" s="67"/>
    </row>
    <row r="1158" spans="10:14" x14ac:dyDescent="0.2">
      <c r="J1158" s="77"/>
      <c r="N1158" s="67"/>
    </row>
    <row r="1159" spans="10:14" x14ac:dyDescent="0.2">
      <c r="J1159" s="77"/>
      <c r="N1159" s="67"/>
    </row>
    <row r="1160" spans="10:14" x14ac:dyDescent="0.2">
      <c r="J1160" s="77"/>
      <c r="N1160" s="67"/>
    </row>
    <row r="1161" spans="10:14" x14ac:dyDescent="0.2">
      <c r="J1161" s="77"/>
      <c r="N1161" s="67"/>
    </row>
    <row r="1162" spans="10:14" x14ac:dyDescent="0.2">
      <c r="J1162" s="77"/>
      <c r="N1162" s="67"/>
    </row>
    <row r="1163" spans="10:14" x14ac:dyDescent="0.2">
      <c r="J1163" s="77"/>
      <c r="N1163" s="67"/>
    </row>
    <row r="1164" spans="10:14" x14ac:dyDescent="0.2">
      <c r="J1164" s="77"/>
      <c r="N1164" s="67"/>
    </row>
    <row r="1165" spans="10:14" x14ac:dyDescent="0.2">
      <c r="J1165" s="77"/>
      <c r="N1165" s="67"/>
    </row>
    <row r="1166" spans="10:14" x14ac:dyDescent="0.2">
      <c r="J1166" s="77"/>
      <c r="N1166" s="67"/>
    </row>
    <row r="1167" spans="10:14" x14ac:dyDescent="0.2">
      <c r="J1167" s="77"/>
      <c r="N1167" s="67"/>
    </row>
    <row r="1169" spans="10:10" x14ac:dyDescent="0.2">
      <c r="J1169" s="77"/>
    </row>
    <row r="1170" spans="10:10" x14ac:dyDescent="0.2">
      <c r="J1170" s="77"/>
    </row>
    <row r="1171" spans="10:10" x14ac:dyDescent="0.2">
      <c r="J1171" s="77"/>
    </row>
    <row r="1172" spans="10:10" x14ac:dyDescent="0.2">
      <c r="J1172" s="77"/>
    </row>
    <row r="1173" spans="10:10" x14ac:dyDescent="0.2">
      <c r="J1173" s="77"/>
    </row>
    <row r="1174" spans="10:10" x14ac:dyDescent="0.2">
      <c r="J1174" s="77"/>
    </row>
    <row r="1175" spans="10:10" x14ac:dyDescent="0.2">
      <c r="J1175" s="77"/>
    </row>
    <row r="1176" spans="10:10" x14ac:dyDescent="0.2">
      <c r="J1176" s="77"/>
    </row>
    <row r="1177" spans="10:10" x14ac:dyDescent="0.2">
      <c r="J1177" s="77"/>
    </row>
    <row r="1178" spans="10:10" x14ac:dyDescent="0.2">
      <c r="J1178" s="77"/>
    </row>
    <row r="1179" spans="10:10" x14ac:dyDescent="0.2">
      <c r="J1179" s="77"/>
    </row>
    <row r="1180" spans="10:10" x14ac:dyDescent="0.2">
      <c r="J1180" s="77"/>
    </row>
    <row r="1181" spans="10:10" x14ac:dyDescent="0.2">
      <c r="J1181" s="77"/>
    </row>
    <row r="1182" spans="10:10" x14ac:dyDescent="0.2">
      <c r="J1182" s="77"/>
    </row>
    <row r="1183" spans="10:10" x14ac:dyDescent="0.2">
      <c r="J1183" s="77"/>
    </row>
    <row r="1184" spans="10:10" x14ac:dyDescent="0.2">
      <c r="J1184" s="77"/>
    </row>
    <row r="1185" spans="10:10" x14ac:dyDescent="0.2">
      <c r="J1185" s="77"/>
    </row>
    <row r="1186" spans="10:10" x14ac:dyDescent="0.2">
      <c r="J1186" s="77"/>
    </row>
    <row r="1187" spans="10:10" x14ac:dyDescent="0.2">
      <c r="J1187" s="77"/>
    </row>
    <row r="1188" spans="10:10" x14ac:dyDescent="0.2">
      <c r="J1188" s="77"/>
    </row>
    <row r="1189" spans="10:10" x14ac:dyDescent="0.2">
      <c r="J1189" s="77"/>
    </row>
    <row r="1190" spans="10:10" x14ac:dyDescent="0.2">
      <c r="J1190" s="77"/>
    </row>
    <row r="1191" spans="10:10" x14ac:dyDescent="0.2">
      <c r="J1191" s="77"/>
    </row>
    <row r="1192" spans="10:10" x14ac:dyDescent="0.2">
      <c r="J1192" s="77"/>
    </row>
    <row r="1193" spans="10:10" x14ac:dyDescent="0.2">
      <c r="J1193" s="77"/>
    </row>
    <row r="1194" spans="10:10" x14ac:dyDescent="0.2">
      <c r="J1194" s="77"/>
    </row>
    <row r="1195" spans="10:10" x14ac:dyDescent="0.2">
      <c r="J1195" s="77"/>
    </row>
    <row r="1196" spans="10:10" x14ac:dyDescent="0.2">
      <c r="J1196" s="77"/>
    </row>
    <row r="1197" spans="10:10" x14ac:dyDescent="0.2">
      <c r="J1197" s="77"/>
    </row>
    <row r="1198" spans="10:10" x14ac:dyDescent="0.2">
      <c r="J1198" s="77"/>
    </row>
    <row r="1199" spans="10:10" x14ac:dyDescent="0.2">
      <c r="J1199" s="77"/>
    </row>
    <row r="1200" spans="10:10" x14ac:dyDescent="0.2">
      <c r="J1200" s="77"/>
    </row>
    <row r="1201" spans="10:10" x14ac:dyDescent="0.2">
      <c r="J1201" s="77"/>
    </row>
    <row r="1202" spans="10:10" x14ac:dyDescent="0.2">
      <c r="J1202" s="77"/>
    </row>
    <row r="1203" spans="10:10" x14ac:dyDescent="0.2">
      <c r="J1203" s="77"/>
    </row>
    <row r="1204" spans="10:10" x14ac:dyDescent="0.2">
      <c r="J1204" s="77"/>
    </row>
    <row r="1205" spans="10:10" x14ac:dyDescent="0.2">
      <c r="J1205" s="77"/>
    </row>
    <row r="1206" spans="10:10" x14ac:dyDescent="0.2">
      <c r="J1206" s="77"/>
    </row>
    <row r="1207" spans="10:10" x14ac:dyDescent="0.2">
      <c r="J1207" s="77"/>
    </row>
    <row r="1208" spans="10:10" x14ac:dyDescent="0.2">
      <c r="J1208" s="77"/>
    </row>
    <row r="1209" spans="10:10" x14ac:dyDescent="0.2">
      <c r="J1209" s="77"/>
    </row>
    <row r="1210" spans="10:10" x14ac:dyDescent="0.2">
      <c r="J1210" s="77"/>
    </row>
    <row r="1211" spans="10:10" x14ac:dyDescent="0.2">
      <c r="J1211" s="77"/>
    </row>
    <row r="1212" spans="10:10" x14ac:dyDescent="0.2">
      <c r="J1212" s="77"/>
    </row>
    <row r="1213" spans="10:10" x14ac:dyDescent="0.2">
      <c r="J1213" s="77"/>
    </row>
    <row r="1214" spans="10:10" x14ac:dyDescent="0.2">
      <c r="J1214" s="77"/>
    </row>
    <row r="1215" spans="10:10" x14ac:dyDescent="0.2">
      <c r="J1215" s="77"/>
    </row>
    <row r="1216" spans="10:10" x14ac:dyDescent="0.2">
      <c r="J1216" s="77"/>
    </row>
    <row r="1217" spans="10:10" x14ac:dyDescent="0.2">
      <c r="J1217" s="77"/>
    </row>
    <row r="1218" spans="10:10" x14ac:dyDescent="0.2">
      <c r="J1218" s="77"/>
    </row>
    <row r="1219" spans="10:10" x14ac:dyDescent="0.2">
      <c r="J1219" s="77"/>
    </row>
    <row r="1220" spans="10:10" x14ac:dyDescent="0.2">
      <c r="J1220" s="77"/>
    </row>
    <row r="1221" spans="10:10" x14ac:dyDescent="0.2">
      <c r="J1221" s="77"/>
    </row>
    <row r="1222" spans="10:10" x14ac:dyDescent="0.2">
      <c r="J1222" s="77"/>
    </row>
    <row r="1223" spans="10:10" x14ac:dyDescent="0.2">
      <c r="J1223" s="77"/>
    </row>
    <row r="1224" spans="10:10" x14ac:dyDescent="0.2">
      <c r="J1224" s="77"/>
    </row>
    <row r="1225" spans="10:10" x14ac:dyDescent="0.2">
      <c r="J1225" s="77"/>
    </row>
    <row r="1226" spans="10:10" x14ac:dyDescent="0.2">
      <c r="J1226" s="77"/>
    </row>
    <row r="1227" spans="10:10" x14ac:dyDescent="0.2">
      <c r="J1227" s="77"/>
    </row>
    <row r="1228" spans="10:10" x14ac:dyDescent="0.2">
      <c r="J1228" s="77"/>
    </row>
    <row r="1229" spans="10:10" x14ac:dyDescent="0.2">
      <c r="J1229" s="77"/>
    </row>
    <row r="1230" spans="10:10" x14ac:dyDescent="0.2">
      <c r="J1230" s="77"/>
    </row>
    <row r="1231" spans="10:10" x14ac:dyDescent="0.2">
      <c r="J1231" s="77"/>
    </row>
    <row r="1232" spans="10:10" x14ac:dyDescent="0.2">
      <c r="J1232" s="77"/>
    </row>
    <row r="1233" spans="10:10" x14ac:dyDescent="0.2">
      <c r="J1233" s="77"/>
    </row>
    <row r="1234" spans="10:10" x14ac:dyDescent="0.2">
      <c r="J1234" s="77"/>
    </row>
    <row r="1235" spans="10:10" x14ac:dyDescent="0.2">
      <c r="J1235" s="77"/>
    </row>
    <row r="1236" spans="10:10" x14ac:dyDescent="0.2">
      <c r="J1236" s="77"/>
    </row>
    <row r="1237" spans="10:10" x14ac:dyDescent="0.2">
      <c r="J1237" s="77"/>
    </row>
    <row r="1238" spans="10:10" x14ac:dyDescent="0.2">
      <c r="J1238" s="77"/>
    </row>
    <row r="1239" spans="10:10" x14ac:dyDescent="0.2">
      <c r="J1239" s="77"/>
    </row>
    <row r="1240" spans="10:10" x14ac:dyDescent="0.2">
      <c r="J1240" s="77"/>
    </row>
    <row r="1241" spans="10:10" x14ac:dyDescent="0.2">
      <c r="J1241" s="77"/>
    </row>
    <row r="1242" spans="10:10" x14ac:dyDescent="0.2">
      <c r="J1242" s="77"/>
    </row>
    <row r="1243" spans="10:10" x14ac:dyDescent="0.2">
      <c r="J1243" s="77"/>
    </row>
    <row r="1244" spans="10:10" x14ac:dyDescent="0.2">
      <c r="J1244" s="77"/>
    </row>
    <row r="1245" spans="10:10" x14ac:dyDescent="0.2">
      <c r="J1245" s="77"/>
    </row>
    <row r="1246" spans="10:10" x14ac:dyDescent="0.2">
      <c r="J1246" s="77"/>
    </row>
    <row r="1247" spans="10:10" x14ac:dyDescent="0.2">
      <c r="J1247" s="77"/>
    </row>
    <row r="1248" spans="10:10" x14ac:dyDescent="0.2">
      <c r="J1248" s="77"/>
    </row>
    <row r="1249" spans="10:10" x14ac:dyDescent="0.2">
      <c r="J1249" s="77"/>
    </row>
    <row r="1250" spans="10:10" x14ac:dyDescent="0.2">
      <c r="J1250" s="77"/>
    </row>
    <row r="1251" spans="10:10" x14ac:dyDescent="0.2">
      <c r="J1251" s="77"/>
    </row>
    <row r="1252" spans="10:10" x14ac:dyDescent="0.2">
      <c r="J1252" s="77"/>
    </row>
    <row r="1253" spans="10:10" x14ac:dyDescent="0.2">
      <c r="J1253" s="77"/>
    </row>
    <row r="1254" spans="10:10" x14ac:dyDescent="0.2">
      <c r="J1254" s="77"/>
    </row>
    <row r="1255" spans="10:10" x14ac:dyDescent="0.2">
      <c r="J1255" s="77"/>
    </row>
    <row r="1256" spans="10:10" x14ac:dyDescent="0.2">
      <c r="J1256" s="77"/>
    </row>
    <row r="1257" spans="10:10" x14ac:dyDescent="0.2">
      <c r="J1257" s="77"/>
    </row>
    <row r="1258" spans="10:10" x14ac:dyDescent="0.2">
      <c r="J1258" s="77"/>
    </row>
    <row r="1259" spans="10:10" x14ac:dyDescent="0.2">
      <c r="J1259" s="77"/>
    </row>
    <row r="1260" spans="10:10" x14ac:dyDescent="0.2">
      <c r="J1260" s="77"/>
    </row>
    <row r="1261" spans="10:10" x14ac:dyDescent="0.2">
      <c r="J1261" s="77"/>
    </row>
    <row r="1262" spans="10:10" x14ac:dyDescent="0.2">
      <c r="J1262" s="77"/>
    </row>
    <row r="1263" spans="10:10" x14ac:dyDescent="0.2">
      <c r="J1263" s="77"/>
    </row>
    <row r="1264" spans="10:10" x14ac:dyDescent="0.2">
      <c r="J1264" s="77"/>
    </row>
    <row r="1265" spans="10:10" x14ac:dyDescent="0.2">
      <c r="J1265" s="77"/>
    </row>
    <row r="1266" spans="10:10" x14ac:dyDescent="0.2">
      <c r="J1266" s="77"/>
    </row>
    <row r="1267" spans="10:10" x14ac:dyDescent="0.2">
      <c r="J1267" s="77"/>
    </row>
    <row r="1268" spans="10:10" x14ac:dyDescent="0.2">
      <c r="J1268" s="77"/>
    </row>
    <row r="1269" spans="10:10" x14ac:dyDescent="0.2">
      <c r="J1269" s="77"/>
    </row>
    <row r="1270" spans="10:10" x14ac:dyDescent="0.2">
      <c r="J1270" s="77"/>
    </row>
    <row r="1271" spans="10:10" x14ac:dyDescent="0.2">
      <c r="J1271" s="77"/>
    </row>
    <row r="1272" spans="10:10" x14ac:dyDescent="0.2">
      <c r="J1272" s="77"/>
    </row>
    <row r="1273" spans="10:10" x14ac:dyDescent="0.2">
      <c r="J1273" s="77"/>
    </row>
    <row r="1274" spans="10:10" x14ac:dyDescent="0.2">
      <c r="J1274" s="77"/>
    </row>
    <row r="1275" spans="10:10" x14ac:dyDescent="0.2">
      <c r="J1275" s="77"/>
    </row>
    <row r="1276" spans="10:10" x14ac:dyDescent="0.2">
      <c r="J1276" s="77"/>
    </row>
    <row r="1277" spans="10:10" x14ac:dyDescent="0.2">
      <c r="J1277" s="77"/>
    </row>
    <row r="1278" spans="10:10" x14ac:dyDescent="0.2">
      <c r="J1278" s="77"/>
    </row>
    <row r="1279" spans="10:10" x14ac:dyDescent="0.2">
      <c r="J1279" s="77"/>
    </row>
    <row r="1280" spans="10:10" x14ac:dyDescent="0.2">
      <c r="J1280" s="77"/>
    </row>
    <row r="1281" spans="10:10" x14ac:dyDescent="0.2">
      <c r="J1281" s="77"/>
    </row>
    <row r="1282" spans="10:10" x14ac:dyDescent="0.2">
      <c r="J1282" s="77"/>
    </row>
    <row r="1283" spans="10:10" x14ac:dyDescent="0.2">
      <c r="J1283" s="77"/>
    </row>
    <row r="1284" spans="10:10" x14ac:dyDescent="0.2">
      <c r="J1284" s="77"/>
    </row>
    <row r="1285" spans="10:10" x14ac:dyDescent="0.2">
      <c r="J1285" s="77"/>
    </row>
    <row r="1286" spans="10:10" x14ac:dyDescent="0.2">
      <c r="J1286" s="77"/>
    </row>
    <row r="1287" spans="10:10" x14ac:dyDescent="0.2">
      <c r="J1287" s="77"/>
    </row>
    <row r="1288" spans="10:10" x14ac:dyDescent="0.2">
      <c r="J1288" s="77"/>
    </row>
    <row r="1289" spans="10:10" x14ac:dyDescent="0.2">
      <c r="J1289" s="77"/>
    </row>
    <row r="1290" spans="10:10" x14ac:dyDescent="0.2">
      <c r="J1290" s="77"/>
    </row>
    <row r="1291" spans="10:10" x14ac:dyDescent="0.2">
      <c r="J1291" s="77"/>
    </row>
    <row r="1292" spans="10:10" x14ac:dyDescent="0.2">
      <c r="J1292" s="77"/>
    </row>
    <row r="1293" spans="10:10" x14ac:dyDescent="0.2">
      <c r="J1293" s="77"/>
    </row>
    <row r="1294" spans="10:10" x14ac:dyDescent="0.2">
      <c r="J1294" s="77"/>
    </row>
    <row r="1295" spans="10:10" x14ac:dyDescent="0.2">
      <c r="J1295" s="77"/>
    </row>
    <row r="1296" spans="10:10" x14ac:dyDescent="0.2">
      <c r="J1296" s="77"/>
    </row>
    <row r="1297" spans="10:10" x14ac:dyDescent="0.2">
      <c r="J1297" s="77"/>
    </row>
    <row r="1298" spans="10:10" x14ac:dyDescent="0.2">
      <c r="J1298" s="77"/>
    </row>
    <row r="1299" spans="10:10" x14ac:dyDescent="0.2">
      <c r="J1299" s="77"/>
    </row>
    <row r="1300" spans="10:10" x14ac:dyDescent="0.2">
      <c r="J1300" s="77"/>
    </row>
    <row r="1301" spans="10:10" x14ac:dyDescent="0.2">
      <c r="J1301" s="77"/>
    </row>
    <row r="1302" spans="10:10" x14ac:dyDescent="0.2">
      <c r="J1302" s="77"/>
    </row>
    <row r="1303" spans="10:10" x14ac:dyDescent="0.2">
      <c r="J1303" s="77"/>
    </row>
    <row r="1304" spans="10:10" x14ac:dyDescent="0.2">
      <c r="J1304" s="77"/>
    </row>
    <row r="1305" spans="10:10" x14ac:dyDescent="0.2">
      <c r="J1305" s="77"/>
    </row>
    <row r="1306" spans="10:10" x14ac:dyDescent="0.2">
      <c r="J1306" s="77"/>
    </row>
    <row r="1307" spans="10:10" x14ac:dyDescent="0.2">
      <c r="J1307" s="77"/>
    </row>
    <row r="1308" spans="10:10" x14ac:dyDescent="0.2">
      <c r="J1308" s="77"/>
    </row>
    <row r="1309" spans="10:10" x14ac:dyDescent="0.2">
      <c r="J1309" s="77"/>
    </row>
    <row r="1310" spans="10:10" x14ac:dyDescent="0.2">
      <c r="J1310" s="77"/>
    </row>
    <row r="1311" spans="10:10" x14ac:dyDescent="0.2">
      <c r="J1311" s="77"/>
    </row>
    <row r="1312" spans="10:10" x14ac:dyDescent="0.2">
      <c r="J1312" s="77"/>
    </row>
    <row r="1313" spans="10:10" x14ac:dyDescent="0.2">
      <c r="J1313" s="77"/>
    </row>
    <row r="1314" spans="10:10" x14ac:dyDescent="0.2">
      <c r="J1314" s="77"/>
    </row>
    <row r="1315" spans="10:10" x14ac:dyDescent="0.2">
      <c r="J1315" s="77"/>
    </row>
    <row r="1316" spans="10:10" x14ac:dyDescent="0.2">
      <c r="J1316" s="77"/>
    </row>
    <row r="1317" spans="10:10" x14ac:dyDescent="0.2">
      <c r="J1317" s="77"/>
    </row>
    <row r="1318" spans="10:10" x14ac:dyDescent="0.2">
      <c r="J1318" s="77"/>
    </row>
    <row r="1319" spans="10:10" x14ac:dyDescent="0.2">
      <c r="J1319" s="77"/>
    </row>
    <row r="1320" spans="10:10" x14ac:dyDescent="0.2">
      <c r="J1320" s="77"/>
    </row>
    <row r="1321" spans="10:10" x14ac:dyDescent="0.2">
      <c r="J1321" s="77"/>
    </row>
    <row r="1322" spans="10:10" x14ac:dyDescent="0.2">
      <c r="J1322" s="77"/>
    </row>
    <row r="1323" spans="10:10" x14ac:dyDescent="0.2">
      <c r="J1323" s="77"/>
    </row>
    <row r="1324" spans="10:10" x14ac:dyDescent="0.2">
      <c r="J1324" s="77"/>
    </row>
    <row r="1325" spans="10:10" x14ac:dyDescent="0.2">
      <c r="J1325" s="77"/>
    </row>
    <row r="1326" spans="10:10" x14ac:dyDescent="0.2">
      <c r="J1326" s="77"/>
    </row>
    <row r="1327" spans="10:10" x14ac:dyDescent="0.2">
      <c r="J1327" s="77"/>
    </row>
    <row r="1328" spans="10:10" x14ac:dyDescent="0.2">
      <c r="J1328" s="77"/>
    </row>
    <row r="1329" spans="10:10" x14ac:dyDescent="0.2">
      <c r="J1329" s="77"/>
    </row>
    <row r="1330" spans="10:10" x14ac:dyDescent="0.2">
      <c r="J1330" s="77"/>
    </row>
    <row r="1331" spans="10:10" x14ac:dyDescent="0.2">
      <c r="J1331" s="77"/>
    </row>
    <row r="1332" spans="10:10" x14ac:dyDescent="0.2">
      <c r="J1332" s="77"/>
    </row>
    <row r="1333" spans="10:10" x14ac:dyDescent="0.2">
      <c r="J1333" s="77"/>
    </row>
    <row r="1334" spans="10:10" x14ac:dyDescent="0.2">
      <c r="J1334" s="77"/>
    </row>
    <row r="1335" spans="10:10" x14ac:dyDescent="0.2">
      <c r="J1335" s="77"/>
    </row>
    <row r="1336" spans="10:10" x14ac:dyDescent="0.2">
      <c r="J1336" s="77"/>
    </row>
    <row r="1337" spans="10:10" x14ac:dyDescent="0.2">
      <c r="J1337" s="77"/>
    </row>
    <row r="1338" spans="10:10" x14ac:dyDescent="0.2">
      <c r="J1338" s="77"/>
    </row>
    <row r="1339" spans="10:10" x14ac:dyDescent="0.2">
      <c r="J1339" s="77"/>
    </row>
    <row r="1340" spans="10:10" x14ac:dyDescent="0.2">
      <c r="J1340" s="77"/>
    </row>
    <row r="1341" spans="10:10" x14ac:dyDescent="0.2">
      <c r="J1341" s="77"/>
    </row>
    <row r="1342" spans="10:10" x14ac:dyDescent="0.2">
      <c r="J1342" s="77"/>
    </row>
    <row r="1343" spans="10:10" x14ac:dyDescent="0.2">
      <c r="J1343" s="77"/>
    </row>
    <row r="1344" spans="10:10" x14ac:dyDescent="0.2">
      <c r="J1344" s="77"/>
    </row>
    <row r="1345" spans="10:14" x14ac:dyDescent="0.2">
      <c r="J1345" s="77"/>
    </row>
    <row r="1346" spans="10:14" x14ac:dyDescent="0.2">
      <c r="J1346" s="77"/>
      <c r="N1346" s="67"/>
    </row>
    <row r="1347" spans="10:14" x14ac:dyDescent="0.2">
      <c r="J1347" s="77"/>
      <c r="N1347" s="67"/>
    </row>
    <row r="1348" spans="10:14" x14ac:dyDescent="0.2">
      <c r="J1348" s="77"/>
      <c r="N1348" s="67"/>
    </row>
    <row r="1349" spans="10:14" x14ac:dyDescent="0.2">
      <c r="J1349" s="77"/>
      <c r="N1349" s="67"/>
    </row>
    <row r="1350" spans="10:14" x14ac:dyDescent="0.2">
      <c r="J1350" s="77"/>
      <c r="N1350" s="67"/>
    </row>
    <row r="1351" spans="10:14" x14ac:dyDescent="0.2">
      <c r="J1351" s="77"/>
      <c r="N1351" s="67"/>
    </row>
    <row r="1352" spans="10:14" x14ac:dyDescent="0.2">
      <c r="J1352" s="77"/>
    </row>
    <row r="1353" spans="10:14" x14ac:dyDescent="0.2">
      <c r="J1353" s="77"/>
    </row>
    <row r="1354" spans="10:14" x14ac:dyDescent="0.2">
      <c r="J1354" s="77"/>
    </row>
    <row r="1355" spans="10:14" x14ac:dyDescent="0.2">
      <c r="J1355" s="77"/>
    </row>
    <row r="1356" spans="10:14" x14ac:dyDescent="0.2">
      <c r="J1356" s="77"/>
      <c r="N1356" s="67"/>
    </row>
    <row r="1357" spans="10:14" x14ac:dyDescent="0.2">
      <c r="J1357" s="77"/>
      <c r="N1357" s="67"/>
    </row>
    <row r="1358" spans="10:14" x14ac:dyDescent="0.2">
      <c r="J1358" s="77"/>
      <c r="N1358" s="67"/>
    </row>
    <row r="1359" spans="10:14" x14ac:dyDescent="0.2">
      <c r="J1359" s="77"/>
      <c r="N1359" s="67"/>
    </row>
    <row r="1360" spans="10:14" x14ac:dyDescent="0.2">
      <c r="J1360" s="77"/>
      <c r="N1360" s="67"/>
    </row>
    <row r="1361" spans="10:14" x14ac:dyDescent="0.2">
      <c r="J1361" s="77"/>
      <c r="N1361" s="67"/>
    </row>
    <row r="1362" spans="10:14" x14ac:dyDescent="0.2">
      <c r="J1362" s="77"/>
      <c r="N1362" s="67"/>
    </row>
    <row r="1363" spans="10:14" x14ac:dyDescent="0.2">
      <c r="J1363" s="77"/>
      <c r="N1363" s="67"/>
    </row>
    <row r="1364" spans="10:14" x14ac:dyDescent="0.2">
      <c r="J1364" s="77"/>
      <c r="N1364" s="67"/>
    </row>
    <row r="1365" spans="10:14" x14ac:dyDescent="0.2">
      <c r="J1365" s="77"/>
      <c r="N1365" s="67"/>
    </row>
    <row r="1366" spans="10:14" x14ac:dyDescent="0.2">
      <c r="J1366" s="77"/>
      <c r="N1366" s="67"/>
    </row>
    <row r="1367" spans="10:14" x14ac:dyDescent="0.2">
      <c r="J1367" s="77"/>
      <c r="N1367" s="67"/>
    </row>
    <row r="1368" spans="10:14" x14ac:dyDescent="0.2">
      <c r="J1368" s="77"/>
      <c r="N1368" s="67"/>
    </row>
    <row r="1369" spans="10:14" x14ac:dyDescent="0.2">
      <c r="J1369" s="77"/>
      <c r="N1369" s="67"/>
    </row>
    <row r="1370" spans="10:14" x14ac:dyDescent="0.2">
      <c r="J1370" s="77"/>
      <c r="N1370" s="67"/>
    </row>
    <row r="1371" spans="10:14" x14ac:dyDescent="0.2">
      <c r="J1371" s="77"/>
      <c r="N1371" s="67"/>
    </row>
    <row r="1372" spans="10:14" x14ac:dyDescent="0.2">
      <c r="J1372" s="77"/>
      <c r="N1372" s="67"/>
    </row>
    <row r="1373" spans="10:14" x14ac:dyDescent="0.2">
      <c r="J1373" s="77"/>
      <c r="N1373" s="67"/>
    </row>
    <row r="1374" spans="10:14" x14ac:dyDescent="0.2">
      <c r="J1374" s="77"/>
      <c r="N1374" s="67"/>
    </row>
    <row r="1375" spans="10:14" x14ac:dyDescent="0.2">
      <c r="J1375" s="77"/>
      <c r="N1375" s="67"/>
    </row>
    <row r="1376" spans="10:14" x14ac:dyDescent="0.2">
      <c r="J1376" s="77"/>
      <c r="N1376" s="67"/>
    </row>
    <row r="1377" spans="10:14" x14ac:dyDescent="0.2">
      <c r="J1377" s="77"/>
      <c r="N1377" s="67"/>
    </row>
    <row r="1378" spans="10:14" x14ac:dyDescent="0.2">
      <c r="J1378" s="77"/>
    </row>
    <row r="1379" spans="10:14" x14ac:dyDescent="0.2">
      <c r="J1379" s="77"/>
    </row>
    <row r="1380" spans="10:14" x14ac:dyDescent="0.2">
      <c r="J1380" s="77"/>
    </row>
    <row r="1381" spans="10:14" x14ac:dyDescent="0.2">
      <c r="J1381" s="77"/>
    </row>
    <row r="1382" spans="10:14" x14ac:dyDescent="0.2">
      <c r="J1382" s="77"/>
    </row>
    <row r="1383" spans="10:14" x14ac:dyDescent="0.2">
      <c r="J1383" s="77"/>
    </row>
    <row r="1384" spans="10:14" x14ac:dyDescent="0.2">
      <c r="J1384" s="77"/>
    </row>
    <row r="1385" spans="10:14" x14ac:dyDescent="0.2">
      <c r="J1385" s="77"/>
    </row>
    <row r="1386" spans="10:14" x14ac:dyDescent="0.2">
      <c r="J1386" s="77"/>
    </row>
    <row r="1387" spans="10:14" x14ac:dyDescent="0.2">
      <c r="J1387" s="77"/>
    </row>
    <row r="1388" spans="10:14" x14ac:dyDescent="0.2">
      <c r="J1388" s="77"/>
    </row>
    <row r="1389" spans="10:14" x14ac:dyDescent="0.2">
      <c r="J1389" s="77"/>
    </row>
    <row r="1390" spans="10:14" x14ac:dyDescent="0.2">
      <c r="J1390" s="77"/>
      <c r="N1390" s="67"/>
    </row>
    <row r="1391" spans="10:14" x14ac:dyDescent="0.2">
      <c r="J1391" s="77"/>
      <c r="N1391" s="67"/>
    </row>
    <row r="1392" spans="10:14" x14ac:dyDescent="0.2">
      <c r="J1392" s="77"/>
      <c r="N1392" s="67"/>
    </row>
    <row r="1393" spans="10:14" x14ac:dyDescent="0.2">
      <c r="J1393" s="77"/>
      <c r="N1393" s="67"/>
    </row>
    <row r="1394" spans="10:14" x14ac:dyDescent="0.2">
      <c r="J1394" s="77"/>
      <c r="N1394" s="67"/>
    </row>
    <row r="1395" spans="10:14" x14ac:dyDescent="0.2">
      <c r="J1395" s="77"/>
      <c r="N1395" s="67"/>
    </row>
    <row r="1396" spans="10:14" x14ac:dyDescent="0.2">
      <c r="J1396" s="77"/>
      <c r="N1396" s="67"/>
    </row>
    <row r="1397" spans="10:14" x14ac:dyDescent="0.2">
      <c r="J1397" s="77"/>
      <c r="N1397" s="67"/>
    </row>
    <row r="1398" spans="10:14" x14ac:dyDescent="0.2">
      <c r="J1398" s="77"/>
      <c r="N1398" s="67"/>
    </row>
    <row r="1399" spans="10:14" x14ac:dyDescent="0.2">
      <c r="J1399" s="77"/>
      <c r="N1399" s="67"/>
    </row>
    <row r="1400" spans="10:14" x14ac:dyDescent="0.2">
      <c r="J1400" s="77"/>
    </row>
    <row r="1401" spans="10:14" x14ac:dyDescent="0.2">
      <c r="J1401" s="77"/>
    </row>
    <row r="1402" spans="10:14" x14ac:dyDescent="0.2">
      <c r="J1402" s="77"/>
    </row>
    <row r="1403" spans="10:14" x14ac:dyDescent="0.2">
      <c r="J1403" s="77"/>
    </row>
    <row r="1404" spans="10:14" x14ac:dyDescent="0.2">
      <c r="J1404" s="77"/>
    </row>
    <row r="1405" spans="10:14" x14ac:dyDescent="0.2">
      <c r="J1405" s="77"/>
      <c r="N1405" s="67"/>
    </row>
    <row r="1406" spans="10:14" x14ac:dyDescent="0.2">
      <c r="J1406" s="77"/>
      <c r="N1406" s="67"/>
    </row>
    <row r="1407" spans="10:14" x14ac:dyDescent="0.2">
      <c r="J1407" s="77"/>
      <c r="N1407" s="67"/>
    </row>
    <row r="1408" spans="10:14" x14ac:dyDescent="0.2">
      <c r="J1408" s="77"/>
      <c r="N1408" s="67"/>
    </row>
    <row r="1409" spans="10:14" x14ac:dyDescent="0.2">
      <c r="J1409" s="77"/>
      <c r="N1409" s="67"/>
    </row>
    <row r="1410" spans="10:14" x14ac:dyDescent="0.2">
      <c r="J1410" s="77"/>
      <c r="N1410" s="67"/>
    </row>
    <row r="1411" spans="10:14" x14ac:dyDescent="0.2">
      <c r="J1411" s="77"/>
    </row>
    <row r="1412" spans="10:14" x14ac:dyDescent="0.2">
      <c r="J1412" s="77"/>
    </row>
    <row r="1413" spans="10:14" x14ac:dyDescent="0.2">
      <c r="J1413" s="77"/>
    </row>
    <row r="1414" spans="10:14" x14ac:dyDescent="0.2">
      <c r="J1414" s="77"/>
    </row>
    <row r="1415" spans="10:14" x14ac:dyDescent="0.2">
      <c r="J1415" s="77"/>
    </row>
    <row r="1416" spans="10:14" x14ac:dyDescent="0.2">
      <c r="J1416" s="77"/>
    </row>
    <row r="1417" spans="10:14" x14ac:dyDescent="0.2">
      <c r="J1417" s="77"/>
      <c r="N1417" s="67"/>
    </row>
    <row r="1418" spans="10:14" x14ac:dyDescent="0.2">
      <c r="J1418" s="77"/>
      <c r="N1418" s="67"/>
    </row>
    <row r="1419" spans="10:14" x14ac:dyDescent="0.2">
      <c r="J1419" s="77"/>
      <c r="N1419" s="67"/>
    </row>
    <row r="1420" spans="10:14" x14ac:dyDescent="0.2">
      <c r="J1420" s="77"/>
      <c r="N1420" s="67"/>
    </row>
    <row r="1421" spans="10:14" x14ac:dyDescent="0.2">
      <c r="J1421" s="77"/>
      <c r="N1421" s="67"/>
    </row>
    <row r="1422" spans="10:14" x14ac:dyDescent="0.2">
      <c r="J1422" s="77"/>
      <c r="N1422" s="67"/>
    </row>
    <row r="1423" spans="10:14" x14ac:dyDescent="0.2">
      <c r="J1423" s="77"/>
      <c r="N1423" s="67"/>
    </row>
    <row r="1424" spans="10:14" x14ac:dyDescent="0.2">
      <c r="J1424" s="77"/>
      <c r="N1424" s="67"/>
    </row>
    <row r="1425" spans="10:14" x14ac:dyDescent="0.2">
      <c r="J1425" s="77"/>
      <c r="N1425" s="67"/>
    </row>
    <row r="1426" spans="10:14" x14ac:dyDescent="0.2">
      <c r="J1426" s="77"/>
      <c r="N1426" s="67"/>
    </row>
    <row r="1427" spans="10:14" x14ac:dyDescent="0.2">
      <c r="J1427" s="77"/>
      <c r="N1427" s="67"/>
    </row>
    <row r="1428" spans="10:14" x14ac:dyDescent="0.2">
      <c r="J1428" s="77"/>
      <c r="N1428" s="67"/>
    </row>
    <row r="1429" spans="10:14" x14ac:dyDescent="0.2">
      <c r="J1429" s="77"/>
      <c r="N1429" s="67"/>
    </row>
    <row r="1430" spans="10:14" x14ac:dyDescent="0.2">
      <c r="J1430" s="77"/>
      <c r="N1430" s="67"/>
    </row>
    <row r="1431" spans="10:14" x14ac:dyDescent="0.2">
      <c r="J1431" s="77"/>
      <c r="N1431" s="67"/>
    </row>
    <row r="1432" spans="10:14" x14ac:dyDescent="0.2">
      <c r="J1432" s="77"/>
      <c r="N1432" s="67"/>
    </row>
    <row r="1433" spans="10:14" x14ac:dyDescent="0.2">
      <c r="J1433" s="77"/>
    </row>
    <row r="1434" spans="10:14" x14ac:dyDescent="0.2">
      <c r="J1434" s="77"/>
    </row>
    <row r="1435" spans="10:14" x14ac:dyDescent="0.2">
      <c r="J1435" s="77"/>
    </row>
    <row r="1436" spans="10:14" x14ac:dyDescent="0.2">
      <c r="J1436" s="77"/>
    </row>
    <row r="1437" spans="10:14" x14ac:dyDescent="0.2">
      <c r="J1437" s="77"/>
    </row>
    <row r="1438" spans="10:14" x14ac:dyDescent="0.2">
      <c r="J1438" s="77"/>
    </row>
    <row r="1439" spans="10:14" x14ac:dyDescent="0.2">
      <c r="J1439" s="77"/>
      <c r="N1439" s="67"/>
    </row>
    <row r="1440" spans="10:14" x14ac:dyDescent="0.2">
      <c r="J1440" s="77"/>
      <c r="N1440" s="67"/>
    </row>
    <row r="1441" spans="10:14" x14ac:dyDescent="0.2">
      <c r="J1441" s="77"/>
      <c r="N1441" s="67"/>
    </row>
    <row r="1442" spans="10:14" x14ac:dyDescent="0.2">
      <c r="J1442" s="77"/>
      <c r="N1442" s="67"/>
    </row>
    <row r="1443" spans="10:14" x14ac:dyDescent="0.2">
      <c r="J1443" s="77"/>
      <c r="N1443" s="67"/>
    </row>
    <row r="1444" spans="10:14" x14ac:dyDescent="0.2">
      <c r="J1444" s="77"/>
      <c r="N1444" s="67"/>
    </row>
    <row r="1445" spans="10:14" x14ac:dyDescent="0.2">
      <c r="J1445" s="77"/>
      <c r="N1445" s="67"/>
    </row>
    <row r="1446" spans="10:14" x14ac:dyDescent="0.2">
      <c r="J1446" s="77"/>
      <c r="N1446" s="67"/>
    </row>
    <row r="1447" spans="10:14" x14ac:dyDescent="0.2">
      <c r="J1447" s="77"/>
      <c r="N1447" s="67"/>
    </row>
    <row r="1448" spans="10:14" x14ac:dyDescent="0.2">
      <c r="J1448" s="77"/>
      <c r="N1448" s="67"/>
    </row>
    <row r="1449" spans="10:14" x14ac:dyDescent="0.2">
      <c r="J1449" s="77"/>
      <c r="N1449" s="67"/>
    </row>
    <row r="1450" spans="10:14" x14ac:dyDescent="0.2">
      <c r="J1450" s="77"/>
      <c r="N1450" s="67"/>
    </row>
    <row r="1451" spans="10:14" x14ac:dyDescent="0.2">
      <c r="J1451" s="77"/>
      <c r="N1451" s="67"/>
    </row>
    <row r="1452" spans="10:14" x14ac:dyDescent="0.2">
      <c r="J1452" s="77"/>
      <c r="N1452" s="67"/>
    </row>
    <row r="1453" spans="10:14" x14ac:dyDescent="0.2">
      <c r="J1453" s="77"/>
      <c r="N1453" s="67"/>
    </row>
    <row r="1454" spans="10:14" x14ac:dyDescent="0.2">
      <c r="J1454" s="77"/>
      <c r="N1454" s="67"/>
    </row>
    <row r="1455" spans="10:14" x14ac:dyDescent="0.2">
      <c r="J1455" s="77"/>
      <c r="N1455" s="67"/>
    </row>
    <row r="1456" spans="10:14" x14ac:dyDescent="0.2">
      <c r="J1456" s="77"/>
      <c r="N1456" s="67"/>
    </row>
    <row r="1457" spans="10:14" x14ac:dyDescent="0.2">
      <c r="J1457" s="77"/>
      <c r="N1457" s="67"/>
    </row>
    <row r="1458" spans="10:14" x14ac:dyDescent="0.2">
      <c r="J1458" s="77"/>
      <c r="N1458" s="67"/>
    </row>
    <row r="1459" spans="10:14" x14ac:dyDescent="0.2">
      <c r="J1459" s="77"/>
      <c r="N1459" s="67"/>
    </row>
    <row r="1460" spans="10:14" x14ac:dyDescent="0.2">
      <c r="J1460" s="77"/>
      <c r="N1460" s="67"/>
    </row>
    <row r="1461" spans="10:14" x14ac:dyDescent="0.2">
      <c r="J1461" s="77"/>
      <c r="N1461" s="67"/>
    </row>
    <row r="1462" spans="10:14" x14ac:dyDescent="0.2">
      <c r="J1462" s="77"/>
      <c r="N1462" s="67"/>
    </row>
    <row r="1463" spans="10:14" x14ac:dyDescent="0.2">
      <c r="J1463" s="77"/>
      <c r="N1463" s="67"/>
    </row>
    <row r="1464" spans="10:14" x14ac:dyDescent="0.2">
      <c r="J1464" s="77"/>
      <c r="N1464" s="67"/>
    </row>
    <row r="1465" spans="10:14" x14ac:dyDescent="0.2">
      <c r="J1465" s="77"/>
      <c r="N1465" s="67"/>
    </row>
    <row r="1466" spans="10:14" x14ac:dyDescent="0.2">
      <c r="J1466" s="77"/>
      <c r="N1466" s="67"/>
    </row>
    <row r="1467" spans="10:14" x14ac:dyDescent="0.2">
      <c r="J1467" s="77"/>
      <c r="N1467" s="67"/>
    </row>
    <row r="1468" spans="10:14" x14ac:dyDescent="0.2">
      <c r="J1468" s="77"/>
      <c r="N1468" s="67"/>
    </row>
    <row r="1469" spans="10:14" x14ac:dyDescent="0.2">
      <c r="J1469" s="77"/>
      <c r="N1469" s="67"/>
    </row>
    <row r="1470" spans="10:14" x14ac:dyDescent="0.2">
      <c r="J1470" s="77"/>
      <c r="N1470" s="67"/>
    </row>
    <row r="1471" spans="10:14" x14ac:dyDescent="0.2">
      <c r="J1471" s="77"/>
      <c r="N1471" s="67"/>
    </row>
    <row r="1472" spans="10:14" x14ac:dyDescent="0.2">
      <c r="J1472" s="77"/>
      <c r="N1472" s="67"/>
    </row>
    <row r="1473" spans="10:14" x14ac:dyDescent="0.2">
      <c r="J1473" s="77"/>
      <c r="N1473" s="67"/>
    </row>
    <row r="1474" spans="10:14" x14ac:dyDescent="0.2">
      <c r="J1474" s="77"/>
      <c r="N1474" s="67"/>
    </row>
    <row r="1475" spans="10:14" x14ac:dyDescent="0.2">
      <c r="J1475" s="77"/>
      <c r="N1475" s="67"/>
    </row>
    <row r="1476" spans="10:14" x14ac:dyDescent="0.2">
      <c r="J1476" s="77"/>
      <c r="N1476" s="67"/>
    </row>
    <row r="1477" spans="10:14" x14ac:dyDescent="0.2">
      <c r="J1477" s="77"/>
      <c r="N1477" s="67"/>
    </row>
    <row r="1478" spans="10:14" x14ac:dyDescent="0.2">
      <c r="J1478" s="77"/>
      <c r="N1478" s="67"/>
    </row>
    <row r="1479" spans="10:14" x14ac:dyDescent="0.2">
      <c r="J1479" s="77"/>
      <c r="N1479" s="67"/>
    </row>
    <row r="1480" spans="10:14" x14ac:dyDescent="0.2">
      <c r="J1480" s="77"/>
      <c r="N1480" s="67"/>
    </row>
    <row r="1481" spans="10:14" x14ac:dyDescent="0.2">
      <c r="J1481" s="77"/>
      <c r="N1481" s="67"/>
    </row>
    <row r="1482" spans="10:14" x14ac:dyDescent="0.2">
      <c r="J1482" s="77"/>
      <c r="N1482" s="67"/>
    </row>
    <row r="1483" spans="10:14" x14ac:dyDescent="0.2">
      <c r="J1483" s="77"/>
      <c r="N1483" s="67"/>
    </row>
    <row r="1484" spans="10:14" x14ac:dyDescent="0.2">
      <c r="J1484" s="77"/>
      <c r="N1484" s="67"/>
    </row>
    <row r="1485" spans="10:14" x14ac:dyDescent="0.2">
      <c r="J1485" s="77"/>
      <c r="N1485" s="67"/>
    </row>
    <row r="1486" spans="10:14" x14ac:dyDescent="0.2">
      <c r="J1486" s="77"/>
      <c r="N1486" s="67"/>
    </row>
    <row r="1487" spans="10:14" x14ac:dyDescent="0.2">
      <c r="J1487" s="77"/>
      <c r="N1487" s="67"/>
    </row>
    <row r="1488" spans="10:14" x14ac:dyDescent="0.2">
      <c r="J1488" s="77"/>
      <c r="N1488" s="67"/>
    </row>
    <row r="1489" spans="10:14" x14ac:dyDescent="0.2">
      <c r="J1489" s="77"/>
      <c r="N1489" s="67"/>
    </row>
    <row r="1490" spans="10:14" x14ac:dyDescent="0.2">
      <c r="J1490" s="77"/>
      <c r="N1490" s="67"/>
    </row>
    <row r="1491" spans="10:14" x14ac:dyDescent="0.2">
      <c r="J1491" s="77"/>
      <c r="N1491" s="67"/>
    </row>
    <row r="1492" spans="10:14" x14ac:dyDescent="0.2">
      <c r="J1492" s="77"/>
      <c r="N1492" s="67"/>
    </row>
    <row r="1493" spans="10:14" x14ac:dyDescent="0.2">
      <c r="J1493" s="77"/>
      <c r="N1493" s="67"/>
    </row>
    <row r="1494" spans="10:14" x14ac:dyDescent="0.2">
      <c r="J1494" s="77"/>
      <c r="N1494" s="67"/>
    </row>
    <row r="1495" spans="10:14" x14ac:dyDescent="0.2">
      <c r="J1495" s="77"/>
      <c r="N1495" s="67"/>
    </row>
    <row r="1496" spans="10:14" x14ac:dyDescent="0.2">
      <c r="J1496" s="77"/>
      <c r="N1496" s="67"/>
    </row>
    <row r="1497" spans="10:14" x14ac:dyDescent="0.2">
      <c r="J1497" s="77"/>
      <c r="N1497" s="67"/>
    </row>
    <row r="1498" spans="10:14" x14ac:dyDescent="0.2">
      <c r="J1498" s="77"/>
      <c r="N1498" s="67"/>
    </row>
    <row r="1499" spans="10:14" x14ac:dyDescent="0.2">
      <c r="J1499" s="77"/>
      <c r="N1499" s="67"/>
    </row>
    <row r="1500" spans="10:14" x14ac:dyDescent="0.2">
      <c r="J1500" s="77"/>
      <c r="N1500" s="67"/>
    </row>
    <row r="1501" spans="10:14" x14ac:dyDescent="0.2">
      <c r="J1501" s="77"/>
      <c r="N1501" s="67"/>
    </row>
    <row r="1502" spans="10:14" x14ac:dyDescent="0.2">
      <c r="J1502" s="77"/>
      <c r="N1502" s="67"/>
    </row>
    <row r="1503" spans="10:14" x14ac:dyDescent="0.2">
      <c r="J1503" s="77"/>
      <c r="N1503" s="67"/>
    </row>
    <row r="1504" spans="10:14" x14ac:dyDescent="0.2">
      <c r="J1504" s="77"/>
      <c r="N1504" s="67"/>
    </row>
    <row r="1505" spans="10:14" x14ac:dyDescent="0.2">
      <c r="J1505" s="77"/>
      <c r="N1505" s="67"/>
    </row>
    <row r="1506" spans="10:14" x14ac:dyDescent="0.2">
      <c r="J1506" s="77"/>
      <c r="N1506" s="67"/>
    </row>
    <row r="1507" spans="10:14" x14ac:dyDescent="0.2">
      <c r="J1507" s="77"/>
      <c r="N1507" s="67"/>
    </row>
    <row r="1508" spans="10:14" x14ac:dyDescent="0.2">
      <c r="J1508" s="77"/>
      <c r="N1508" s="67"/>
    </row>
    <row r="1509" spans="10:14" x14ac:dyDescent="0.2">
      <c r="J1509" s="77"/>
      <c r="N1509" s="67"/>
    </row>
    <row r="1510" spans="10:14" x14ac:dyDescent="0.2">
      <c r="J1510" s="77"/>
      <c r="N1510" s="67"/>
    </row>
    <row r="1511" spans="10:14" x14ac:dyDescent="0.2">
      <c r="J1511" s="77"/>
      <c r="N1511" s="67"/>
    </row>
    <row r="1512" spans="10:14" x14ac:dyDescent="0.2">
      <c r="J1512" s="77"/>
      <c r="N1512" s="67"/>
    </row>
    <row r="1513" spans="10:14" x14ac:dyDescent="0.2">
      <c r="J1513" s="77"/>
      <c r="N1513" s="67"/>
    </row>
    <row r="1514" spans="10:14" x14ac:dyDescent="0.2">
      <c r="J1514" s="77"/>
      <c r="N1514" s="67"/>
    </row>
    <row r="1515" spans="10:14" x14ac:dyDescent="0.2">
      <c r="J1515" s="77"/>
      <c r="N1515" s="67"/>
    </row>
    <row r="1516" spans="10:14" x14ac:dyDescent="0.2">
      <c r="J1516" s="77"/>
      <c r="N1516" s="67"/>
    </row>
    <row r="1517" spans="10:14" x14ac:dyDescent="0.2">
      <c r="J1517" s="77"/>
      <c r="N1517" s="67"/>
    </row>
    <row r="1518" spans="10:14" x14ac:dyDescent="0.2">
      <c r="J1518" s="77"/>
      <c r="N1518" s="67"/>
    </row>
    <row r="1519" spans="10:14" x14ac:dyDescent="0.2">
      <c r="J1519" s="77"/>
      <c r="N1519" s="67"/>
    </row>
    <row r="1520" spans="10:14" x14ac:dyDescent="0.2">
      <c r="J1520" s="77"/>
      <c r="N1520" s="67"/>
    </row>
    <row r="1521" spans="10:14" x14ac:dyDescent="0.2">
      <c r="J1521" s="77"/>
      <c r="N1521" s="67"/>
    </row>
    <row r="1522" spans="10:14" x14ac:dyDescent="0.2">
      <c r="J1522" s="77"/>
      <c r="N1522" s="67"/>
    </row>
    <row r="1523" spans="10:14" x14ac:dyDescent="0.2">
      <c r="J1523" s="77"/>
      <c r="N1523" s="67"/>
    </row>
    <row r="1524" spans="10:14" x14ac:dyDescent="0.2">
      <c r="J1524" s="77"/>
      <c r="N1524" s="67"/>
    </row>
    <row r="1525" spans="10:14" x14ac:dyDescent="0.2">
      <c r="J1525" s="77"/>
      <c r="N1525" s="67"/>
    </row>
    <row r="1526" spans="10:14" x14ac:dyDescent="0.2">
      <c r="J1526" s="77"/>
      <c r="N1526" s="67"/>
    </row>
    <row r="1527" spans="10:14" x14ac:dyDescent="0.2">
      <c r="J1527" s="77"/>
      <c r="N1527" s="67"/>
    </row>
    <row r="1528" spans="10:14" x14ac:dyDescent="0.2">
      <c r="J1528" s="77"/>
      <c r="N1528" s="67"/>
    </row>
    <row r="1529" spans="10:14" x14ac:dyDescent="0.2">
      <c r="J1529" s="77"/>
      <c r="N1529" s="67"/>
    </row>
    <row r="1530" spans="10:14" x14ac:dyDescent="0.2">
      <c r="J1530" s="77"/>
      <c r="N1530" s="67"/>
    </row>
    <row r="1531" spans="10:14" x14ac:dyDescent="0.2">
      <c r="J1531" s="77"/>
      <c r="N1531" s="67"/>
    </row>
    <row r="1532" spans="10:14" x14ac:dyDescent="0.2">
      <c r="J1532" s="77"/>
      <c r="N1532" s="67"/>
    </row>
    <row r="1533" spans="10:14" x14ac:dyDescent="0.2">
      <c r="J1533" s="77"/>
      <c r="N1533" s="67"/>
    </row>
    <row r="1534" spans="10:14" x14ac:dyDescent="0.2">
      <c r="J1534" s="77"/>
      <c r="N1534" s="67"/>
    </row>
    <row r="1535" spans="10:14" x14ac:dyDescent="0.2">
      <c r="J1535" s="77"/>
      <c r="N1535" s="67"/>
    </row>
    <row r="1536" spans="10:14" x14ac:dyDescent="0.2">
      <c r="J1536" s="77"/>
      <c r="N1536" s="67"/>
    </row>
    <row r="1537" spans="10:14" x14ac:dyDescent="0.2">
      <c r="J1537" s="77"/>
      <c r="N1537" s="67"/>
    </row>
    <row r="1538" spans="10:14" x14ac:dyDescent="0.2">
      <c r="J1538" s="77"/>
      <c r="N1538" s="67"/>
    </row>
    <row r="1539" spans="10:14" x14ac:dyDescent="0.2">
      <c r="J1539" s="77"/>
      <c r="N1539" s="67"/>
    </row>
    <row r="1540" spans="10:14" x14ac:dyDescent="0.2">
      <c r="J1540" s="77"/>
      <c r="N1540" s="67"/>
    </row>
    <row r="1541" spans="10:14" x14ac:dyDescent="0.2">
      <c r="J1541" s="77"/>
      <c r="N1541" s="67"/>
    </row>
    <row r="1542" spans="10:14" x14ac:dyDescent="0.2">
      <c r="J1542" s="77"/>
      <c r="N1542" s="67"/>
    </row>
    <row r="1543" spans="10:14" x14ac:dyDescent="0.2">
      <c r="J1543" s="77"/>
      <c r="N1543" s="67"/>
    </row>
    <row r="1544" spans="10:14" x14ac:dyDescent="0.2">
      <c r="J1544" s="77"/>
      <c r="N1544" s="67"/>
    </row>
    <row r="1545" spans="10:14" x14ac:dyDescent="0.2">
      <c r="J1545" s="77"/>
      <c r="N1545" s="67"/>
    </row>
    <row r="1546" spans="10:14" x14ac:dyDescent="0.2">
      <c r="J1546" s="77"/>
      <c r="N1546" s="67"/>
    </row>
    <row r="1547" spans="10:14" x14ac:dyDescent="0.2">
      <c r="J1547" s="77"/>
      <c r="N1547" s="67"/>
    </row>
    <row r="1548" spans="10:14" x14ac:dyDescent="0.2">
      <c r="J1548" s="77"/>
      <c r="N1548" s="67"/>
    </row>
    <row r="1549" spans="10:14" x14ac:dyDescent="0.2">
      <c r="J1549" s="77"/>
      <c r="N1549" s="67"/>
    </row>
    <row r="1550" spans="10:14" x14ac:dyDescent="0.2">
      <c r="J1550" s="77"/>
      <c r="N1550" s="67"/>
    </row>
    <row r="1551" spans="10:14" x14ac:dyDescent="0.2">
      <c r="J1551" s="77"/>
      <c r="N1551" s="67"/>
    </row>
    <row r="1552" spans="10:14" x14ac:dyDescent="0.2">
      <c r="J1552" s="77"/>
      <c r="N1552" s="67"/>
    </row>
    <row r="1553" spans="10:14" x14ac:dyDescent="0.2">
      <c r="J1553" s="77"/>
      <c r="N1553" s="67"/>
    </row>
    <row r="1554" spans="10:14" x14ac:dyDescent="0.2">
      <c r="J1554" s="77"/>
      <c r="N1554" s="67"/>
    </row>
    <row r="1555" spans="10:14" x14ac:dyDescent="0.2">
      <c r="J1555" s="77"/>
      <c r="N1555" s="67"/>
    </row>
    <row r="1556" spans="10:14" x14ac:dyDescent="0.2">
      <c r="J1556" s="77"/>
      <c r="N1556" s="67"/>
    </row>
    <row r="1557" spans="10:14" x14ac:dyDescent="0.2">
      <c r="J1557" s="77"/>
      <c r="N1557" s="67"/>
    </row>
    <row r="1558" spans="10:14" x14ac:dyDescent="0.2">
      <c r="J1558" s="77"/>
      <c r="N1558" s="67"/>
    </row>
    <row r="1559" spans="10:14" x14ac:dyDescent="0.2">
      <c r="J1559" s="77"/>
      <c r="N1559" s="67"/>
    </row>
    <row r="1560" spans="10:14" x14ac:dyDescent="0.2">
      <c r="J1560" s="77"/>
      <c r="N1560" s="67"/>
    </row>
    <row r="1561" spans="10:14" x14ac:dyDescent="0.2">
      <c r="J1561" s="77"/>
      <c r="N1561" s="67"/>
    </row>
    <row r="1562" spans="10:14" x14ac:dyDescent="0.2">
      <c r="J1562" s="77"/>
      <c r="N1562" s="67"/>
    </row>
    <row r="1563" spans="10:14" x14ac:dyDescent="0.2">
      <c r="J1563" s="77"/>
      <c r="N1563" s="67"/>
    </row>
    <row r="1564" spans="10:14" x14ac:dyDescent="0.2">
      <c r="J1564" s="77"/>
      <c r="N1564" s="67"/>
    </row>
    <row r="1565" spans="10:14" x14ac:dyDescent="0.2">
      <c r="J1565" s="77"/>
      <c r="N1565" s="67"/>
    </row>
    <row r="1566" spans="10:14" x14ac:dyDescent="0.2">
      <c r="J1566" s="77"/>
      <c r="N1566" s="67"/>
    </row>
    <row r="1567" spans="10:14" x14ac:dyDescent="0.2">
      <c r="J1567" s="77"/>
      <c r="N1567" s="67"/>
    </row>
    <row r="1568" spans="10:14" x14ac:dyDescent="0.2">
      <c r="J1568" s="77"/>
      <c r="N1568" s="67"/>
    </row>
    <row r="1569" spans="10:14" x14ac:dyDescent="0.2">
      <c r="J1569" s="77"/>
      <c r="N1569" s="67"/>
    </row>
    <row r="1570" spans="10:14" x14ac:dyDescent="0.2">
      <c r="J1570" s="77"/>
      <c r="N1570" s="67"/>
    </row>
    <row r="1571" spans="10:14" x14ac:dyDescent="0.2">
      <c r="J1571" s="77"/>
      <c r="N1571" s="67"/>
    </row>
    <row r="1572" spans="10:14" x14ac:dyDescent="0.2">
      <c r="J1572" s="77"/>
      <c r="N1572" s="67"/>
    </row>
    <row r="1573" spans="10:14" x14ac:dyDescent="0.2">
      <c r="J1573" s="77"/>
      <c r="N1573" s="67"/>
    </row>
    <row r="1574" spans="10:14" x14ac:dyDescent="0.2">
      <c r="J1574" s="77"/>
      <c r="N1574" s="67"/>
    </row>
    <row r="1575" spans="10:14" x14ac:dyDescent="0.2">
      <c r="J1575" s="77"/>
      <c r="N1575" s="67"/>
    </row>
    <row r="1576" spans="10:14" x14ac:dyDescent="0.2">
      <c r="J1576" s="77"/>
      <c r="N1576" s="67"/>
    </row>
    <row r="1577" spans="10:14" x14ac:dyDescent="0.2">
      <c r="J1577" s="77"/>
      <c r="N1577" s="67"/>
    </row>
    <row r="1578" spans="10:14" x14ac:dyDescent="0.2">
      <c r="J1578" s="77"/>
      <c r="N1578" s="67"/>
    </row>
    <row r="1579" spans="10:14" x14ac:dyDescent="0.2">
      <c r="J1579" s="77"/>
      <c r="N1579" s="67"/>
    </row>
    <row r="1580" spans="10:14" x14ac:dyDescent="0.2">
      <c r="J1580" s="77"/>
      <c r="N1580" s="67"/>
    </row>
    <row r="1581" spans="10:14" x14ac:dyDescent="0.2">
      <c r="J1581" s="77"/>
      <c r="N1581" s="67"/>
    </row>
    <row r="1582" spans="10:14" x14ac:dyDescent="0.2">
      <c r="J1582" s="77"/>
      <c r="N1582" s="67"/>
    </row>
    <row r="1583" spans="10:14" x14ac:dyDescent="0.2">
      <c r="J1583" s="77"/>
      <c r="N1583" s="67"/>
    </row>
    <row r="1584" spans="10:14" x14ac:dyDescent="0.2">
      <c r="J1584" s="77"/>
      <c r="N1584" s="67"/>
    </row>
    <row r="1585" spans="10:14" x14ac:dyDescent="0.2">
      <c r="J1585" s="77"/>
      <c r="N1585" s="67"/>
    </row>
    <row r="1586" spans="10:14" x14ac:dyDescent="0.2">
      <c r="J1586" s="77"/>
      <c r="N1586" s="67"/>
    </row>
    <row r="1587" spans="10:14" x14ac:dyDescent="0.2">
      <c r="J1587" s="77"/>
      <c r="N1587" s="67"/>
    </row>
    <row r="1588" spans="10:14" x14ac:dyDescent="0.2">
      <c r="J1588" s="77"/>
      <c r="N1588" s="67"/>
    </row>
    <row r="1589" spans="10:14" x14ac:dyDescent="0.2">
      <c r="J1589" s="77"/>
      <c r="N1589" s="67"/>
    </row>
    <row r="1590" spans="10:14" x14ac:dyDescent="0.2">
      <c r="J1590" s="77"/>
      <c r="N1590" s="67"/>
    </row>
    <row r="1591" spans="10:14" x14ac:dyDescent="0.2">
      <c r="J1591" s="77"/>
      <c r="N1591" s="67"/>
    </row>
    <row r="1592" spans="10:14" x14ac:dyDescent="0.2">
      <c r="J1592" s="77"/>
      <c r="N1592" s="67"/>
    </row>
    <row r="1593" spans="10:14" x14ac:dyDescent="0.2">
      <c r="J1593" s="77"/>
      <c r="N1593" s="67"/>
    </row>
    <row r="1594" spans="10:14" x14ac:dyDescent="0.2">
      <c r="J1594" s="77"/>
      <c r="N1594" s="67"/>
    </row>
    <row r="1595" spans="10:14" x14ac:dyDescent="0.2">
      <c r="J1595" s="77"/>
      <c r="N1595" s="67"/>
    </row>
    <row r="1596" spans="10:14" x14ac:dyDescent="0.2">
      <c r="J1596" s="77"/>
      <c r="N1596" s="67"/>
    </row>
    <row r="1597" spans="10:14" x14ac:dyDescent="0.2">
      <c r="J1597" s="77"/>
      <c r="N1597" s="67"/>
    </row>
    <row r="1598" spans="10:14" x14ac:dyDescent="0.2">
      <c r="J1598" s="77"/>
      <c r="N1598" s="67"/>
    </row>
    <row r="1599" spans="10:14" x14ac:dyDescent="0.2">
      <c r="J1599" s="77"/>
      <c r="N1599" s="67"/>
    </row>
    <row r="1600" spans="10:14" x14ac:dyDescent="0.2">
      <c r="J1600" s="77"/>
      <c r="N1600" s="67"/>
    </row>
    <row r="1601" spans="10:14" x14ac:dyDescent="0.2">
      <c r="J1601" s="77"/>
      <c r="N1601" s="67"/>
    </row>
    <row r="1602" spans="10:14" x14ac:dyDescent="0.2">
      <c r="J1602" s="77"/>
      <c r="N1602" s="67"/>
    </row>
    <row r="1603" spans="10:14" x14ac:dyDescent="0.2">
      <c r="J1603" s="77"/>
      <c r="N1603" s="67"/>
    </row>
    <row r="1604" spans="10:14" x14ac:dyDescent="0.2">
      <c r="J1604" s="77"/>
      <c r="N1604" s="67"/>
    </row>
    <row r="1605" spans="10:14" x14ac:dyDescent="0.2">
      <c r="J1605" s="77"/>
      <c r="N1605" s="67"/>
    </row>
    <row r="1606" spans="10:14" x14ac:dyDescent="0.2">
      <c r="J1606" s="77"/>
      <c r="N1606" s="67"/>
    </row>
    <row r="1607" spans="10:14" x14ac:dyDescent="0.2">
      <c r="J1607" s="77"/>
      <c r="N1607" s="67"/>
    </row>
    <row r="1608" spans="10:14" x14ac:dyDescent="0.2">
      <c r="J1608" s="77"/>
      <c r="N1608" s="67"/>
    </row>
    <row r="1609" spans="10:14" x14ac:dyDescent="0.2">
      <c r="J1609" s="77"/>
      <c r="N1609" s="67"/>
    </row>
    <row r="1610" spans="10:14" x14ac:dyDescent="0.2">
      <c r="J1610" s="77"/>
      <c r="N1610" s="67"/>
    </row>
    <row r="1611" spans="10:14" x14ac:dyDescent="0.2">
      <c r="J1611" s="77"/>
      <c r="N1611" s="67"/>
    </row>
    <row r="1612" spans="10:14" x14ac:dyDescent="0.2">
      <c r="J1612" s="77"/>
      <c r="N1612" s="67"/>
    </row>
    <row r="1613" spans="10:14" x14ac:dyDescent="0.2">
      <c r="J1613" s="77"/>
      <c r="N1613" s="67"/>
    </row>
    <row r="1614" spans="10:14" x14ac:dyDescent="0.2">
      <c r="J1614" s="77"/>
      <c r="N1614" s="67"/>
    </row>
    <row r="1615" spans="10:14" x14ac:dyDescent="0.2">
      <c r="J1615" s="77"/>
      <c r="N1615" s="67"/>
    </row>
    <row r="1616" spans="10:14" x14ac:dyDescent="0.2">
      <c r="J1616" s="77"/>
      <c r="N1616" s="67"/>
    </row>
    <row r="1617" spans="10:14" x14ac:dyDescent="0.2">
      <c r="J1617" s="77"/>
      <c r="N1617" s="67"/>
    </row>
    <row r="1618" spans="10:14" x14ac:dyDescent="0.2">
      <c r="J1618" s="77"/>
      <c r="N1618" s="67"/>
    </row>
    <row r="1619" spans="10:14" x14ac:dyDescent="0.2">
      <c r="J1619" s="77"/>
      <c r="N1619" s="67"/>
    </row>
    <row r="1620" spans="10:14" x14ac:dyDescent="0.2">
      <c r="J1620" s="77"/>
      <c r="N1620" s="67"/>
    </row>
    <row r="1621" spans="10:14" x14ac:dyDescent="0.2">
      <c r="J1621" s="77"/>
      <c r="N1621" s="67"/>
    </row>
    <row r="1622" spans="10:14" x14ac:dyDescent="0.2">
      <c r="J1622" s="77"/>
      <c r="N1622" s="67"/>
    </row>
    <row r="1623" spans="10:14" x14ac:dyDescent="0.2">
      <c r="J1623" s="77"/>
      <c r="N1623" s="67"/>
    </row>
    <row r="1624" spans="10:14" x14ac:dyDescent="0.2">
      <c r="J1624" s="77"/>
      <c r="N1624" s="67"/>
    </row>
    <row r="1625" spans="10:14" x14ac:dyDescent="0.2">
      <c r="J1625" s="77"/>
      <c r="N1625" s="67"/>
    </row>
    <row r="1626" spans="10:14" x14ac:dyDescent="0.2">
      <c r="J1626" s="77"/>
      <c r="N1626" s="67"/>
    </row>
    <row r="1627" spans="10:14" x14ac:dyDescent="0.2">
      <c r="J1627" s="77"/>
      <c r="N1627" s="67"/>
    </row>
    <row r="1628" spans="10:14" x14ac:dyDescent="0.2">
      <c r="J1628" s="77"/>
      <c r="N1628" s="67"/>
    </row>
    <row r="1629" spans="10:14" x14ac:dyDescent="0.2">
      <c r="J1629" s="77"/>
      <c r="N1629" s="67"/>
    </row>
    <row r="1630" spans="10:14" x14ac:dyDescent="0.2">
      <c r="J1630" s="77"/>
      <c r="N1630" s="67"/>
    </row>
    <row r="1631" spans="10:14" x14ac:dyDescent="0.2">
      <c r="J1631" s="77"/>
      <c r="N1631" s="67"/>
    </row>
    <row r="1632" spans="10:14" x14ac:dyDescent="0.2">
      <c r="J1632" s="77"/>
      <c r="N1632" s="67"/>
    </row>
    <row r="1633" spans="10:14" x14ac:dyDescent="0.2">
      <c r="J1633" s="77"/>
      <c r="N1633" s="67"/>
    </row>
    <row r="1634" spans="10:14" x14ac:dyDescent="0.2">
      <c r="J1634" s="77"/>
      <c r="N1634" s="67"/>
    </row>
    <row r="1635" spans="10:14" x14ac:dyDescent="0.2">
      <c r="J1635" s="77"/>
      <c r="N1635" s="67"/>
    </row>
    <row r="1636" spans="10:14" x14ac:dyDescent="0.2">
      <c r="J1636" s="77"/>
      <c r="N1636" s="67"/>
    </row>
    <row r="1637" spans="10:14" x14ac:dyDescent="0.2">
      <c r="J1637" s="77"/>
      <c r="N1637" s="67"/>
    </row>
    <row r="1638" spans="10:14" x14ac:dyDescent="0.2">
      <c r="J1638" s="77"/>
      <c r="N1638" s="67"/>
    </row>
    <row r="1639" spans="10:14" x14ac:dyDescent="0.2">
      <c r="J1639" s="77"/>
      <c r="N1639" s="67"/>
    </row>
    <row r="1640" spans="10:14" x14ac:dyDescent="0.2">
      <c r="J1640" s="77"/>
      <c r="N1640" s="67"/>
    </row>
    <row r="1641" spans="10:14" x14ac:dyDescent="0.2">
      <c r="J1641" s="77"/>
      <c r="N1641" s="67"/>
    </row>
    <row r="1642" spans="10:14" x14ac:dyDescent="0.2">
      <c r="J1642" s="77"/>
      <c r="N1642" s="67"/>
    </row>
    <row r="1643" spans="10:14" x14ac:dyDescent="0.2">
      <c r="J1643" s="77"/>
      <c r="N1643" s="67"/>
    </row>
    <row r="1644" spans="10:14" x14ac:dyDescent="0.2">
      <c r="J1644" s="77"/>
      <c r="N1644" s="67"/>
    </row>
    <row r="1645" spans="10:14" x14ac:dyDescent="0.2">
      <c r="J1645" s="77"/>
      <c r="N1645" s="67"/>
    </row>
    <row r="1646" spans="10:14" x14ac:dyDescent="0.2">
      <c r="J1646" s="77"/>
      <c r="N1646" s="67"/>
    </row>
    <row r="1647" spans="10:14" x14ac:dyDescent="0.2">
      <c r="J1647" s="77"/>
      <c r="N1647" s="67"/>
    </row>
    <row r="1648" spans="10:14" x14ac:dyDescent="0.2">
      <c r="J1648" s="77"/>
      <c r="N1648" s="67"/>
    </row>
    <row r="1649" spans="10:14" x14ac:dyDescent="0.2">
      <c r="J1649" s="77"/>
      <c r="N1649" s="67"/>
    </row>
    <row r="1650" spans="10:14" x14ac:dyDescent="0.2">
      <c r="J1650" s="77"/>
      <c r="N1650" s="67"/>
    </row>
    <row r="1651" spans="10:14" x14ac:dyDescent="0.2">
      <c r="J1651" s="77"/>
      <c r="N1651" s="67"/>
    </row>
    <row r="1652" spans="10:14" x14ac:dyDescent="0.2">
      <c r="J1652" s="77"/>
      <c r="N1652" s="67"/>
    </row>
    <row r="1653" spans="10:14" x14ac:dyDescent="0.2">
      <c r="J1653" s="77"/>
      <c r="N1653" s="67"/>
    </row>
    <row r="1654" spans="10:14" x14ac:dyDescent="0.2">
      <c r="J1654" s="77"/>
      <c r="N1654" s="67"/>
    </row>
    <row r="1655" spans="10:14" x14ac:dyDescent="0.2">
      <c r="J1655" s="77"/>
      <c r="N1655" s="67"/>
    </row>
    <row r="1656" spans="10:14" x14ac:dyDescent="0.2">
      <c r="J1656" s="77"/>
      <c r="N1656" s="67"/>
    </row>
    <row r="1657" spans="10:14" x14ac:dyDescent="0.2">
      <c r="J1657" s="77"/>
      <c r="N1657" s="67"/>
    </row>
    <row r="1658" spans="10:14" x14ac:dyDescent="0.2">
      <c r="J1658" s="77"/>
      <c r="N1658" s="67"/>
    </row>
    <row r="1659" spans="10:14" x14ac:dyDescent="0.2">
      <c r="J1659" s="77"/>
      <c r="N1659" s="67"/>
    </row>
    <row r="1660" spans="10:14" x14ac:dyDescent="0.2">
      <c r="J1660" s="77"/>
      <c r="N1660" s="67"/>
    </row>
    <row r="1661" spans="10:14" x14ac:dyDescent="0.2">
      <c r="J1661" s="77"/>
      <c r="N1661" s="67"/>
    </row>
    <row r="1662" spans="10:14" x14ac:dyDescent="0.2">
      <c r="J1662" s="77"/>
      <c r="N1662" s="67"/>
    </row>
    <row r="1663" spans="10:14" x14ac:dyDescent="0.2">
      <c r="J1663" s="77"/>
      <c r="N1663" s="67"/>
    </row>
    <row r="1664" spans="10:14" x14ac:dyDescent="0.2">
      <c r="J1664" s="77"/>
      <c r="N1664" s="67"/>
    </row>
    <row r="1665" spans="10:14" x14ac:dyDescent="0.2">
      <c r="J1665" s="77"/>
      <c r="N1665" s="67"/>
    </row>
    <row r="1666" spans="10:14" x14ac:dyDescent="0.2">
      <c r="J1666" s="77"/>
      <c r="N1666" s="67"/>
    </row>
    <row r="1667" spans="10:14" x14ac:dyDescent="0.2">
      <c r="J1667" s="77"/>
      <c r="N1667" s="67"/>
    </row>
    <row r="1668" spans="10:14" x14ac:dyDescent="0.2">
      <c r="J1668" s="77"/>
      <c r="N1668" s="67"/>
    </row>
    <row r="1669" spans="10:14" x14ac:dyDescent="0.2">
      <c r="J1669" s="77"/>
      <c r="N1669" s="67"/>
    </row>
    <row r="1670" spans="10:14" x14ac:dyDescent="0.2">
      <c r="J1670" s="77"/>
      <c r="N1670" s="67"/>
    </row>
    <row r="1671" spans="10:14" x14ac:dyDescent="0.2">
      <c r="J1671" s="77"/>
      <c r="N1671" s="67"/>
    </row>
    <row r="1672" spans="10:14" x14ac:dyDescent="0.2">
      <c r="J1672" s="77"/>
      <c r="N1672" s="67"/>
    </row>
    <row r="1673" spans="10:14" x14ac:dyDescent="0.2">
      <c r="J1673" s="77"/>
      <c r="N1673" s="67"/>
    </row>
    <row r="1674" spans="10:14" x14ac:dyDescent="0.2">
      <c r="J1674" s="77"/>
      <c r="N1674" s="67"/>
    </row>
    <row r="1675" spans="10:14" x14ac:dyDescent="0.2">
      <c r="J1675" s="77"/>
      <c r="N1675" s="67"/>
    </row>
    <row r="1676" spans="10:14" x14ac:dyDescent="0.2">
      <c r="J1676" s="77"/>
      <c r="N1676" s="67"/>
    </row>
    <row r="1677" spans="10:14" x14ac:dyDescent="0.2">
      <c r="J1677" s="77"/>
      <c r="N1677" s="67"/>
    </row>
    <row r="1678" spans="10:14" x14ac:dyDescent="0.2">
      <c r="J1678" s="77"/>
      <c r="N1678" s="67"/>
    </row>
    <row r="1679" spans="10:14" x14ac:dyDescent="0.2">
      <c r="J1679" s="77"/>
      <c r="N1679" s="67"/>
    </row>
    <row r="1680" spans="10:14" x14ac:dyDescent="0.2">
      <c r="J1680" s="77"/>
      <c r="N1680" s="67"/>
    </row>
    <row r="1681" spans="10:14" x14ac:dyDescent="0.2">
      <c r="J1681" s="77"/>
      <c r="N1681" s="67"/>
    </row>
    <row r="1682" spans="10:14" x14ac:dyDescent="0.2">
      <c r="J1682" s="77"/>
      <c r="N1682" s="67"/>
    </row>
    <row r="1683" spans="10:14" x14ac:dyDescent="0.2">
      <c r="J1683" s="77"/>
      <c r="N1683" s="67"/>
    </row>
    <row r="1684" spans="10:14" x14ac:dyDescent="0.2">
      <c r="J1684" s="77"/>
      <c r="N1684" s="67"/>
    </row>
    <row r="1685" spans="10:14" x14ac:dyDescent="0.2">
      <c r="J1685" s="77"/>
      <c r="N1685" s="67"/>
    </row>
    <row r="1686" spans="10:14" x14ac:dyDescent="0.2">
      <c r="J1686" s="77"/>
      <c r="N1686" s="67"/>
    </row>
    <row r="1687" spans="10:14" x14ac:dyDescent="0.2">
      <c r="J1687" s="77"/>
      <c r="N1687" s="67"/>
    </row>
    <row r="1688" spans="10:14" x14ac:dyDescent="0.2">
      <c r="J1688" s="77"/>
      <c r="N1688" s="67"/>
    </row>
    <row r="1689" spans="10:14" x14ac:dyDescent="0.2">
      <c r="J1689" s="77"/>
      <c r="N1689" s="67"/>
    </row>
    <row r="1690" spans="10:14" x14ac:dyDescent="0.2">
      <c r="J1690" s="77"/>
      <c r="N1690" s="67"/>
    </row>
    <row r="1691" spans="10:14" x14ac:dyDescent="0.2">
      <c r="J1691" s="77"/>
      <c r="N1691" s="67"/>
    </row>
    <row r="1692" spans="10:14" x14ac:dyDescent="0.2">
      <c r="J1692" s="77"/>
      <c r="N1692" s="67"/>
    </row>
    <row r="1693" spans="10:14" x14ac:dyDescent="0.2">
      <c r="J1693" s="77"/>
      <c r="N1693" s="67"/>
    </row>
    <row r="1694" spans="10:14" x14ac:dyDescent="0.2">
      <c r="J1694" s="77"/>
      <c r="N1694" s="67"/>
    </row>
    <row r="1695" spans="10:14" x14ac:dyDescent="0.2">
      <c r="J1695" s="77"/>
      <c r="N1695" s="67"/>
    </row>
    <row r="1696" spans="10:14" x14ac:dyDescent="0.2">
      <c r="J1696" s="77"/>
      <c r="N1696" s="67"/>
    </row>
    <row r="1697" spans="10:14" x14ac:dyDescent="0.2">
      <c r="J1697" s="77"/>
      <c r="N1697" s="67"/>
    </row>
    <row r="1698" spans="10:14" x14ac:dyDescent="0.2">
      <c r="J1698" s="77"/>
      <c r="N1698" s="67"/>
    </row>
    <row r="1699" spans="10:14" x14ac:dyDescent="0.2">
      <c r="J1699" s="77"/>
      <c r="N1699" s="67"/>
    </row>
    <row r="1700" spans="10:14" x14ac:dyDescent="0.2">
      <c r="J1700" s="77"/>
      <c r="N1700" s="67"/>
    </row>
    <row r="1701" spans="10:14" x14ac:dyDescent="0.2">
      <c r="J1701" s="77"/>
      <c r="N1701" s="67"/>
    </row>
    <row r="1702" spans="10:14" x14ac:dyDescent="0.2">
      <c r="J1702" s="77"/>
      <c r="N1702" s="67"/>
    </row>
    <row r="1703" spans="10:14" x14ac:dyDescent="0.2">
      <c r="J1703" s="77"/>
      <c r="N1703" s="67"/>
    </row>
    <row r="1704" spans="10:14" x14ac:dyDescent="0.2">
      <c r="J1704" s="77"/>
      <c r="N1704" s="67"/>
    </row>
    <row r="1705" spans="10:14" x14ac:dyDescent="0.2">
      <c r="J1705" s="77"/>
      <c r="N1705" s="67"/>
    </row>
    <row r="1706" spans="10:14" x14ac:dyDescent="0.2">
      <c r="J1706" s="77"/>
      <c r="N1706" s="67"/>
    </row>
    <row r="1707" spans="10:14" x14ac:dyDescent="0.2">
      <c r="J1707" s="77"/>
      <c r="N1707" s="67"/>
    </row>
    <row r="1708" spans="10:14" x14ac:dyDescent="0.2">
      <c r="J1708" s="77"/>
      <c r="N1708" s="67"/>
    </row>
    <row r="1709" spans="10:14" x14ac:dyDescent="0.2">
      <c r="J1709" s="77"/>
      <c r="N1709" s="67"/>
    </row>
    <row r="1710" spans="10:14" x14ac:dyDescent="0.2">
      <c r="J1710" s="77"/>
      <c r="N1710" s="67"/>
    </row>
    <row r="1711" spans="10:14" x14ac:dyDescent="0.2">
      <c r="J1711" s="77"/>
      <c r="N1711" s="67"/>
    </row>
    <row r="1712" spans="10:14" x14ac:dyDescent="0.2">
      <c r="J1712" s="77"/>
      <c r="N1712" s="67"/>
    </row>
    <row r="1713" spans="10:14" x14ac:dyDescent="0.2">
      <c r="J1713" s="77"/>
      <c r="N1713" s="67"/>
    </row>
    <row r="1714" spans="10:14" x14ac:dyDescent="0.2">
      <c r="J1714" s="77"/>
      <c r="N1714" s="67"/>
    </row>
    <row r="1715" spans="10:14" x14ac:dyDescent="0.2">
      <c r="J1715" s="77"/>
      <c r="N1715" s="67"/>
    </row>
    <row r="1716" spans="10:14" x14ac:dyDescent="0.2">
      <c r="J1716" s="77"/>
      <c r="N1716" s="67"/>
    </row>
    <row r="1717" spans="10:14" x14ac:dyDescent="0.2">
      <c r="J1717" s="77"/>
      <c r="N1717" s="67"/>
    </row>
    <row r="1718" spans="10:14" x14ac:dyDescent="0.2">
      <c r="J1718" s="77"/>
      <c r="N1718" s="67"/>
    </row>
    <row r="1719" spans="10:14" x14ac:dyDescent="0.2">
      <c r="J1719" s="77"/>
      <c r="N1719" s="67"/>
    </row>
    <row r="1720" spans="10:14" x14ac:dyDescent="0.2">
      <c r="J1720" s="77"/>
      <c r="N1720" s="67"/>
    </row>
    <row r="1721" spans="10:14" x14ac:dyDescent="0.2">
      <c r="J1721" s="77"/>
      <c r="N1721" s="67"/>
    </row>
    <row r="1722" spans="10:14" x14ac:dyDescent="0.2">
      <c r="J1722" s="77"/>
      <c r="N1722" s="67"/>
    </row>
    <row r="1723" spans="10:14" x14ac:dyDescent="0.2">
      <c r="J1723" s="77"/>
      <c r="N1723" s="67"/>
    </row>
    <row r="1724" spans="10:14" x14ac:dyDescent="0.2">
      <c r="J1724" s="77"/>
      <c r="N1724" s="67"/>
    </row>
    <row r="1725" spans="10:14" x14ac:dyDescent="0.2">
      <c r="J1725" s="77"/>
      <c r="N1725" s="67"/>
    </row>
    <row r="1726" spans="10:14" x14ac:dyDescent="0.2">
      <c r="J1726" s="77"/>
      <c r="N1726" s="67"/>
    </row>
    <row r="1727" spans="10:14" x14ac:dyDescent="0.2">
      <c r="J1727" s="77"/>
      <c r="N1727" s="67"/>
    </row>
    <row r="1728" spans="10:14" x14ac:dyDescent="0.2">
      <c r="J1728" s="77"/>
      <c r="N1728" s="67"/>
    </row>
    <row r="1729" spans="10:14" x14ac:dyDescent="0.2">
      <c r="J1729" s="77"/>
      <c r="N1729" s="67"/>
    </row>
    <row r="1730" spans="10:14" x14ac:dyDescent="0.2">
      <c r="J1730" s="77"/>
      <c r="N1730" s="67"/>
    </row>
    <row r="1731" spans="10:14" x14ac:dyDescent="0.2">
      <c r="J1731" s="77"/>
      <c r="N1731" s="67"/>
    </row>
    <row r="1732" spans="10:14" x14ac:dyDescent="0.2">
      <c r="J1732" s="77"/>
      <c r="N1732" s="67"/>
    </row>
    <row r="1733" spans="10:14" x14ac:dyDescent="0.2">
      <c r="J1733" s="77"/>
      <c r="N1733" s="67"/>
    </row>
    <row r="1734" spans="10:14" x14ac:dyDescent="0.2">
      <c r="J1734" s="77"/>
      <c r="N1734" s="67"/>
    </row>
    <row r="1735" spans="10:14" x14ac:dyDescent="0.2">
      <c r="J1735" s="77"/>
      <c r="N1735" s="67"/>
    </row>
    <row r="1736" spans="10:14" x14ac:dyDescent="0.2">
      <c r="J1736" s="77"/>
      <c r="N1736" s="67"/>
    </row>
    <row r="1737" spans="10:14" x14ac:dyDescent="0.2">
      <c r="J1737" s="77"/>
      <c r="N1737" s="67"/>
    </row>
    <row r="1738" spans="10:14" x14ac:dyDescent="0.2">
      <c r="J1738" s="77"/>
      <c r="N1738" s="67"/>
    </row>
    <row r="1739" spans="10:14" x14ac:dyDescent="0.2">
      <c r="J1739" s="77"/>
      <c r="N1739" s="67"/>
    </row>
    <row r="1740" spans="10:14" x14ac:dyDescent="0.2">
      <c r="J1740" s="77"/>
      <c r="N1740" s="67"/>
    </row>
    <row r="1741" spans="10:14" x14ac:dyDescent="0.2">
      <c r="J1741" s="77"/>
      <c r="N1741" s="67"/>
    </row>
    <row r="1742" spans="10:14" x14ac:dyDescent="0.2">
      <c r="J1742" s="77"/>
      <c r="N1742" s="67"/>
    </row>
    <row r="1743" spans="10:14" x14ac:dyDescent="0.2">
      <c r="J1743" s="77"/>
      <c r="N1743" s="67"/>
    </row>
    <row r="1744" spans="10:14" x14ac:dyDescent="0.2">
      <c r="J1744" s="77"/>
      <c r="N1744" s="67"/>
    </row>
    <row r="1745" spans="10:14" x14ac:dyDescent="0.2">
      <c r="J1745" s="77"/>
      <c r="N1745" s="67"/>
    </row>
    <row r="1746" spans="10:14" x14ac:dyDescent="0.2">
      <c r="J1746" s="77"/>
      <c r="N1746" s="67"/>
    </row>
    <row r="1747" spans="10:14" x14ac:dyDescent="0.2">
      <c r="J1747" s="77"/>
      <c r="N1747" s="67"/>
    </row>
    <row r="1748" spans="10:14" x14ac:dyDescent="0.2">
      <c r="J1748" s="77"/>
      <c r="N1748" s="67"/>
    </row>
    <row r="1749" spans="10:14" x14ac:dyDescent="0.2">
      <c r="J1749" s="77"/>
      <c r="N1749" s="67"/>
    </row>
    <row r="1750" spans="10:14" x14ac:dyDescent="0.2">
      <c r="J1750" s="77"/>
      <c r="N1750" s="67"/>
    </row>
    <row r="1751" spans="10:14" x14ac:dyDescent="0.2">
      <c r="J1751" s="77"/>
      <c r="N1751" s="67"/>
    </row>
    <row r="1752" spans="10:14" x14ac:dyDescent="0.2">
      <c r="J1752" s="77"/>
      <c r="N1752" s="67"/>
    </row>
    <row r="1753" spans="10:14" x14ac:dyDescent="0.2">
      <c r="J1753" s="77"/>
      <c r="N1753" s="67"/>
    </row>
    <row r="1754" spans="10:14" x14ac:dyDescent="0.2">
      <c r="J1754" s="77"/>
      <c r="N1754" s="67"/>
    </row>
    <row r="1755" spans="10:14" x14ac:dyDescent="0.2">
      <c r="J1755" s="77"/>
      <c r="N1755" s="67"/>
    </row>
    <row r="1756" spans="10:14" x14ac:dyDescent="0.2">
      <c r="J1756" s="77"/>
      <c r="N1756" s="67"/>
    </row>
    <row r="1757" spans="10:14" x14ac:dyDescent="0.2">
      <c r="J1757" s="77"/>
      <c r="N1757" s="67"/>
    </row>
    <row r="1758" spans="10:14" x14ac:dyDescent="0.2">
      <c r="J1758" s="77"/>
      <c r="N1758" s="67"/>
    </row>
    <row r="1759" spans="10:14" x14ac:dyDescent="0.2">
      <c r="J1759" s="77"/>
      <c r="N1759" s="67"/>
    </row>
    <row r="1760" spans="10:14" x14ac:dyDescent="0.2">
      <c r="J1760" s="77"/>
      <c r="N1760" s="67"/>
    </row>
    <row r="1761" spans="10:14" x14ac:dyDescent="0.2">
      <c r="J1761" s="77"/>
      <c r="N1761" s="67"/>
    </row>
    <row r="1762" spans="10:14" x14ac:dyDescent="0.2">
      <c r="J1762" s="77"/>
      <c r="N1762" s="67"/>
    </row>
    <row r="1763" spans="10:14" x14ac:dyDescent="0.2">
      <c r="J1763" s="77"/>
      <c r="N1763" s="67"/>
    </row>
    <row r="1764" spans="10:14" x14ac:dyDescent="0.2">
      <c r="J1764" s="77"/>
      <c r="N1764" s="67"/>
    </row>
    <row r="1765" spans="10:14" x14ac:dyDescent="0.2">
      <c r="J1765" s="77"/>
      <c r="N1765" s="67"/>
    </row>
    <row r="1766" spans="10:14" x14ac:dyDescent="0.2">
      <c r="J1766" s="77"/>
      <c r="N1766" s="67"/>
    </row>
    <row r="1768" spans="10:14" x14ac:dyDescent="0.2">
      <c r="J1768" s="77"/>
    </row>
    <row r="1769" spans="10:14" x14ac:dyDescent="0.2">
      <c r="J1769" s="77"/>
    </row>
    <row r="1770" spans="10:14" x14ac:dyDescent="0.2">
      <c r="J1770" s="77"/>
    </row>
    <row r="1771" spans="10:14" x14ac:dyDescent="0.2">
      <c r="J1771" s="77"/>
    </row>
    <row r="1772" spans="10:14" x14ac:dyDescent="0.2">
      <c r="J1772" s="77"/>
    </row>
    <row r="1773" spans="10:14" x14ac:dyDescent="0.2">
      <c r="J1773" s="77"/>
    </row>
    <row r="1774" spans="10:14" x14ac:dyDescent="0.2">
      <c r="J1774" s="77"/>
    </row>
    <row r="1775" spans="10:14" x14ac:dyDescent="0.2">
      <c r="J1775" s="77"/>
    </row>
    <row r="1776" spans="10:14" x14ac:dyDescent="0.2">
      <c r="J1776" s="77"/>
    </row>
    <row r="1777" spans="10:10" x14ac:dyDescent="0.2">
      <c r="J1777" s="77"/>
    </row>
    <row r="1778" spans="10:10" x14ac:dyDescent="0.2">
      <c r="J1778" s="77"/>
    </row>
    <row r="1779" spans="10:10" x14ac:dyDescent="0.2">
      <c r="J1779" s="77"/>
    </row>
    <row r="1780" spans="10:10" x14ac:dyDescent="0.2">
      <c r="J1780" s="77"/>
    </row>
    <row r="1781" spans="10:10" x14ac:dyDescent="0.2">
      <c r="J1781" s="77"/>
    </row>
    <row r="1782" spans="10:10" x14ac:dyDescent="0.2">
      <c r="J1782" s="77"/>
    </row>
    <row r="1783" spans="10:10" x14ac:dyDescent="0.2">
      <c r="J1783" s="77"/>
    </row>
    <row r="1784" spans="10:10" x14ac:dyDescent="0.2">
      <c r="J1784" s="77"/>
    </row>
    <row r="1785" spans="10:10" x14ac:dyDescent="0.2">
      <c r="J1785" s="77"/>
    </row>
    <row r="1786" spans="10:10" x14ac:dyDescent="0.2">
      <c r="J1786" s="77"/>
    </row>
    <row r="1787" spans="10:10" x14ac:dyDescent="0.2">
      <c r="J1787" s="77"/>
    </row>
    <row r="1788" spans="10:10" x14ac:dyDescent="0.2">
      <c r="J1788" s="77"/>
    </row>
    <row r="1789" spans="10:10" x14ac:dyDescent="0.2">
      <c r="J1789" s="77"/>
    </row>
    <row r="1790" spans="10:10" x14ac:dyDescent="0.2">
      <c r="J1790" s="77"/>
    </row>
    <row r="1791" spans="10:10" x14ac:dyDescent="0.2">
      <c r="J1791" s="77"/>
    </row>
    <row r="1792" spans="10:10" x14ac:dyDescent="0.2">
      <c r="J1792" s="77"/>
    </row>
    <row r="1793" spans="10:10" x14ac:dyDescent="0.2">
      <c r="J1793" s="77"/>
    </row>
    <row r="1794" spans="10:10" x14ac:dyDescent="0.2">
      <c r="J1794" s="77"/>
    </row>
    <row r="1795" spans="10:10" x14ac:dyDescent="0.2">
      <c r="J1795" s="77"/>
    </row>
    <row r="1796" spans="10:10" x14ac:dyDescent="0.2">
      <c r="J1796" s="77"/>
    </row>
    <row r="1797" spans="10:10" x14ac:dyDescent="0.2">
      <c r="J1797" s="77"/>
    </row>
    <row r="1798" spans="10:10" x14ac:dyDescent="0.2">
      <c r="J1798" s="77"/>
    </row>
    <row r="1799" spans="10:10" x14ac:dyDescent="0.2">
      <c r="J1799" s="77"/>
    </row>
    <row r="1800" spans="10:10" x14ac:dyDescent="0.2">
      <c r="J1800" s="77"/>
    </row>
    <row r="1801" spans="10:10" x14ac:dyDescent="0.2">
      <c r="J1801" s="77"/>
    </row>
    <row r="1802" spans="10:10" x14ac:dyDescent="0.2">
      <c r="J1802" s="77"/>
    </row>
    <row r="1803" spans="10:10" x14ac:dyDescent="0.2">
      <c r="J1803" s="77"/>
    </row>
    <row r="1804" spans="10:10" x14ac:dyDescent="0.2">
      <c r="J1804" s="77"/>
    </row>
    <row r="1805" spans="10:10" x14ac:dyDescent="0.2">
      <c r="J1805" s="77"/>
    </row>
    <row r="1806" spans="10:10" x14ac:dyDescent="0.2">
      <c r="J1806" s="77"/>
    </row>
    <row r="1807" spans="10:10" x14ac:dyDescent="0.2">
      <c r="J1807" s="77"/>
    </row>
    <row r="1808" spans="10:10" x14ac:dyDescent="0.2">
      <c r="J1808" s="77"/>
    </row>
    <row r="1809" spans="10:10" x14ac:dyDescent="0.2">
      <c r="J1809" s="77"/>
    </row>
    <row r="1810" spans="10:10" x14ac:dyDescent="0.2">
      <c r="J1810" s="77"/>
    </row>
    <row r="1811" spans="10:10" x14ac:dyDescent="0.2">
      <c r="J1811" s="77"/>
    </row>
    <row r="1812" spans="10:10" x14ac:dyDescent="0.2">
      <c r="J1812" s="77"/>
    </row>
    <row r="1813" spans="10:10" x14ac:dyDescent="0.2">
      <c r="J1813" s="77"/>
    </row>
    <row r="1814" spans="10:10" x14ac:dyDescent="0.2">
      <c r="J1814" s="77"/>
    </row>
    <row r="1815" spans="10:10" x14ac:dyDescent="0.2">
      <c r="J1815" s="77"/>
    </row>
    <row r="1816" spans="10:10" x14ac:dyDescent="0.2">
      <c r="J1816" s="77"/>
    </row>
    <row r="1817" spans="10:10" x14ac:dyDescent="0.2">
      <c r="J1817" s="77"/>
    </row>
    <row r="1818" spans="10:10" x14ac:dyDescent="0.2">
      <c r="J1818" s="77"/>
    </row>
    <row r="1819" spans="10:10" x14ac:dyDescent="0.2">
      <c r="J1819" s="77"/>
    </row>
    <row r="1820" spans="10:10" x14ac:dyDescent="0.2">
      <c r="J1820" s="77"/>
    </row>
    <row r="1821" spans="10:10" x14ac:dyDescent="0.2">
      <c r="J1821" s="77"/>
    </row>
    <row r="1822" spans="10:10" x14ac:dyDescent="0.2">
      <c r="J1822" s="77"/>
    </row>
    <row r="1823" spans="10:10" x14ac:dyDescent="0.2">
      <c r="J1823" s="77"/>
    </row>
    <row r="1824" spans="10:10" x14ac:dyDescent="0.2">
      <c r="J1824" s="77"/>
    </row>
    <row r="1825" spans="10:10" x14ac:dyDescent="0.2">
      <c r="J1825" s="77"/>
    </row>
    <row r="1826" spans="10:10" x14ac:dyDescent="0.2">
      <c r="J1826" s="77"/>
    </row>
    <row r="1827" spans="10:10" x14ac:dyDescent="0.2">
      <c r="J1827" s="77"/>
    </row>
    <row r="1828" spans="10:10" x14ac:dyDescent="0.2">
      <c r="J1828" s="77"/>
    </row>
    <row r="1829" spans="10:10" x14ac:dyDescent="0.2">
      <c r="J1829" s="77"/>
    </row>
    <row r="1830" spans="10:10" x14ac:dyDescent="0.2">
      <c r="J1830" s="77"/>
    </row>
    <row r="1831" spans="10:10" x14ac:dyDescent="0.2">
      <c r="J1831" s="77"/>
    </row>
    <row r="1832" spans="10:10" x14ac:dyDescent="0.2">
      <c r="J1832" s="77"/>
    </row>
    <row r="1833" spans="10:10" x14ac:dyDescent="0.2">
      <c r="J1833" s="77"/>
    </row>
    <row r="1834" spans="10:10" x14ac:dyDescent="0.2">
      <c r="J1834" s="77"/>
    </row>
    <row r="1835" spans="10:10" x14ac:dyDescent="0.2">
      <c r="J1835" s="77"/>
    </row>
    <row r="1836" spans="10:10" x14ac:dyDescent="0.2">
      <c r="J1836" s="77"/>
    </row>
    <row r="1837" spans="10:10" x14ac:dyDescent="0.2">
      <c r="J1837" s="77"/>
    </row>
    <row r="1838" spans="10:10" x14ac:dyDescent="0.2">
      <c r="J1838" s="77"/>
    </row>
    <row r="1839" spans="10:10" x14ac:dyDescent="0.2">
      <c r="J1839" s="77"/>
    </row>
    <row r="1840" spans="10:10" x14ac:dyDescent="0.2">
      <c r="J1840" s="77"/>
    </row>
    <row r="1841" spans="10:10" x14ac:dyDescent="0.2">
      <c r="J1841" s="77"/>
    </row>
    <row r="1842" spans="10:10" x14ac:dyDescent="0.2">
      <c r="J1842" s="77"/>
    </row>
    <row r="1843" spans="10:10" x14ac:dyDescent="0.2">
      <c r="J1843" s="77"/>
    </row>
    <row r="1844" spans="10:10" x14ac:dyDescent="0.2">
      <c r="J1844" s="77"/>
    </row>
    <row r="1845" spans="10:10" x14ac:dyDescent="0.2">
      <c r="J1845" s="77"/>
    </row>
    <row r="1846" spans="10:10" x14ac:dyDescent="0.2">
      <c r="J1846" s="77"/>
    </row>
    <row r="1847" spans="10:10" x14ac:dyDescent="0.2">
      <c r="J1847" s="77"/>
    </row>
    <row r="1848" spans="10:10" x14ac:dyDescent="0.2">
      <c r="J1848" s="77"/>
    </row>
    <row r="1849" spans="10:10" x14ac:dyDescent="0.2">
      <c r="J1849" s="77"/>
    </row>
    <row r="1850" spans="10:10" x14ac:dyDescent="0.2">
      <c r="J1850" s="77"/>
    </row>
    <row r="1851" spans="10:10" x14ac:dyDescent="0.2">
      <c r="J1851" s="77"/>
    </row>
    <row r="1852" spans="10:10" x14ac:dyDescent="0.2">
      <c r="J1852" s="77"/>
    </row>
    <row r="1853" spans="10:10" x14ac:dyDescent="0.2">
      <c r="J1853" s="77"/>
    </row>
    <row r="1854" spans="10:10" x14ac:dyDescent="0.2">
      <c r="J1854" s="77"/>
    </row>
    <row r="1855" spans="10:10" x14ac:dyDescent="0.2">
      <c r="J1855" s="77"/>
    </row>
    <row r="1856" spans="10:10" x14ac:dyDescent="0.2">
      <c r="J1856" s="77"/>
    </row>
    <row r="1857" spans="10:10" x14ac:dyDescent="0.2">
      <c r="J1857" s="77"/>
    </row>
    <row r="1858" spans="10:10" x14ac:dyDescent="0.2">
      <c r="J1858" s="77"/>
    </row>
    <row r="1859" spans="10:10" x14ac:dyDescent="0.2">
      <c r="J1859" s="77"/>
    </row>
    <row r="1860" spans="10:10" x14ac:dyDescent="0.2">
      <c r="J1860" s="77"/>
    </row>
    <row r="1861" spans="10:10" x14ac:dyDescent="0.2">
      <c r="J1861" s="77"/>
    </row>
    <row r="1862" spans="10:10" x14ac:dyDescent="0.2">
      <c r="J1862" s="77"/>
    </row>
    <row r="1863" spans="10:10" x14ac:dyDescent="0.2">
      <c r="J1863" s="77"/>
    </row>
    <row r="1864" spans="10:10" x14ac:dyDescent="0.2">
      <c r="J1864" s="77"/>
    </row>
    <row r="1865" spans="10:10" x14ac:dyDescent="0.2">
      <c r="J1865" s="77"/>
    </row>
    <row r="1866" spans="10:10" x14ac:dyDescent="0.2">
      <c r="J1866" s="77"/>
    </row>
    <row r="1867" spans="10:10" x14ac:dyDescent="0.2">
      <c r="J1867" s="77"/>
    </row>
    <row r="1868" spans="10:10" x14ac:dyDescent="0.2">
      <c r="J1868" s="77"/>
    </row>
    <row r="1869" spans="10:10" x14ac:dyDescent="0.2">
      <c r="J1869" s="77"/>
    </row>
    <row r="1870" spans="10:10" x14ac:dyDescent="0.2">
      <c r="J1870" s="77"/>
    </row>
    <row r="1871" spans="10:10" x14ac:dyDescent="0.2">
      <c r="J1871" s="77"/>
    </row>
    <row r="1872" spans="10:10" x14ac:dyDescent="0.2">
      <c r="J1872" s="77"/>
    </row>
    <row r="1873" spans="10:10" x14ac:dyDescent="0.2">
      <c r="J1873" s="77"/>
    </row>
    <row r="1874" spans="10:10" x14ac:dyDescent="0.2">
      <c r="J1874" s="77"/>
    </row>
    <row r="1875" spans="10:10" x14ac:dyDescent="0.2">
      <c r="J1875" s="77"/>
    </row>
    <row r="1876" spans="10:10" x14ac:dyDescent="0.2">
      <c r="J1876" s="77"/>
    </row>
    <row r="1877" spans="10:10" x14ac:dyDescent="0.2">
      <c r="J1877" s="77"/>
    </row>
    <row r="1878" spans="10:10" x14ac:dyDescent="0.2">
      <c r="J1878" s="77"/>
    </row>
    <row r="1879" spans="10:10" x14ac:dyDescent="0.2">
      <c r="J1879" s="77"/>
    </row>
    <row r="1880" spans="10:10" x14ac:dyDescent="0.2">
      <c r="J1880" s="77"/>
    </row>
    <row r="1881" spans="10:10" x14ac:dyDescent="0.2">
      <c r="J1881" s="77"/>
    </row>
    <row r="1882" spans="10:10" x14ac:dyDescent="0.2">
      <c r="J1882" s="77"/>
    </row>
    <row r="1883" spans="10:10" x14ac:dyDescent="0.2">
      <c r="J1883" s="77"/>
    </row>
    <row r="1884" spans="10:10" x14ac:dyDescent="0.2">
      <c r="J1884" s="77"/>
    </row>
    <row r="1885" spans="10:10" x14ac:dyDescent="0.2">
      <c r="J1885" s="77"/>
    </row>
    <row r="1886" spans="10:10" x14ac:dyDescent="0.2">
      <c r="J1886" s="77"/>
    </row>
    <row r="1887" spans="10:10" x14ac:dyDescent="0.2">
      <c r="J1887" s="77"/>
    </row>
    <row r="1888" spans="10:10" x14ac:dyDescent="0.2">
      <c r="J1888" s="77"/>
    </row>
    <row r="1889" spans="10:10" x14ac:dyDescent="0.2">
      <c r="J1889" s="77"/>
    </row>
    <row r="1890" spans="10:10" x14ac:dyDescent="0.2">
      <c r="J1890" s="77"/>
    </row>
    <row r="1891" spans="10:10" x14ac:dyDescent="0.2">
      <c r="J1891" s="77"/>
    </row>
    <row r="1892" spans="10:10" x14ac:dyDescent="0.2">
      <c r="J1892" s="77"/>
    </row>
    <row r="1893" spans="10:10" x14ac:dyDescent="0.2">
      <c r="J1893" s="77"/>
    </row>
    <row r="1894" spans="10:10" x14ac:dyDescent="0.2">
      <c r="J1894" s="77"/>
    </row>
    <row r="1895" spans="10:10" x14ac:dyDescent="0.2">
      <c r="J1895" s="77"/>
    </row>
    <row r="1896" spans="10:10" x14ac:dyDescent="0.2">
      <c r="J1896" s="77"/>
    </row>
    <row r="1897" spans="10:10" x14ac:dyDescent="0.2">
      <c r="J1897" s="77"/>
    </row>
    <row r="1898" spans="10:10" x14ac:dyDescent="0.2">
      <c r="J1898" s="77"/>
    </row>
    <row r="1899" spans="10:10" x14ac:dyDescent="0.2">
      <c r="J1899" s="77"/>
    </row>
    <row r="1900" spans="10:10" x14ac:dyDescent="0.2">
      <c r="J1900" s="77"/>
    </row>
    <row r="1901" spans="10:10" x14ac:dyDescent="0.2">
      <c r="J1901" s="77"/>
    </row>
    <row r="1902" spans="10:10" x14ac:dyDescent="0.2">
      <c r="J1902" s="77"/>
    </row>
    <row r="1903" spans="10:10" x14ac:dyDescent="0.2">
      <c r="J1903" s="77"/>
    </row>
    <row r="1904" spans="10:10" x14ac:dyDescent="0.2">
      <c r="J1904" s="77"/>
    </row>
    <row r="1905" spans="10:10" x14ac:dyDescent="0.2">
      <c r="J1905" s="77"/>
    </row>
    <row r="1906" spans="10:10" x14ac:dyDescent="0.2">
      <c r="J1906" s="77"/>
    </row>
    <row r="1907" spans="10:10" x14ac:dyDescent="0.2">
      <c r="J1907" s="77"/>
    </row>
    <row r="1908" spans="10:10" x14ac:dyDescent="0.2">
      <c r="J1908" s="77"/>
    </row>
    <row r="1909" spans="10:10" x14ac:dyDescent="0.2">
      <c r="J1909" s="77"/>
    </row>
    <row r="1910" spans="10:10" x14ac:dyDescent="0.2">
      <c r="J1910" s="77"/>
    </row>
    <row r="1911" spans="10:10" x14ac:dyDescent="0.2">
      <c r="J1911" s="77"/>
    </row>
    <row r="1912" spans="10:10" x14ac:dyDescent="0.2">
      <c r="J1912" s="77"/>
    </row>
    <row r="1913" spans="10:10" x14ac:dyDescent="0.2">
      <c r="J1913" s="77"/>
    </row>
    <row r="1914" spans="10:10" x14ac:dyDescent="0.2">
      <c r="J1914" s="77"/>
    </row>
    <row r="1915" spans="10:10" x14ac:dyDescent="0.2">
      <c r="J1915" s="77"/>
    </row>
    <row r="1916" spans="10:10" x14ac:dyDescent="0.2">
      <c r="J1916" s="77"/>
    </row>
    <row r="1917" spans="10:10" x14ac:dyDescent="0.2">
      <c r="J1917" s="77"/>
    </row>
    <row r="1918" spans="10:10" x14ac:dyDescent="0.2">
      <c r="J1918" s="77"/>
    </row>
    <row r="1919" spans="10:10" x14ac:dyDescent="0.2">
      <c r="J1919" s="77"/>
    </row>
    <row r="1920" spans="10:10" x14ac:dyDescent="0.2">
      <c r="J1920" s="77"/>
    </row>
    <row r="1921" spans="10:10" x14ac:dyDescent="0.2">
      <c r="J1921" s="77"/>
    </row>
    <row r="1922" spans="10:10" x14ac:dyDescent="0.2">
      <c r="J1922" s="77"/>
    </row>
    <row r="1923" spans="10:10" x14ac:dyDescent="0.2">
      <c r="J1923" s="77"/>
    </row>
    <row r="1924" spans="10:10" x14ac:dyDescent="0.2">
      <c r="J1924" s="77"/>
    </row>
    <row r="1925" spans="10:10" x14ac:dyDescent="0.2">
      <c r="J1925" s="77"/>
    </row>
    <row r="1926" spans="10:10" x14ac:dyDescent="0.2">
      <c r="J1926" s="77"/>
    </row>
    <row r="1927" spans="10:10" x14ac:dyDescent="0.2">
      <c r="J1927" s="77"/>
    </row>
    <row r="1928" spans="10:10" x14ac:dyDescent="0.2">
      <c r="J1928" s="77"/>
    </row>
    <row r="1929" spans="10:10" x14ac:dyDescent="0.2">
      <c r="J1929" s="77"/>
    </row>
    <row r="1930" spans="10:10" x14ac:dyDescent="0.2">
      <c r="J1930" s="77"/>
    </row>
    <row r="1931" spans="10:10" x14ac:dyDescent="0.2">
      <c r="J1931" s="77"/>
    </row>
    <row r="1932" spans="10:10" x14ac:dyDescent="0.2">
      <c r="J1932" s="77"/>
    </row>
    <row r="1933" spans="10:10" x14ac:dyDescent="0.2">
      <c r="J1933" s="77"/>
    </row>
    <row r="1934" spans="10:10" x14ac:dyDescent="0.2">
      <c r="J1934" s="77"/>
    </row>
    <row r="1935" spans="10:10" x14ac:dyDescent="0.2">
      <c r="J1935" s="77"/>
    </row>
    <row r="1936" spans="10:10" x14ac:dyDescent="0.2">
      <c r="J1936" s="77"/>
    </row>
    <row r="1937" spans="10:14" x14ac:dyDescent="0.2">
      <c r="J1937" s="77"/>
    </row>
    <row r="1938" spans="10:14" x14ac:dyDescent="0.2">
      <c r="J1938" s="77"/>
    </row>
    <row r="1939" spans="10:14" x14ac:dyDescent="0.2">
      <c r="J1939" s="77"/>
    </row>
    <row r="1940" spans="10:14" x14ac:dyDescent="0.2">
      <c r="J1940" s="77"/>
    </row>
    <row r="1941" spans="10:14" x14ac:dyDescent="0.2">
      <c r="J1941" s="77"/>
    </row>
    <row r="1942" spans="10:14" x14ac:dyDescent="0.2">
      <c r="J1942" s="77"/>
    </row>
    <row r="1943" spans="10:14" x14ac:dyDescent="0.2">
      <c r="J1943" s="77"/>
    </row>
    <row r="1944" spans="10:14" x14ac:dyDescent="0.2">
      <c r="J1944" s="77"/>
    </row>
    <row r="1945" spans="10:14" x14ac:dyDescent="0.2">
      <c r="J1945" s="77"/>
      <c r="N1945" s="67"/>
    </row>
    <row r="1946" spans="10:14" x14ac:dyDescent="0.2">
      <c r="J1946" s="77"/>
      <c r="N1946" s="67"/>
    </row>
    <row r="1947" spans="10:14" x14ac:dyDescent="0.2">
      <c r="J1947" s="77"/>
      <c r="N1947" s="67"/>
    </row>
    <row r="1948" spans="10:14" x14ac:dyDescent="0.2">
      <c r="J1948" s="77"/>
      <c r="N1948" s="67"/>
    </row>
    <row r="1949" spans="10:14" x14ac:dyDescent="0.2">
      <c r="J1949" s="77"/>
      <c r="N1949" s="67"/>
    </row>
    <row r="1950" spans="10:14" x14ac:dyDescent="0.2">
      <c r="J1950" s="77"/>
      <c r="N1950" s="67"/>
    </row>
    <row r="1951" spans="10:14" x14ac:dyDescent="0.2">
      <c r="J1951" s="77"/>
    </row>
    <row r="1952" spans="10:14" x14ac:dyDescent="0.2">
      <c r="J1952" s="77"/>
    </row>
    <row r="1953" spans="10:14" x14ac:dyDescent="0.2">
      <c r="J1953" s="77"/>
    </row>
    <row r="1954" spans="10:14" x14ac:dyDescent="0.2">
      <c r="J1954" s="77"/>
    </row>
    <row r="1955" spans="10:14" x14ac:dyDescent="0.2">
      <c r="J1955" s="77"/>
      <c r="N1955" s="67"/>
    </row>
    <row r="1956" spans="10:14" x14ac:dyDescent="0.2">
      <c r="J1956" s="77"/>
      <c r="N1956" s="67"/>
    </row>
    <row r="1957" spans="10:14" x14ac:dyDescent="0.2">
      <c r="J1957" s="77"/>
      <c r="N1957" s="67"/>
    </row>
    <row r="1958" spans="10:14" x14ac:dyDescent="0.2">
      <c r="J1958" s="77"/>
      <c r="N1958" s="67"/>
    </row>
    <row r="1959" spans="10:14" x14ac:dyDescent="0.2">
      <c r="J1959" s="77"/>
      <c r="N1959" s="67"/>
    </row>
    <row r="1960" spans="10:14" x14ac:dyDescent="0.2">
      <c r="J1960" s="77"/>
      <c r="N1960" s="67"/>
    </row>
    <row r="1961" spans="10:14" x14ac:dyDescent="0.2">
      <c r="J1961" s="77"/>
      <c r="N1961" s="67"/>
    </row>
    <row r="1962" spans="10:14" x14ac:dyDescent="0.2">
      <c r="J1962" s="77"/>
      <c r="N1962" s="67"/>
    </row>
    <row r="1963" spans="10:14" x14ac:dyDescent="0.2">
      <c r="J1963" s="77"/>
      <c r="N1963" s="67"/>
    </row>
    <row r="1964" spans="10:14" x14ac:dyDescent="0.2">
      <c r="J1964" s="77"/>
      <c r="N1964" s="67"/>
    </row>
    <row r="1965" spans="10:14" x14ac:dyDescent="0.2">
      <c r="J1965" s="77"/>
      <c r="N1965" s="67"/>
    </row>
    <row r="1966" spans="10:14" x14ac:dyDescent="0.2">
      <c r="J1966" s="77"/>
      <c r="N1966" s="67"/>
    </row>
    <row r="1967" spans="10:14" x14ac:dyDescent="0.2">
      <c r="J1967" s="77"/>
      <c r="N1967" s="67"/>
    </row>
    <row r="1968" spans="10:14" x14ac:dyDescent="0.2">
      <c r="J1968" s="77"/>
      <c r="N1968" s="67"/>
    </row>
    <row r="1969" spans="10:14" x14ac:dyDescent="0.2">
      <c r="J1969" s="77"/>
      <c r="N1969" s="67"/>
    </row>
    <row r="1970" spans="10:14" x14ac:dyDescent="0.2">
      <c r="J1970" s="77"/>
      <c r="N1970" s="67"/>
    </row>
    <row r="1971" spans="10:14" x14ac:dyDescent="0.2">
      <c r="J1971" s="77"/>
      <c r="N1971" s="67"/>
    </row>
    <row r="1972" spans="10:14" x14ac:dyDescent="0.2">
      <c r="J1972" s="77"/>
      <c r="N1972" s="67"/>
    </row>
    <row r="1973" spans="10:14" x14ac:dyDescent="0.2">
      <c r="J1973" s="77"/>
      <c r="N1973" s="67"/>
    </row>
    <row r="1974" spans="10:14" x14ac:dyDescent="0.2">
      <c r="J1974" s="77"/>
      <c r="N1974" s="67"/>
    </row>
    <row r="1975" spans="10:14" x14ac:dyDescent="0.2">
      <c r="J1975" s="77"/>
      <c r="N1975" s="67"/>
    </row>
    <row r="1976" spans="10:14" x14ac:dyDescent="0.2">
      <c r="J1976" s="77"/>
      <c r="N1976" s="67"/>
    </row>
    <row r="1977" spans="10:14" x14ac:dyDescent="0.2">
      <c r="J1977" s="77"/>
    </row>
    <row r="1978" spans="10:14" x14ac:dyDescent="0.2">
      <c r="J1978" s="77"/>
    </row>
    <row r="1979" spans="10:14" x14ac:dyDescent="0.2">
      <c r="J1979" s="77"/>
    </row>
    <row r="1980" spans="10:14" x14ac:dyDescent="0.2">
      <c r="J1980" s="77"/>
    </row>
    <row r="1981" spans="10:14" x14ac:dyDescent="0.2">
      <c r="J1981" s="77"/>
    </row>
    <row r="1982" spans="10:14" x14ac:dyDescent="0.2">
      <c r="J1982" s="77"/>
    </row>
    <row r="1983" spans="10:14" x14ac:dyDescent="0.2">
      <c r="J1983" s="77"/>
    </row>
    <row r="1984" spans="10:14" x14ac:dyDescent="0.2">
      <c r="J1984" s="77"/>
    </row>
    <row r="1985" spans="10:14" x14ac:dyDescent="0.2">
      <c r="J1985" s="77"/>
    </row>
    <row r="1986" spans="10:14" x14ac:dyDescent="0.2">
      <c r="J1986" s="77"/>
    </row>
    <row r="1987" spans="10:14" x14ac:dyDescent="0.2">
      <c r="J1987" s="77"/>
    </row>
    <row r="1988" spans="10:14" x14ac:dyDescent="0.2">
      <c r="J1988" s="77"/>
    </row>
    <row r="1989" spans="10:14" x14ac:dyDescent="0.2">
      <c r="J1989" s="77"/>
      <c r="N1989" s="67"/>
    </row>
    <row r="1990" spans="10:14" x14ac:dyDescent="0.2">
      <c r="J1990" s="77"/>
      <c r="N1990" s="67"/>
    </row>
    <row r="1991" spans="10:14" x14ac:dyDescent="0.2">
      <c r="J1991" s="77"/>
      <c r="N1991" s="67"/>
    </row>
    <row r="1992" spans="10:14" x14ac:dyDescent="0.2">
      <c r="J1992" s="77"/>
      <c r="N1992" s="67"/>
    </row>
    <row r="1993" spans="10:14" x14ac:dyDescent="0.2">
      <c r="J1993" s="77"/>
      <c r="N1993" s="67"/>
    </row>
    <row r="1994" spans="10:14" x14ac:dyDescent="0.2">
      <c r="J1994" s="77"/>
      <c r="N1994" s="67"/>
    </row>
    <row r="1995" spans="10:14" x14ac:dyDescent="0.2">
      <c r="J1995" s="77"/>
      <c r="N1995" s="67"/>
    </row>
    <row r="1996" spans="10:14" x14ac:dyDescent="0.2">
      <c r="J1996" s="77"/>
      <c r="N1996" s="67"/>
    </row>
    <row r="1997" spans="10:14" x14ac:dyDescent="0.2">
      <c r="J1997" s="77"/>
      <c r="N1997" s="67"/>
    </row>
    <row r="1998" spans="10:14" x14ac:dyDescent="0.2">
      <c r="J1998" s="77"/>
      <c r="N1998" s="67"/>
    </row>
    <row r="1999" spans="10:14" x14ac:dyDescent="0.2">
      <c r="J1999" s="77"/>
    </row>
    <row r="2000" spans="10:14" x14ac:dyDescent="0.2">
      <c r="J2000" s="77"/>
    </row>
    <row r="2001" spans="10:14" x14ac:dyDescent="0.2">
      <c r="J2001" s="77"/>
    </row>
    <row r="2002" spans="10:14" x14ac:dyDescent="0.2">
      <c r="J2002" s="77"/>
    </row>
    <row r="2003" spans="10:14" x14ac:dyDescent="0.2">
      <c r="J2003" s="77"/>
    </row>
    <row r="2004" spans="10:14" x14ac:dyDescent="0.2">
      <c r="J2004" s="77"/>
      <c r="N2004" s="67"/>
    </row>
    <row r="2005" spans="10:14" x14ac:dyDescent="0.2">
      <c r="J2005" s="77"/>
      <c r="N2005" s="67"/>
    </row>
    <row r="2006" spans="10:14" x14ac:dyDescent="0.2">
      <c r="J2006" s="77"/>
      <c r="N2006" s="67"/>
    </row>
    <row r="2007" spans="10:14" x14ac:dyDescent="0.2">
      <c r="J2007" s="77"/>
      <c r="N2007" s="67"/>
    </row>
    <row r="2008" spans="10:14" x14ac:dyDescent="0.2">
      <c r="J2008" s="77"/>
      <c r="N2008" s="67"/>
    </row>
    <row r="2009" spans="10:14" x14ac:dyDescent="0.2">
      <c r="J2009" s="77"/>
      <c r="N2009" s="67"/>
    </row>
    <row r="2010" spans="10:14" x14ac:dyDescent="0.2">
      <c r="J2010" s="77"/>
    </row>
    <row r="2011" spans="10:14" x14ac:dyDescent="0.2">
      <c r="J2011" s="77"/>
    </row>
    <row r="2012" spans="10:14" x14ac:dyDescent="0.2">
      <c r="J2012" s="77"/>
    </row>
    <row r="2013" spans="10:14" x14ac:dyDescent="0.2">
      <c r="J2013" s="77"/>
    </row>
    <row r="2014" spans="10:14" x14ac:dyDescent="0.2">
      <c r="J2014" s="77"/>
    </row>
    <row r="2015" spans="10:14" x14ac:dyDescent="0.2">
      <c r="J2015" s="77"/>
    </row>
    <row r="2016" spans="10:14" x14ac:dyDescent="0.2">
      <c r="J2016" s="77"/>
      <c r="N2016" s="67"/>
    </row>
    <row r="2017" spans="10:14" x14ac:dyDescent="0.2">
      <c r="J2017" s="77"/>
      <c r="N2017" s="67"/>
    </row>
    <row r="2018" spans="10:14" x14ac:dyDescent="0.2">
      <c r="J2018" s="77"/>
      <c r="N2018" s="67"/>
    </row>
    <row r="2019" spans="10:14" x14ac:dyDescent="0.2">
      <c r="J2019" s="77"/>
      <c r="N2019" s="67"/>
    </row>
    <row r="2020" spans="10:14" x14ac:dyDescent="0.2">
      <c r="J2020" s="77"/>
      <c r="N2020" s="67"/>
    </row>
    <row r="2021" spans="10:14" x14ac:dyDescent="0.2">
      <c r="J2021" s="77"/>
      <c r="N2021" s="67"/>
    </row>
    <row r="2022" spans="10:14" x14ac:dyDescent="0.2">
      <c r="J2022" s="77"/>
      <c r="N2022" s="67"/>
    </row>
    <row r="2023" spans="10:14" x14ac:dyDescent="0.2">
      <c r="J2023" s="77"/>
      <c r="N2023" s="67"/>
    </row>
    <row r="2024" spans="10:14" x14ac:dyDescent="0.2">
      <c r="J2024" s="77"/>
      <c r="N2024" s="67"/>
    </row>
    <row r="2025" spans="10:14" x14ac:dyDescent="0.2">
      <c r="J2025" s="77"/>
      <c r="N2025" s="67"/>
    </row>
    <row r="2026" spans="10:14" x14ac:dyDescent="0.2">
      <c r="J2026" s="77"/>
      <c r="N2026" s="67"/>
    </row>
    <row r="2027" spans="10:14" x14ac:dyDescent="0.2">
      <c r="J2027" s="77"/>
      <c r="N2027" s="67"/>
    </row>
    <row r="2028" spans="10:14" x14ac:dyDescent="0.2">
      <c r="J2028" s="77"/>
      <c r="N2028" s="67"/>
    </row>
    <row r="2029" spans="10:14" x14ac:dyDescent="0.2">
      <c r="J2029" s="77"/>
      <c r="N2029" s="67"/>
    </row>
    <row r="2030" spans="10:14" x14ac:dyDescent="0.2">
      <c r="J2030" s="77"/>
      <c r="N2030" s="67"/>
    </row>
    <row r="2031" spans="10:14" x14ac:dyDescent="0.2">
      <c r="J2031" s="77"/>
      <c r="N2031" s="67"/>
    </row>
    <row r="2032" spans="10:14" x14ac:dyDescent="0.2">
      <c r="J2032" s="77"/>
    </row>
    <row r="2033" spans="10:14" x14ac:dyDescent="0.2">
      <c r="J2033" s="77"/>
    </row>
    <row r="2034" spans="10:14" x14ac:dyDescent="0.2">
      <c r="J2034" s="77"/>
    </row>
    <row r="2035" spans="10:14" x14ac:dyDescent="0.2">
      <c r="J2035" s="77"/>
    </row>
    <row r="2036" spans="10:14" x14ac:dyDescent="0.2">
      <c r="J2036" s="77"/>
    </row>
    <row r="2037" spans="10:14" x14ac:dyDescent="0.2">
      <c r="J2037" s="77"/>
    </row>
    <row r="2038" spans="10:14" x14ac:dyDescent="0.2">
      <c r="J2038" s="77"/>
      <c r="N2038" s="67"/>
    </row>
    <row r="2039" spans="10:14" x14ac:dyDescent="0.2">
      <c r="J2039" s="77"/>
      <c r="N2039" s="67"/>
    </row>
    <row r="2040" spans="10:14" x14ac:dyDescent="0.2">
      <c r="J2040" s="77"/>
      <c r="N2040" s="67"/>
    </row>
    <row r="2041" spans="10:14" x14ac:dyDescent="0.2">
      <c r="J2041" s="77"/>
      <c r="N2041" s="67"/>
    </row>
    <row r="2042" spans="10:14" x14ac:dyDescent="0.2">
      <c r="J2042" s="77"/>
      <c r="N2042" s="67"/>
    </row>
    <row r="2043" spans="10:14" x14ac:dyDescent="0.2">
      <c r="J2043" s="77"/>
      <c r="N2043" s="67"/>
    </row>
    <row r="2044" spans="10:14" x14ac:dyDescent="0.2">
      <c r="J2044" s="77"/>
      <c r="N2044" s="67"/>
    </row>
    <row r="2045" spans="10:14" x14ac:dyDescent="0.2">
      <c r="J2045" s="77"/>
      <c r="N2045" s="67"/>
    </row>
    <row r="2046" spans="10:14" x14ac:dyDescent="0.2">
      <c r="J2046" s="77"/>
      <c r="N2046" s="67"/>
    </row>
    <row r="2047" spans="10:14" x14ac:dyDescent="0.2">
      <c r="J2047" s="77"/>
      <c r="N2047" s="67"/>
    </row>
    <row r="2048" spans="10:14" x14ac:dyDescent="0.2">
      <c r="J2048" s="77"/>
      <c r="N2048" s="67"/>
    </row>
    <row r="2049" spans="10:14" x14ac:dyDescent="0.2">
      <c r="J2049" s="77"/>
      <c r="N2049" s="67"/>
    </row>
    <row r="2050" spans="10:14" x14ac:dyDescent="0.2">
      <c r="J2050" s="77"/>
      <c r="N2050" s="67"/>
    </row>
    <row r="2051" spans="10:14" x14ac:dyDescent="0.2">
      <c r="J2051" s="77"/>
      <c r="N2051" s="67"/>
    </row>
    <row r="2052" spans="10:14" x14ac:dyDescent="0.2">
      <c r="J2052" s="77"/>
      <c r="N2052" s="67"/>
    </row>
    <row r="2053" spans="10:14" x14ac:dyDescent="0.2">
      <c r="J2053" s="77"/>
      <c r="N2053" s="67"/>
    </row>
    <row r="2054" spans="10:14" x14ac:dyDescent="0.2">
      <c r="J2054" s="77"/>
      <c r="N2054" s="67"/>
    </row>
    <row r="2055" spans="10:14" x14ac:dyDescent="0.2">
      <c r="J2055" s="77"/>
      <c r="N2055" s="67"/>
    </row>
    <row r="2056" spans="10:14" x14ac:dyDescent="0.2">
      <c r="J2056" s="77"/>
      <c r="N2056" s="67"/>
    </row>
    <row r="2057" spans="10:14" x14ac:dyDescent="0.2">
      <c r="J2057" s="77"/>
      <c r="N2057" s="67"/>
    </row>
    <row r="2058" spans="10:14" x14ac:dyDescent="0.2">
      <c r="J2058" s="77"/>
      <c r="N2058" s="67"/>
    </row>
    <row r="2059" spans="10:14" x14ac:dyDescent="0.2">
      <c r="J2059" s="77"/>
      <c r="N2059" s="67"/>
    </row>
    <row r="2060" spans="10:14" x14ac:dyDescent="0.2">
      <c r="J2060" s="77"/>
      <c r="N2060" s="67"/>
    </row>
    <row r="2061" spans="10:14" x14ac:dyDescent="0.2">
      <c r="J2061" s="77"/>
      <c r="N2061" s="67"/>
    </row>
    <row r="2062" spans="10:14" x14ac:dyDescent="0.2">
      <c r="J2062" s="77"/>
      <c r="N2062" s="67"/>
    </row>
    <row r="2063" spans="10:14" x14ac:dyDescent="0.2">
      <c r="J2063" s="77"/>
      <c r="N2063" s="67"/>
    </row>
    <row r="2064" spans="10:14" x14ac:dyDescent="0.2">
      <c r="J2064" s="77"/>
      <c r="N2064" s="67"/>
    </row>
    <row r="2065" spans="10:14" x14ac:dyDescent="0.2">
      <c r="J2065" s="77"/>
      <c r="N2065" s="67"/>
    </row>
    <row r="2066" spans="10:14" x14ac:dyDescent="0.2">
      <c r="J2066" s="77"/>
      <c r="N2066" s="67"/>
    </row>
    <row r="2067" spans="10:14" x14ac:dyDescent="0.2">
      <c r="J2067" s="77"/>
      <c r="N2067" s="67"/>
    </row>
    <row r="2068" spans="10:14" x14ac:dyDescent="0.2">
      <c r="J2068" s="77"/>
      <c r="N2068" s="67"/>
    </row>
    <row r="2069" spans="10:14" x14ac:dyDescent="0.2">
      <c r="J2069" s="77"/>
      <c r="N2069" s="67"/>
    </row>
    <row r="2070" spans="10:14" x14ac:dyDescent="0.2">
      <c r="J2070" s="77"/>
      <c r="N2070" s="67"/>
    </row>
    <row r="2071" spans="10:14" x14ac:dyDescent="0.2">
      <c r="J2071" s="77"/>
      <c r="N2071" s="67"/>
    </row>
    <row r="2072" spans="10:14" x14ac:dyDescent="0.2">
      <c r="J2072" s="77"/>
      <c r="N2072" s="67"/>
    </row>
    <row r="2073" spans="10:14" x14ac:dyDescent="0.2">
      <c r="J2073" s="77"/>
      <c r="N2073" s="67"/>
    </row>
    <row r="2074" spans="10:14" x14ac:dyDescent="0.2">
      <c r="J2074" s="77"/>
      <c r="N2074" s="67"/>
    </row>
    <row r="2075" spans="10:14" x14ac:dyDescent="0.2">
      <c r="J2075" s="77"/>
      <c r="N2075" s="67"/>
    </row>
    <row r="2076" spans="10:14" x14ac:dyDescent="0.2">
      <c r="J2076" s="77"/>
      <c r="N2076" s="67"/>
    </row>
    <row r="2077" spans="10:14" x14ac:dyDescent="0.2">
      <c r="J2077" s="77"/>
      <c r="N2077" s="67"/>
    </row>
    <row r="2078" spans="10:14" x14ac:dyDescent="0.2">
      <c r="J2078" s="77"/>
      <c r="N2078" s="67"/>
    </row>
    <row r="2079" spans="10:14" x14ac:dyDescent="0.2">
      <c r="J2079" s="77"/>
      <c r="N2079" s="67"/>
    </row>
    <row r="2080" spans="10:14" x14ac:dyDescent="0.2">
      <c r="J2080" s="77"/>
      <c r="N2080" s="67"/>
    </row>
    <row r="2081" spans="10:14" x14ac:dyDescent="0.2">
      <c r="J2081" s="77"/>
      <c r="N2081" s="67"/>
    </row>
    <row r="2082" spans="10:14" x14ac:dyDescent="0.2">
      <c r="J2082" s="77"/>
      <c r="N2082" s="67"/>
    </row>
    <row r="2083" spans="10:14" x14ac:dyDescent="0.2">
      <c r="J2083" s="77"/>
      <c r="N2083" s="67"/>
    </row>
    <row r="2084" spans="10:14" x14ac:dyDescent="0.2">
      <c r="J2084" s="77"/>
      <c r="N2084" s="67"/>
    </row>
    <row r="2085" spans="10:14" x14ac:dyDescent="0.2">
      <c r="J2085" s="77"/>
      <c r="N2085" s="67"/>
    </row>
    <row r="2086" spans="10:14" x14ac:dyDescent="0.2">
      <c r="J2086" s="77"/>
      <c r="N2086" s="67"/>
    </row>
    <row r="2087" spans="10:14" x14ac:dyDescent="0.2">
      <c r="J2087" s="77"/>
      <c r="N2087" s="67"/>
    </row>
    <row r="2088" spans="10:14" x14ac:dyDescent="0.2">
      <c r="J2088" s="77"/>
      <c r="N2088" s="67"/>
    </row>
    <row r="2089" spans="10:14" x14ac:dyDescent="0.2">
      <c r="J2089" s="77"/>
      <c r="N2089" s="67"/>
    </row>
    <row r="2090" spans="10:14" x14ac:dyDescent="0.2">
      <c r="J2090" s="77"/>
      <c r="N2090" s="67"/>
    </row>
    <row r="2091" spans="10:14" x14ac:dyDescent="0.2">
      <c r="J2091" s="77"/>
      <c r="N2091" s="67"/>
    </row>
    <row r="2092" spans="10:14" x14ac:dyDescent="0.2">
      <c r="J2092" s="77"/>
      <c r="N2092" s="67"/>
    </row>
    <row r="2093" spans="10:14" x14ac:dyDescent="0.2">
      <c r="J2093" s="77"/>
      <c r="N2093" s="67"/>
    </row>
    <row r="2094" spans="10:14" x14ac:dyDescent="0.2">
      <c r="J2094" s="77"/>
      <c r="N2094" s="67"/>
    </row>
    <row r="2095" spans="10:14" x14ac:dyDescent="0.2">
      <c r="J2095" s="77"/>
      <c r="N2095" s="67"/>
    </row>
    <row r="2096" spans="10:14" x14ac:dyDescent="0.2">
      <c r="J2096" s="77"/>
      <c r="N2096" s="67"/>
    </row>
    <row r="2097" spans="10:14" x14ac:dyDescent="0.2">
      <c r="J2097" s="77"/>
      <c r="N2097" s="67"/>
    </row>
    <row r="2098" spans="10:14" x14ac:dyDescent="0.2">
      <c r="J2098" s="77"/>
      <c r="N2098" s="67"/>
    </row>
    <row r="2099" spans="10:14" x14ac:dyDescent="0.2">
      <c r="J2099" s="77"/>
      <c r="N2099" s="67"/>
    </row>
    <row r="2100" spans="10:14" x14ac:dyDescent="0.2">
      <c r="J2100" s="77"/>
      <c r="N2100" s="67"/>
    </row>
    <row r="2101" spans="10:14" x14ac:dyDescent="0.2">
      <c r="J2101" s="77"/>
      <c r="N2101" s="67"/>
    </row>
    <row r="2102" spans="10:14" x14ac:dyDescent="0.2">
      <c r="J2102" s="77"/>
      <c r="N2102" s="67"/>
    </row>
    <row r="2103" spans="10:14" x14ac:dyDescent="0.2">
      <c r="J2103" s="77"/>
      <c r="N2103" s="67"/>
    </row>
    <row r="2104" spans="10:14" x14ac:dyDescent="0.2">
      <c r="J2104" s="77"/>
      <c r="N2104" s="67"/>
    </row>
    <row r="2105" spans="10:14" x14ac:dyDescent="0.2">
      <c r="J2105" s="77"/>
      <c r="N2105" s="67"/>
    </row>
    <row r="2106" spans="10:14" x14ac:dyDescent="0.2">
      <c r="J2106" s="77"/>
      <c r="N2106" s="67"/>
    </row>
    <row r="2107" spans="10:14" x14ac:dyDescent="0.2">
      <c r="J2107" s="77"/>
      <c r="N2107" s="67"/>
    </row>
    <row r="2108" spans="10:14" x14ac:dyDescent="0.2">
      <c r="J2108" s="77"/>
      <c r="N2108" s="67"/>
    </row>
    <row r="2109" spans="10:14" x14ac:dyDescent="0.2">
      <c r="J2109" s="77"/>
      <c r="N2109" s="67"/>
    </row>
    <row r="2110" spans="10:14" x14ac:dyDescent="0.2">
      <c r="J2110" s="77"/>
      <c r="N2110" s="67"/>
    </row>
    <row r="2111" spans="10:14" x14ac:dyDescent="0.2">
      <c r="J2111" s="77"/>
      <c r="N2111" s="67"/>
    </row>
    <row r="2112" spans="10:14" x14ac:dyDescent="0.2">
      <c r="J2112" s="77"/>
      <c r="N2112" s="67"/>
    </row>
    <row r="2113" spans="10:14" x14ac:dyDescent="0.2">
      <c r="J2113" s="77"/>
      <c r="N2113" s="67"/>
    </row>
    <row r="2114" spans="10:14" x14ac:dyDescent="0.2">
      <c r="J2114" s="77"/>
      <c r="N2114" s="67"/>
    </row>
    <row r="2115" spans="10:14" x14ac:dyDescent="0.2">
      <c r="J2115" s="77"/>
      <c r="N2115" s="67"/>
    </row>
    <row r="2116" spans="10:14" x14ac:dyDescent="0.2">
      <c r="J2116" s="77"/>
      <c r="N2116" s="67"/>
    </row>
    <row r="2117" spans="10:14" x14ac:dyDescent="0.2">
      <c r="J2117" s="77"/>
      <c r="N2117" s="67"/>
    </row>
    <row r="2118" spans="10:14" x14ac:dyDescent="0.2">
      <c r="J2118" s="77"/>
      <c r="N2118" s="67"/>
    </row>
    <row r="2119" spans="10:14" x14ac:dyDescent="0.2">
      <c r="J2119" s="77"/>
      <c r="N2119" s="67"/>
    </row>
    <row r="2120" spans="10:14" x14ac:dyDescent="0.2">
      <c r="J2120" s="77"/>
      <c r="N2120" s="67"/>
    </row>
    <row r="2121" spans="10:14" x14ac:dyDescent="0.2">
      <c r="J2121" s="77"/>
      <c r="N2121" s="67"/>
    </row>
    <row r="2122" spans="10:14" x14ac:dyDescent="0.2">
      <c r="J2122" s="77"/>
      <c r="N2122" s="67"/>
    </row>
    <row r="2123" spans="10:14" x14ac:dyDescent="0.2">
      <c r="J2123" s="77"/>
      <c r="N2123" s="67"/>
    </row>
    <row r="2124" spans="10:14" x14ac:dyDescent="0.2">
      <c r="J2124" s="77"/>
      <c r="N2124" s="67"/>
    </row>
    <row r="2125" spans="10:14" x14ac:dyDescent="0.2">
      <c r="J2125" s="77"/>
      <c r="N2125" s="67"/>
    </row>
    <row r="2126" spans="10:14" x14ac:dyDescent="0.2">
      <c r="J2126" s="77"/>
      <c r="N2126" s="67"/>
    </row>
    <row r="2127" spans="10:14" x14ac:dyDescent="0.2">
      <c r="J2127" s="77"/>
      <c r="N2127" s="67"/>
    </row>
    <row r="2128" spans="10:14" x14ac:dyDescent="0.2">
      <c r="J2128" s="77"/>
      <c r="N2128" s="67"/>
    </row>
    <row r="2129" spans="10:14" x14ac:dyDescent="0.2">
      <c r="J2129" s="77"/>
      <c r="N2129" s="67"/>
    </row>
    <row r="2130" spans="10:14" x14ac:dyDescent="0.2">
      <c r="J2130" s="77"/>
      <c r="N2130" s="67"/>
    </row>
    <row r="2131" spans="10:14" x14ac:dyDescent="0.2">
      <c r="J2131" s="77"/>
      <c r="N2131" s="67"/>
    </row>
    <row r="2132" spans="10:14" x14ac:dyDescent="0.2">
      <c r="J2132" s="77"/>
      <c r="N2132" s="67"/>
    </row>
    <row r="2133" spans="10:14" x14ac:dyDescent="0.2">
      <c r="J2133" s="77"/>
      <c r="N2133" s="67"/>
    </row>
    <row r="2134" spans="10:14" x14ac:dyDescent="0.2">
      <c r="J2134" s="77"/>
      <c r="N2134" s="67"/>
    </row>
    <row r="2135" spans="10:14" x14ac:dyDescent="0.2">
      <c r="J2135" s="77"/>
      <c r="N2135" s="67"/>
    </row>
    <row r="2136" spans="10:14" x14ac:dyDescent="0.2">
      <c r="J2136" s="77"/>
      <c r="N2136" s="67"/>
    </row>
    <row r="2137" spans="10:14" x14ac:dyDescent="0.2">
      <c r="J2137" s="77"/>
      <c r="N2137" s="67"/>
    </row>
    <row r="2138" spans="10:14" x14ac:dyDescent="0.2">
      <c r="J2138" s="77"/>
      <c r="N2138" s="67"/>
    </row>
    <row r="2139" spans="10:14" x14ac:dyDescent="0.2">
      <c r="J2139" s="77"/>
      <c r="N2139" s="67"/>
    </row>
    <row r="2140" spans="10:14" x14ac:dyDescent="0.2">
      <c r="J2140" s="77"/>
      <c r="N2140" s="67"/>
    </row>
    <row r="2141" spans="10:14" x14ac:dyDescent="0.2">
      <c r="J2141" s="77"/>
      <c r="N2141" s="67"/>
    </row>
    <row r="2142" spans="10:14" x14ac:dyDescent="0.2">
      <c r="J2142" s="77"/>
      <c r="N2142" s="67"/>
    </row>
    <row r="2143" spans="10:14" x14ac:dyDescent="0.2">
      <c r="J2143" s="77"/>
      <c r="N2143" s="67"/>
    </row>
    <row r="2144" spans="10:14" x14ac:dyDescent="0.2">
      <c r="J2144" s="77"/>
      <c r="N2144" s="67"/>
    </row>
    <row r="2145" spans="10:14" x14ac:dyDescent="0.2">
      <c r="J2145" s="77"/>
      <c r="N2145" s="67"/>
    </row>
    <row r="2146" spans="10:14" x14ac:dyDescent="0.2">
      <c r="J2146" s="77"/>
      <c r="N2146" s="67"/>
    </row>
    <row r="2147" spans="10:14" x14ac:dyDescent="0.2">
      <c r="J2147" s="77"/>
      <c r="N2147" s="67"/>
    </row>
    <row r="2148" spans="10:14" x14ac:dyDescent="0.2">
      <c r="J2148" s="77"/>
      <c r="N2148" s="67"/>
    </row>
    <row r="2149" spans="10:14" x14ac:dyDescent="0.2">
      <c r="J2149" s="77"/>
      <c r="N2149" s="67"/>
    </row>
    <row r="2150" spans="10:14" x14ac:dyDescent="0.2">
      <c r="J2150" s="77"/>
      <c r="N2150" s="67"/>
    </row>
    <row r="2151" spans="10:14" x14ac:dyDescent="0.2">
      <c r="J2151" s="77"/>
      <c r="N2151" s="67"/>
    </row>
    <row r="2152" spans="10:14" x14ac:dyDescent="0.2">
      <c r="J2152" s="77"/>
      <c r="N2152" s="67"/>
    </row>
    <row r="2153" spans="10:14" x14ac:dyDescent="0.2">
      <c r="J2153" s="77"/>
      <c r="N2153" s="67"/>
    </row>
    <row r="2154" spans="10:14" x14ac:dyDescent="0.2">
      <c r="J2154" s="77"/>
      <c r="N2154" s="67"/>
    </row>
    <row r="2155" spans="10:14" x14ac:dyDescent="0.2">
      <c r="J2155" s="77"/>
      <c r="N2155" s="67"/>
    </row>
    <row r="2156" spans="10:14" x14ac:dyDescent="0.2">
      <c r="J2156" s="77"/>
      <c r="N2156" s="67"/>
    </row>
    <row r="2157" spans="10:14" x14ac:dyDescent="0.2">
      <c r="J2157" s="77"/>
      <c r="N2157" s="67"/>
    </row>
    <row r="2158" spans="10:14" x14ac:dyDescent="0.2">
      <c r="J2158" s="77"/>
      <c r="N2158" s="67"/>
    </row>
    <row r="2159" spans="10:14" x14ac:dyDescent="0.2">
      <c r="J2159" s="77"/>
      <c r="N2159" s="67"/>
    </row>
    <row r="2160" spans="10:14" x14ac:dyDescent="0.2">
      <c r="J2160" s="77"/>
      <c r="N2160" s="67"/>
    </row>
    <row r="2161" spans="10:14" x14ac:dyDescent="0.2">
      <c r="J2161" s="77"/>
      <c r="N2161" s="67"/>
    </row>
    <row r="2162" spans="10:14" x14ac:dyDescent="0.2">
      <c r="J2162" s="77"/>
      <c r="N2162" s="67"/>
    </row>
    <row r="2163" spans="10:14" x14ac:dyDescent="0.2">
      <c r="J2163" s="77"/>
      <c r="N2163" s="67"/>
    </row>
    <row r="2164" spans="10:14" x14ac:dyDescent="0.2">
      <c r="J2164" s="77"/>
      <c r="N2164" s="67"/>
    </row>
    <row r="2165" spans="10:14" x14ac:dyDescent="0.2">
      <c r="J2165" s="77"/>
      <c r="N2165" s="67"/>
    </row>
    <row r="2166" spans="10:14" x14ac:dyDescent="0.2">
      <c r="J2166" s="77"/>
      <c r="N2166" s="67"/>
    </row>
    <row r="2167" spans="10:14" x14ac:dyDescent="0.2">
      <c r="J2167" s="77"/>
      <c r="N2167" s="67"/>
    </row>
    <row r="2168" spans="10:14" x14ac:dyDescent="0.2">
      <c r="J2168" s="77"/>
      <c r="N2168" s="67"/>
    </row>
    <row r="2169" spans="10:14" x14ac:dyDescent="0.2">
      <c r="J2169" s="77"/>
      <c r="N2169" s="67"/>
    </row>
    <row r="2170" spans="10:14" x14ac:dyDescent="0.2">
      <c r="J2170" s="77"/>
      <c r="N2170" s="67"/>
    </row>
    <row r="2171" spans="10:14" x14ac:dyDescent="0.2">
      <c r="J2171" s="77"/>
      <c r="N2171" s="67"/>
    </row>
    <row r="2172" spans="10:14" x14ac:dyDescent="0.2">
      <c r="J2172" s="77"/>
      <c r="N2172" s="67"/>
    </row>
    <row r="2173" spans="10:14" x14ac:dyDescent="0.2">
      <c r="J2173" s="77"/>
      <c r="N2173" s="67"/>
    </row>
    <row r="2174" spans="10:14" x14ac:dyDescent="0.2">
      <c r="J2174" s="77"/>
      <c r="N2174" s="67"/>
    </row>
    <row r="2175" spans="10:14" x14ac:dyDescent="0.2">
      <c r="J2175" s="77"/>
      <c r="N2175" s="67"/>
    </row>
    <row r="2176" spans="10:14" x14ac:dyDescent="0.2">
      <c r="J2176" s="77"/>
      <c r="N2176" s="67"/>
    </row>
    <row r="2177" spans="10:14" x14ac:dyDescent="0.2">
      <c r="J2177" s="77"/>
      <c r="N2177" s="67"/>
    </row>
    <row r="2178" spans="10:14" x14ac:dyDescent="0.2">
      <c r="J2178" s="77"/>
      <c r="N2178" s="67"/>
    </row>
    <row r="2179" spans="10:14" x14ac:dyDescent="0.2">
      <c r="J2179" s="77"/>
      <c r="N2179" s="67"/>
    </row>
    <row r="2180" spans="10:14" x14ac:dyDescent="0.2">
      <c r="J2180" s="77"/>
      <c r="N2180" s="67"/>
    </row>
    <row r="2181" spans="10:14" x14ac:dyDescent="0.2">
      <c r="J2181" s="77"/>
      <c r="N2181" s="67"/>
    </row>
    <row r="2182" spans="10:14" x14ac:dyDescent="0.2">
      <c r="J2182" s="77"/>
      <c r="N2182" s="67"/>
    </row>
    <row r="2183" spans="10:14" x14ac:dyDescent="0.2">
      <c r="J2183" s="77"/>
      <c r="N2183" s="67"/>
    </row>
    <row r="2184" spans="10:14" x14ac:dyDescent="0.2">
      <c r="J2184" s="77"/>
      <c r="N2184" s="67"/>
    </row>
    <row r="2185" spans="10:14" x14ac:dyDescent="0.2">
      <c r="J2185" s="77"/>
      <c r="N2185" s="67"/>
    </row>
    <row r="2186" spans="10:14" x14ac:dyDescent="0.2">
      <c r="J2186" s="77"/>
      <c r="N2186" s="67"/>
    </row>
    <row r="2187" spans="10:14" x14ac:dyDescent="0.2">
      <c r="J2187" s="77"/>
      <c r="N2187" s="67"/>
    </row>
    <row r="2188" spans="10:14" x14ac:dyDescent="0.2">
      <c r="J2188" s="77"/>
      <c r="N2188" s="67"/>
    </row>
    <row r="2189" spans="10:14" x14ac:dyDescent="0.2">
      <c r="J2189" s="77"/>
      <c r="N2189" s="67"/>
    </row>
    <row r="2190" spans="10:14" x14ac:dyDescent="0.2">
      <c r="J2190" s="77"/>
      <c r="N2190" s="67"/>
    </row>
    <row r="2191" spans="10:14" x14ac:dyDescent="0.2">
      <c r="J2191" s="77"/>
      <c r="N2191" s="67"/>
    </row>
    <row r="2192" spans="10:14" x14ac:dyDescent="0.2">
      <c r="J2192" s="77"/>
      <c r="N2192" s="67"/>
    </row>
    <row r="2193" spans="10:14" x14ac:dyDescent="0.2">
      <c r="J2193" s="77"/>
      <c r="N2193" s="67"/>
    </row>
    <row r="2194" spans="10:14" x14ac:dyDescent="0.2">
      <c r="J2194" s="77"/>
      <c r="N2194" s="67"/>
    </row>
    <row r="2195" spans="10:14" x14ac:dyDescent="0.2">
      <c r="J2195" s="77"/>
      <c r="N2195" s="67"/>
    </row>
    <row r="2196" spans="10:14" x14ac:dyDescent="0.2">
      <c r="J2196" s="77"/>
      <c r="N2196" s="67"/>
    </row>
    <row r="2197" spans="10:14" x14ac:dyDescent="0.2">
      <c r="J2197" s="77"/>
      <c r="N2197" s="67"/>
    </row>
    <row r="2198" spans="10:14" x14ac:dyDescent="0.2">
      <c r="J2198" s="77"/>
      <c r="N2198" s="67"/>
    </row>
    <row r="2199" spans="10:14" x14ac:dyDescent="0.2">
      <c r="J2199" s="77"/>
      <c r="N2199" s="67"/>
    </row>
    <row r="2200" spans="10:14" x14ac:dyDescent="0.2">
      <c r="J2200" s="77"/>
      <c r="N2200" s="67"/>
    </row>
    <row r="2201" spans="10:14" x14ac:dyDescent="0.2">
      <c r="J2201" s="77"/>
      <c r="N2201" s="67"/>
    </row>
    <row r="2202" spans="10:14" x14ac:dyDescent="0.2">
      <c r="J2202" s="77"/>
      <c r="N2202" s="67"/>
    </row>
    <row r="2203" spans="10:14" x14ac:dyDescent="0.2">
      <c r="J2203" s="77"/>
      <c r="N2203" s="67"/>
    </row>
    <row r="2204" spans="10:14" x14ac:dyDescent="0.2">
      <c r="J2204" s="77"/>
      <c r="N2204" s="67"/>
    </row>
    <row r="2205" spans="10:14" x14ac:dyDescent="0.2">
      <c r="J2205" s="77"/>
      <c r="N2205" s="67"/>
    </row>
    <row r="2206" spans="10:14" x14ac:dyDescent="0.2">
      <c r="J2206" s="77"/>
      <c r="N2206" s="67"/>
    </row>
    <row r="2207" spans="10:14" x14ac:dyDescent="0.2">
      <c r="J2207" s="77"/>
      <c r="N2207" s="67"/>
    </row>
    <row r="2208" spans="10:14" x14ac:dyDescent="0.2">
      <c r="J2208" s="77"/>
      <c r="N2208" s="67"/>
    </row>
    <row r="2209" spans="10:14" x14ac:dyDescent="0.2">
      <c r="J2209" s="77"/>
      <c r="N2209" s="67"/>
    </row>
    <row r="2210" spans="10:14" x14ac:dyDescent="0.2">
      <c r="J2210" s="77"/>
      <c r="N2210" s="67"/>
    </row>
    <row r="2211" spans="10:14" x14ac:dyDescent="0.2">
      <c r="J2211" s="77"/>
      <c r="N2211" s="67"/>
    </row>
    <row r="2212" spans="10:14" x14ac:dyDescent="0.2">
      <c r="J2212" s="77"/>
      <c r="N2212" s="67"/>
    </row>
    <row r="2213" spans="10:14" x14ac:dyDescent="0.2">
      <c r="J2213" s="77"/>
      <c r="N2213" s="67"/>
    </row>
    <row r="2214" spans="10:14" x14ac:dyDescent="0.2">
      <c r="J2214" s="77"/>
      <c r="N2214" s="67"/>
    </row>
    <row r="2215" spans="10:14" x14ac:dyDescent="0.2">
      <c r="J2215" s="77"/>
      <c r="N2215" s="67"/>
    </row>
    <row r="2216" spans="10:14" x14ac:dyDescent="0.2">
      <c r="J2216" s="77"/>
      <c r="N2216" s="67"/>
    </row>
    <row r="2217" spans="10:14" x14ac:dyDescent="0.2">
      <c r="J2217" s="77"/>
      <c r="N2217" s="67"/>
    </row>
    <row r="2218" spans="10:14" x14ac:dyDescent="0.2">
      <c r="J2218" s="77"/>
      <c r="N2218" s="67"/>
    </row>
    <row r="2219" spans="10:14" x14ac:dyDescent="0.2">
      <c r="J2219" s="77"/>
      <c r="N2219" s="67"/>
    </row>
    <row r="2220" spans="10:14" x14ac:dyDescent="0.2">
      <c r="J2220" s="77"/>
      <c r="N2220" s="67"/>
    </row>
    <row r="2221" spans="10:14" x14ac:dyDescent="0.2">
      <c r="J2221" s="77"/>
      <c r="N2221" s="67"/>
    </row>
    <row r="2222" spans="10:14" x14ac:dyDescent="0.2">
      <c r="J2222" s="77"/>
      <c r="N2222" s="67"/>
    </row>
    <row r="2223" spans="10:14" x14ac:dyDescent="0.2">
      <c r="J2223" s="77"/>
      <c r="N2223" s="67"/>
    </row>
    <row r="2224" spans="10:14" x14ac:dyDescent="0.2">
      <c r="J2224" s="77"/>
      <c r="N2224" s="67"/>
    </row>
    <row r="2225" spans="10:14" x14ac:dyDescent="0.2">
      <c r="J2225" s="77"/>
      <c r="N2225" s="67"/>
    </row>
    <row r="2226" spans="10:14" x14ac:dyDescent="0.2">
      <c r="J2226" s="77"/>
      <c r="N2226" s="67"/>
    </row>
    <row r="2227" spans="10:14" x14ac:dyDescent="0.2">
      <c r="J2227" s="77"/>
      <c r="N2227" s="67"/>
    </row>
    <row r="2228" spans="10:14" x14ac:dyDescent="0.2">
      <c r="J2228" s="77"/>
      <c r="N2228" s="67"/>
    </row>
    <row r="2229" spans="10:14" x14ac:dyDescent="0.2">
      <c r="J2229" s="77"/>
      <c r="N2229" s="67"/>
    </row>
    <row r="2230" spans="10:14" x14ac:dyDescent="0.2">
      <c r="J2230" s="77"/>
      <c r="N2230" s="67"/>
    </row>
    <row r="2231" spans="10:14" x14ac:dyDescent="0.2">
      <c r="J2231" s="77"/>
      <c r="N2231" s="67"/>
    </row>
    <row r="2232" spans="10:14" x14ac:dyDescent="0.2">
      <c r="J2232" s="77"/>
      <c r="N2232" s="67"/>
    </row>
    <row r="2233" spans="10:14" x14ac:dyDescent="0.2">
      <c r="J2233" s="77"/>
      <c r="N2233" s="67"/>
    </row>
    <row r="2234" spans="10:14" x14ac:dyDescent="0.2">
      <c r="J2234" s="77"/>
      <c r="N2234" s="67"/>
    </row>
    <row r="2235" spans="10:14" x14ac:dyDescent="0.2">
      <c r="J2235" s="77"/>
      <c r="N2235" s="67"/>
    </row>
    <row r="2236" spans="10:14" x14ac:dyDescent="0.2">
      <c r="J2236" s="77"/>
      <c r="N2236" s="67"/>
    </row>
    <row r="2237" spans="10:14" x14ac:dyDescent="0.2">
      <c r="J2237" s="77"/>
      <c r="N2237" s="67"/>
    </row>
    <row r="2238" spans="10:14" x14ac:dyDescent="0.2">
      <c r="J2238" s="77"/>
      <c r="N2238" s="67"/>
    </row>
    <row r="2239" spans="10:14" x14ac:dyDescent="0.2">
      <c r="J2239" s="77"/>
      <c r="N2239" s="67"/>
    </row>
    <row r="2240" spans="10:14" x14ac:dyDescent="0.2">
      <c r="J2240" s="77"/>
      <c r="N2240" s="67"/>
    </row>
    <row r="2241" spans="10:14" x14ac:dyDescent="0.2">
      <c r="J2241" s="77"/>
      <c r="N2241" s="67"/>
    </row>
    <row r="2242" spans="10:14" x14ac:dyDescent="0.2">
      <c r="J2242" s="77"/>
      <c r="N2242" s="67"/>
    </row>
    <row r="2243" spans="10:14" x14ac:dyDescent="0.2">
      <c r="J2243" s="77"/>
      <c r="N2243" s="67"/>
    </row>
    <row r="2244" spans="10:14" x14ac:dyDescent="0.2">
      <c r="J2244" s="77"/>
      <c r="N2244" s="67"/>
    </row>
    <row r="2245" spans="10:14" x14ac:dyDescent="0.2">
      <c r="J2245" s="77"/>
      <c r="N2245" s="67"/>
    </row>
    <row r="2246" spans="10:14" x14ac:dyDescent="0.2">
      <c r="J2246" s="77"/>
      <c r="N2246" s="67"/>
    </row>
    <row r="2247" spans="10:14" x14ac:dyDescent="0.2">
      <c r="J2247" s="77"/>
      <c r="N2247" s="67"/>
    </row>
    <row r="2248" spans="10:14" x14ac:dyDescent="0.2">
      <c r="J2248" s="77"/>
      <c r="N2248" s="67"/>
    </row>
    <row r="2249" spans="10:14" x14ac:dyDescent="0.2">
      <c r="J2249" s="77"/>
      <c r="N2249" s="67"/>
    </row>
    <row r="2250" spans="10:14" x14ac:dyDescent="0.2">
      <c r="J2250" s="77"/>
      <c r="N2250" s="67"/>
    </row>
    <row r="2251" spans="10:14" x14ac:dyDescent="0.2">
      <c r="J2251" s="77"/>
      <c r="N2251" s="67"/>
    </row>
    <row r="2252" spans="10:14" x14ac:dyDescent="0.2">
      <c r="J2252" s="77"/>
      <c r="N2252" s="67"/>
    </row>
    <row r="2253" spans="10:14" x14ac:dyDescent="0.2">
      <c r="J2253" s="77"/>
      <c r="N2253" s="67"/>
    </row>
    <row r="2254" spans="10:14" x14ac:dyDescent="0.2">
      <c r="J2254" s="77"/>
      <c r="N2254" s="67"/>
    </row>
    <row r="2255" spans="10:14" x14ac:dyDescent="0.2">
      <c r="J2255" s="77"/>
      <c r="N2255" s="67"/>
    </row>
    <row r="2256" spans="10:14" x14ac:dyDescent="0.2">
      <c r="J2256" s="77"/>
      <c r="N2256" s="67"/>
    </row>
    <row r="2257" spans="10:14" x14ac:dyDescent="0.2">
      <c r="J2257" s="77"/>
      <c r="N2257" s="67"/>
    </row>
    <row r="2258" spans="10:14" x14ac:dyDescent="0.2">
      <c r="J2258" s="77"/>
      <c r="N2258" s="67"/>
    </row>
    <row r="2259" spans="10:14" x14ac:dyDescent="0.2">
      <c r="J2259" s="77"/>
      <c r="N2259" s="67"/>
    </row>
    <row r="2260" spans="10:14" x14ac:dyDescent="0.2">
      <c r="J2260" s="77"/>
      <c r="N2260" s="67"/>
    </row>
    <row r="2261" spans="10:14" x14ac:dyDescent="0.2">
      <c r="J2261" s="77"/>
      <c r="N2261" s="67"/>
    </row>
    <row r="2262" spans="10:14" x14ac:dyDescent="0.2">
      <c r="J2262" s="77"/>
      <c r="N2262" s="67"/>
    </row>
    <row r="2263" spans="10:14" x14ac:dyDescent="0.2">
      <c r="J2263" s="77"/>
      <c r="N2263" s="67"/>
    </row>
    <row r="2264" spans="10:14" x14ac:dyDescent="0.2">
      <c r="J2264" s="77"/>
      <c r="N2264" s="67"/>
    </row>
    <row r="2265" spans="10:14" x14ac:dyDescent="0.2">
      <c r="J2265" s="77"/>
      <c r="N2265" s="67"/>
    </row>
    <row r="2266" spans="10:14" x14ac:dyDescent="0.2">
      <c r="J2266" s="77"/>
      <c r="N2266" s="67"/>
    </row>
    <row r="2267" spans="10:14" x14ac:dyDescent="0.2">
      <c r="J2267" s="77"/>
      <c r="N2267" s="67"/>
    </row>
    <row r="2268" spans="10:14" x14ac:dyDescent="0.2">
      <c r="J2268" s="77"/>
      <c r="N2268" s="67"/>
    </row>
    <row r="2269" spans="10:14" x14ac:dyDescent="0.2">
      <c r="J2269" s="77"/>
      <c r="N2269" s="67"/>
    </row>
    <row r="2270" spans="10:14" x14ac:dyDescent="0.2">
      <c r="J2270" s="77"/>
      <c r="N2270" s="67"/>
    </row>
    <row r="2271" spans="10:14" x14ac:dyDescent="0.2">
      <c r="J2271" s="77"/>
      <c r="N2271" s="67"/>
    </row>
    <row r="2272" spans="10:14" x14ac:dyDescent="0.2">
      <c r="J2272" s="77"/>
      <c r="N2272" s="67"/>
    </row>
    <row r="2273" spans="10:14" x14ac:dyDescent="0.2">
      <c r="J2273" s="77"/>
      <c r="N2273" s="67"/>
    </row>
    <row r="2274" spans="10:14" x14ac:dyDescent="0.2">
      <c r="J2274" s="77"/>
      <c r="N2274" s="67"/>
    </row>
    <row r="2275" spans="10:14" x14ac:dyDescent="0.2">
      <c r="J2275" s="77"/>
      <c r="N2275" s="67"/>
    </row>
    <row r="2276" spans="10:14" x14ac:dyDescent="0.2">
      <c r="J2276" s="77"/>
      <c r="N2276" s="67"/>
    </row>
    <row r="2277" spans="10:14" x14ac:dyDescent="0.2">
      <c r="J2277" s="77"/>
      <c r="N2277" s="67"/>
    </row>
    <row r="2278" spans="10:14" x14ac:dyDescent="0.2">
      <c r="J2278" s="77"/>
      <c r="N2278" s="67"/>
    </row>
    <row r="2279" spans="10:14" x14ac:dyDescent="0.2">
      <c r="J2279" s="77"/>
      <c r="N2279" s="67"/>
    </row>
    <row r="2280" spans="10:14" x14ac:dyDescent="0.2">
      <c r="J2280" s="77"/>
      <c r="N2280" s="67"/>
    </row>
    <row r="2281" spans="10:14" x14ac:dyDescent="0.2">
      <c r="J2281" s="77"/>
      <c r="N2281" s="67"/>
    </row>
    <row r="2282" spans="10:14" x14ac:dyDescent="0.2">
      <c r="J2282" s="77"/>
      <c r="N2282" s="67"/>
    </row>
    <row r="2283" spans="10:14" x14ac:dyDescent="0.2">
      <c r="J2283" s="77"/>
      <c r="N2283" s="67"/>
    </row>
    <row r="2284" spans="10:14" x14ac:dyDescent="0.2">
      <c r="J2284" s="77"/>
      <c r="N2284" s="67"/>
    </row>
    <row r="2285" spans="10:14" x14ac:dyDescent="0.2">
      <c r="J2285" s="77"/>
      <c r="N2285" s="67"/>
    </row>
    <row r="2286" spans="10:14" x14ac:dyDescent="0.2">
      <c r="J2286" s="77"/>
      <c r="N2286" s="67"/>
    </row>
    <row r="2287" spans="10:14" x14ac:dyDescent="0.2">
      <c r="J2287" s="77"/>
      <c r="N2287" s="67"/>
    </row>
    <row r="2288" spans="10:14" x14ac:dyDescent="0.2">
      <c r="J2288" s="77"/>
      <c r="N2288" s="67"/>
    </row>
    <row r="2289" spans="10:14" x14ac:dyDescent="0.2">
      <c r="J2289" s="77"/>
      <c r="N2289" s="67"/>
    </row>
    <row r="2290" spans="10:14" x14ac:dyDescent="0.2">
      <c r="J2290" s="77"/>
      <c r="N2290" s="67"/>
    </row>
    <row r="2291" spans="10:14" x14ac:dyDescent="0.2">
      <c r="J2291" s="77"/>
      <c r="N2291" s="67"/>
    </row>
    <row r="2292" spans="10:14" x14ac:dyDescent="0.2">
      <c r="J2292" s="77"/>
      <c r="N2292" s="67"/>
    </row>
    <row r="2293" spans="10:14" x14ac:dyDescent="0.2">
      <c r="J2293" s="77"/>
      <c r="N2293" s="67"/>
    </row>
    <row r="2294" spans="10:14" x14ac:dyDescent="0.2">
      <c r="J2294" s="77"/>
      <c r="N2294" s="67"/>
    </row>
    <row r="2295" spans="10:14" x14ac:dyDescent="0.2">
      <c r="J2295" s="77"/>
      <c r="N2295" s="67"/>
    </row>
    <row r="2296" spans="10:14" x14ac:dyDescent="0.2">
      <c r="J2296" s="77"/>
      <c r="N2296" s="67"/>
    </row>
    <row r="2297" spans="10:14" x14ac:dyDescent="0.2">
      <c r="J2297" s="77"/>
      <c r="N2297" s="67"/>
    </row>
    <row r="2298" spans="10:14" x14ac:dyDescent="0.2">
      <c r="J2298" s="77"/>
      <c r="N2298" s="67"/>
    </row>
    <row r="2299" spans="10:14" x14ac:dyDescent="0.2">
      <c r="J2299" s="77"/>
      <c r="N2299" s="67"/>
    </row>
    <row r="2300" spans="10:14" x14ac:dyDescent="0.2">
      <c r="J2300" s="77"/>
      <c r="N2300" s="67"/>
    </row>
    <row r="2301" spans="10:14" x14ac:dyDescent="0.2">
      <c r="J2301" s="77"/>
      <c r="N2301" s="67"/>
    </row>
    <row r="2302" spans="10:14" x14ac:dyDescent="0.2">
      <c r="J2302" s="77"/>
      <c r="N2302" s="67"/>
    </row>
    <row r="2303" spans="10:14" x14ac:dyDescent="0.2">
      <c r="J2303" s="77"/>
      <c r="N2303" s="67"/>
    </row>
    <row r="2304" spans="10:14" x14ac:dyDescent="0.2">
      <c r="J2304" s="77"/>
      <c r="N2304" s="67"/>
    </row>
    <row r="2305" spans="10:14" x14ac:dyDescent="0.2">
      <c r="J2305" s="77"/>
      <c r="N2305" s="67"/>
    </row>
    <row r="2306" spans="10:14" x14ac:dyDescent="0.2">
      <c r="J2306" s="77"/>
      <c r="N2306" s="67"/>
    </row>
    <row r="2307" spans="10:14" x14ac:dyDescent="0.2">
      <c r="J2307" s="77"/>
      <c r="N2307" s="67"/>
    </row>
    <row r="2308" spans="10:14" x14ac:dyDescent="0.2">
      <c r="J2308" s="77"/>
      <c r="N2308" s="67"/>
    </row>
    <row r="2309" spans="10:14" x14ac:dyDescent="0.2">
      <c r="J2309" s="77"/>
      <c r="N2309" s="67"/>
    </row>
    <row r="2310" spans="10:14" x14ac:dyDescent="0.2">
      <c r="J2310" s="77"/>
      <c r="N2310" s="67"/>
    </row>
    <row r="2311" spans="10:14" x14ac:dyDescent="0.2">
      <c r="J2311" s="77"/>
      <c r="N2311" s="67"/>
    </row>
    <row r="2312" spans="10:14" x14ac:dyDescent="0.2">
      <c r="J2312" s="77"/>
      <c r="N2312" s="67"/>
    </row>
    <row r="2313" spans="10:14" x14ac:dyDescent="0.2">
      <c r="J2313" s="77"/>
      <c r="N2313" s="67"/>
    </row>
    <row r="2314" spans="10:14" x14ac:dyDescent="0.2">
      <c r="J2314" s="77"/>
      <c r="N2314" s="67"/>
    </row>
    <row r="2315" spans="10:14" x14ac:dyDescent="0.2">
      <c r="J2315" s="77"/>
      <c r="N2315" s="67"/>
    </row>
    <row r="2316" spans="10:14" x14ac:dyDescent="0.2">
      <c r="J2316" s="77"/>
      <c r="N2316" s="67"/>
    </row>
    <row r="2317" spans="10:14" x14ac:dyDescent="0.2">
      <c r="J2317" s="77"/>
      <c r="N2317" s="67"/>
    </row>
    <row r="2318" spans="10:14" x14ac:dyDescent="0.2">
      <c r="J2318" s="77"/>
      <c r="N2318" s="67"/>
    </row>
    <row r="2319" spans="10:14" x14ac:dyDescent="0.2">
      <c r="J2319" s="77"/>
      <c r="N2319" s="67"/>
    </row>
    <row r="2320" spans="10:14" x14ac:dyDescent="0.2">
      <c r="J2320" s="77"/>
      <c r="N2320" s="67"/>
    </row>
    <row r="2321" spans="10:14" x14ac:dyDescent="0.2">
      <c r="J2321" s="77"/>
      <c r="N2321" s="67"/>
    </row>
    <row r="2322" spans="10:14" x14ac:dyDescent="0.2">
      <c r="J2322" s="77"/>
      <c r="N2322" s="67"/>
    </row>
    <row r="2323" spans="10:14" x14ac:dyDescent="0.2">
      <c r="J2323" s="77"/>
      <c r="N2323" s="67"/>
    </row>
    <row r="2324" spans="10:14" x14ac:dyDescent="0.2">
      <c r="J2324" s="77"/>
      <c r="N2324" s="67"/>
    </row>
    <row r="2325" spans="10:14" x14ac:dyDescent="0.2">
      <c r="J2325" s="77"/>
      <c r="N2325" s="67"/>
    </row>
    <row r="2326" spans="10:14" x14ac:dyDescent="0.2">
      <c r="J2326" s="77"/>
      <c r="N2326" s="67"/>
    </row>
    <row r="2327" spans="10:14" x14ac:dyDescent="0.2">
      <c r="J2327" s="77"/>
      <c r="N2327" s="67"/>
    </row>
    <row r="2328" spans="10:14" x14ac:dyDescent="0.2">
      <c r="J2328" s="77"/>
      <c r="N2328" s="67"/>
    </row>
    <row r="2329" spans="10:14" x14ac:dyDescent="0.2">
      <c r="J2329" s="77"/>
      <c r="N2329" s="67"/>
    </row>
    <row r="2330" spans="10:14" x14ac:dyDescent="0.2">
      <c r="J2330" s="77"/>
      <c r="N2330" s="67"/>
    </row>
    <row r="2331" spans="10:14" x14ac:dyDescent="0.2">
      <c r="J2331" s="77"/>
      <c r="N2331" s="67"/>
    </row>
    <row r="2332" spans="10:14" x14ac:dyDescent="0.2">
      <c r="J2332" s="77"/>
      <c r="N2332" s="67"/>
    </row>
    <row r="2333" spans="10:14" x14ac:dyDescent="0.2">
      <c r="J2333" s="77"/>
      <c r="N2333" s="67"/>
    </row>
    <row r="2334" spans="10:14" x14ac:dyDescent="0.2">
      <c r="J2334" s="77"/>
      <c r="N2334" s="67"/>
    </row>
    <row r="2335" spans="10:14" x14ac:dyDescent="0.2">
      <c r="J2335" s="77"/>
      <c r="N2335" s="67"/>
    </row>
    <row r="2336" spans="10:14" x14ac:dyDescent="0.2">
      <c r="J2336" s="77"/>
      <c r="N2336" s="67"/>
    </row>
    <row r="2337" spans="10:14" x14ac:dyDescent="0.2">
      <c r="J2337" s="77"/>
      <c r="N2337" s="67"/>
    </row>
    <row r="2338" spans="10:14" x14ac:dyDescent="0.2">
      <c r="J2338" s="77"/>
      <c r="N2338" s="67"/>
    </row>
    <row r="2339" spans="10:14" x14ac:dyDescent="0.2">
      <c r="J2339" s="77"/>
      <c r="N2339" s="67"/>
    </row>
    <row r="2340" spans="10:14" x14ac:dyDescent="0.2">
      <c r="J2340" s="77"/>
      <c r="N2340" s="67"/>
    </row>
    <row r="2341" spans="10:14" x14ac:dyDescent="0.2">
      <c r="J2341" s="77"/>
      <c r="N2341" s="67"/>
    </row>
    <row r="2342" spans="10:14" x14ac:dyDescent="0.2">
      <c r="J2342" s="77"/>
      <c r="N2342" s="67"/>
    </row>
    <row r="2343" spans="10:14" x14ac:dyDescent="0.2">
      <c r="J2343" s="77"/>
      <c r="N2343" s="67"/>
    </row>
    <row r="2344" spans="10:14" x14ac:dyDescent="0.2">
      <c r="J2344" s="77"/>
      <c r="N2344" s="67"/>
    </row>
    <row r="2345" spans="10:14" x14ac:dyDescent="0.2">
      <c r="J2345" s="77"/>
      <c r="N2345" s="67"/>
    </row>
    <row r="2346" spans="10:14" x14ac:dyDescent="0.2">
      <c r="J2346" s="77"/>
      <c r="N2346" s="67"/>
    </row>
    <row r="2347" spans="10:14" x14ac:dyDescent="0.2">
      <c r="J2347" s="77"/>
      <c r="N2347" s="67"/>
    </row>
    <row r="2348" spans="10:14" x14ac:dyDescent="0.2">
      <c r="J2348" s="77"/>
      <c r="N2348" s="67"/>
    </row>
    <row r="2349" spans="10:14" x14ac:dyDescent="0.2">
      <c r="J2349" s="77"/>
      <c r="N2349" s="67"/>
    </row>
    <row r="2350" spans="10:14" x14ac:dyDescent="0.2">
      <c r="J2350" s="77"/>
      <c r="N2350" s="67"/>
    </row>
    <row r="2351" spans="10:14" x14ac:dyDescent="0.2">
      <c r="J2351" s="77"/>
      <c r="N2351" s="67"/>
    </row>
    <row r="2352" spans="10:14" x14ac:dyDescent="0.2">
      <c r="J2352" s="77"/>
      <c r="N2352" s="67"/>
    </row>
    <row r="2353" spans="10:14" x14ac:dyDescent="0.2">
      <c r="J2353" s="77"/>
      <c r="N2353" s="67"/>
    </row>
    <row r="2354" spans="10:14" x14ac:dyDescent="0.2">
      <c r="J2354" s="77"/>
      <c r="N2354" s="67"/>
    </row>
    <row r="2355" spans="10:14" x14ac:dyDescent="0.2">
      <c r="J2355" s="77"/>
      <c r="N2355" s="67"/>
    </row>
    <row r="2356" spans="10:14" x14ac:dyDescent="0.2">
      <c r="J2356" s="77"/>
      <c r="N2356" s="67"/>
    </row>
    <row r="2357" spans="10:14" x14ac:dyDescent="0.2">
      <c r="J2357" s="77"/>
      <c r="N2357" s="67"/>
    </row>
    <row r="2358" spans="10:14" x14ac:dyDescent="0.2">
      <c r="J2358" s="77"/>
      <c r="N2358" s="67"/>
    </row>
    <row r="2359" spans="10:14" x14ac:dyDescent="0.2">
      <c r="J2359" s="77"/>
      <c r="N2359" s="67"/>
    </row>
    <row r="2360" spans="10:14" x14ac:dyDescent="0.2">
      <c r="J2360" s="77"/>
      <c r="N2360" s="67"/>
    </row>
    <row r="2361" spans="10:14" x14ac:dyDescent="0.2">
      <c r="J2361" s="77"/>
      <c r="N2361" s="67"/>
    </row>
    <row r="2362" spans="10:14" x14ac:dyDescent="0.2">
      <c r="J2362" s="77"/>
      <c r="N2362" s="67"/>
    </row>
    <row r="2363" spans="10:14" x14ac:dyDescent="0.2">
      <c r="J2363" s="77"/>
      <c r="N2363" s="67"/>
    </row>
    <row r="2364" spans="10:14" x14ac:dyDescent="0.2">
      <c r="J2364" s="77"/>
      <c r="N2364" s="67"/>
    </row>
    <row r="2365" spans="10:14" x14ac:dyDescent="0.2">
      <c r="J2365" s="77"/>
      <c r="N2365" s="67"/>
    </row>
    <row r="2367" spans="10:14" x14ac:dyDescent="0.2">
      <c r="J2367" s="77"/>
    </row>
    <row r="2368" spans="10:14" x14ac:dyDescent="0.2">
      <c r="J2368" s="77"/>
    </row>
    <row r="2369" spans="10:10" x14ac:dyDescent="0.2">
      <c r="J2369" s="77"/>
    </row>
    <row r="2370" spans="10:10" x14ac:dyDescent="0.2">
      <c r="J2370" s="77"/>
    </row>
    <row r="2371" spans="10:10" x14ac:dyDescent="0.2">
      <c r="J2371" s="77"/>
    </row>
    <row r="2372" spans="10:10" x14ac:dyDescent="0.2">
      <c r="J2372" s="77"/>
    </row>
    <row r="2373" spans="10:10" x14ac:dyDescent="0.2">
      <c r="J2373" s="77"/>
    </row>
    <row r="2374" spans="10:10" x14ac:dyDescent="0.2">
      <c r="J2374" s="77"/>
    </row>
    <row r="2375" spans="10:10" x14ac:dyDescent="0.2">
      <c r="J2375" s="77"/>
    </row>
    <row r="2376" spans="10:10" x14ac:dyDescent="0.2">
      <c r="J2376" s="77"/>
    </row>
    <row r="2377" spans="10:10" x14ac:dyDescent="0.2">
      <c r="J2377" s="77"/>
    </row>
    <row r="2378" spans="10:10" x14ac:dyDescent="0.2">
      <c r="J2378" s="77"/>
    </row>
    <row r="2379" spans="10:10" x14ac:dyDescent="0.2">
      <c r="J2379" s="77"/>
    </row>
    <row r="2380" spans="10:10" x14ac:dyDescent="0.2">
      <c r="J2380" s="77"/>
    </row>
    <row r="2381" spans="10:10" x14ac:dyDescent="0.2">
      <c r="J2381" s="77"/>
    </row>
    <row r="2382" spans="10:10" x14ac:dyDescent="0.2">
      <c r="J2382" s="77"/>
    </row>
    <row r="2383" spans="10:10" x14ac:dyDescent="0.2">
      <c r="J2383" s="77"/>
    </row>
    <row r="2384" spans="10:10" x14ac:dyDescent="0.2">
      <c r="J2384" s="77"/>
    </row>
    <row r="2385" spans="10:10" x14ac:dyDescent="0.2">
      <c r="J2385" s="77"/>
    </row>
    <row r="2386" spans="10:10" x14ac:dyDescent="0.2">
      <c r="J2386" s="77"/>
    </row>
    <row r="2387" spans="10:10" x14ac:dyDescent="0.2">
      <c r="J2387" s="77"/>
    </row>
    <row r="2388" spans="10:10" x14ac:dyDescent="0.2">
      <c r="J2388" s="77"/>
    </row>
    <row r="2389" spans="10:10" x14ac:dyDescent="0.2">
      <c r="J2389" s="77"/>
    </row>
    <row r="2390" spans="10:10" x14ac:dyDescent="0.2">
      <c r="J2390" s="77"/>
    </row>
    <row r="2391" spans="10:10" x14ac:dyDescent="0.2">
      <c r="J2391" s="77"/>
    </row>
    <row r="2392" spans="10:10" x14ac:dyDescent="0.2">
      <c r="J2392" s="77"/>
    </row>
    <row r="2393" spans="10:10" x14ac:dyDescent="0.2">
      <c r="J2393" s="77"/>
    </row>
    <row r="2394" spans="10:10" x14ac:dyDescent="0.2">
      <c r="J2394" s="77"/>
    </row>
    <row r="2395" spans="10:10" x14ac:dyDescent="0.2">
      <c r="J2395" s="77"/>
    </row>
    <row r="2396" spans="10:10" x14ac:dyDescent="0.2">
      <c r="J2396" s="77"/>
    </row>
    <row r="2397" spans="10:10" x14ac:dyDescent="0.2">
      <c r="J2397" s="77"/>
    </row>
    <row r="2398" spans="10:10" x14ac:dyDescent="0.2">
      <c r="J2398" s="77"/>
    </row>
    <row r="2399" spans="10:10" x14ac:dyDescent="0.2">
      <c r="J2399" s="77"/>
    </row>
    <row r="2400" spans="10:10" x14ac:dyDescent="0.2">
      <c r="J2400" s="77"/>
    </row>
    <row r="2401" spans="10:10" x14ac:dyDescent="0.2">
      <c r="J2401" s="77"/>
    </row>
    <row r="2402" spans="10:10" x14ac:dyDescent="0.2">
      <c r="J2402" s="77"/>
    </row>
    <row r="2403" spans="10:10" x14ac:dyDescent="0.2">
      <c r="J2403" s="77"/>
    </row>
    <row r="2404" spans="10:10" x14ac:dyDescent="0.2">
      <c r="J2404" s="77"/>
    </row>
    <row r="2405" spans="10:10" x14ac:dyDescent="0.2">
      <c r="J2405" s="77"/>
    </row>
    <row r="2406" spans="10:10" x14ac:dyDescent="0.2">
      <c r="J2406" s="77"/>
    </row>
    <row r="2407" spans="10:10" x14ac:dyDescent="0.2">
      <c r="J2407" s="77"/>
    </row>
    <row r="2408" spans="10:10" x14ac:dyDescent="0.2">
      <c r="J2408" s="77"/>
    </row>
    <row r="2409" spans="10:10" x14ac:dyDescent="0.2">
      <c r="J2409" s="77"/>
    </row>
    <row r="2410" spans="10:10" x14ac:dyDescent="0.2">
      <c r="J2410" s="77"/>
    </row>
    <row r="2411" spans="10:10" x14ac:dyDescent="0.2">
      <c r="J2411" s="77"/>
    </row>
    <row r="2412" spans="10:10" x14ac:dyDescent="0.2">
      <c r="J2412" s="77"/>
    </row>
    <row r="2413" spans="10:10" x14ac:dyDescent="0.2">
      <c r="J2413" s="77"/>
    </row>
    <row r="2414" spans="10:10" x14ac:dyDescent="0.2">
      <c r="J2414" s="77"/>
    </row>
    <row r="2415" spans="10:10" x14ac:dyDescent="0.2">
      <c r="J2415" s="77"/>
    </row>
    <row r="2416" spans="10:10" x14ac:dyDescent="0.2">
      <c r="J2416" s="77"/>
    </row>
    <row r="2417" spans="10:10" x14ac:dyDescent="0.2">
      <c r="J2417" s="77"/>
    </row>
    <row r="2418" spans="10:10" x14ac:dyDescent="0.2">
      <c r="J2418" s="77"/>
    </row>
    <row r="2419" spans="10:10" x14ac:dyDescent="0.2">
      <c r="J2419" s="77"/>
    </row>
    <row r="2420" spans="10:10" x14ac:dyDescent="0.2">
      <c r="J2420" s="77"/>
    </row>
    <row r="2421" spans="10:10" x14ac:dyDescent="0.2">
      <c r="J2421" s="77"/>
    </row>
    <row r="2422" spans="10:10" x14ac:dyDescent="0.2">
      <c r="J2422" s="77"/>
    </row>
    <row r="2423" spans="10:10" x14ac:dyDescent="0.2">
      <c r="J2423" s="77"/>
    </row>
    <row r="2424" spans="10:10" x14ac:dyDescent="0.2">
      <c r="J2424" s="77"/>
    </row>
    <row r="2425" spans="10:10" x14ac:dyDescent="0.2">
      <c r="J2425" s="77"/>
    </row>
    <row r="2426" spans="10:10" x14ac:dyDescent="0.2">
      <c r="J2426" s="77"/>
    </row>
    <row r="2427" spans="10:10" x14ac:dyDescent="0.2">
      <c r="J2427" s="77"/>
    </row>
    <row r="2428" spans="10:10" x14ac:dyDescent="0.2">
      <c r="J2428" s="77"/>
    </row>
    <row r="2429" spans="10:10" x14ac:dyDescent="0.2">
      <c r="J2429" s="77"/>
    </row>
    <row r="2430" spans="10:10" x14ac:dyDescent="0.2">
      <c r="J2430" s="77"/>
    </row>
    <row r="2431" spans="10:10" x14ac:dyDescent="0.2">
      <c r="J2431" s="77"/>
    </row>
    <row r="2432" spans="10:10" x14ac:dyDescent="0.2">
      <c r="J2432" s="77"/>
    </row>
    <row r="2433" spans="10:10" x14ac:dyDescent="0.2">
      <c r="J2433" s="77"/>
    </row>
    <row r="2434" spans="10:10" x14ac:dyDescent="0.2">
      <c r="J2434" s="77"/>
    </row>
    <row r="2435" spans="10:10" x14ac:dyDescent="0.2">
      <c r="J2435" s="77"/>
    </row>
    <row r="2436" spans="10:10" x14ac:dyDescent="0.2">
      <c r="J2436" s="77"/>
    </row>
    <row r="2437" spans="10:10" x14ac:dyDescent="0.2">
      <c r="J2437" s="77"/>
    </row>
    <row r="2438" spans="10:10" x14ac:dyDescent="0.2">
      <c r="J2438" s="77"/>
    </row>
    <row r="2439" spans="10:10" x14ac:dyDescent="0.2">
      <c r="J2439" s="77"/>
    </row>
    <row r="2440" spans="10:10" x14ac:dyDescent="0.2">
      <c r="J2440" s="77"/>
    </row>
    <row r="2441" spans="10:10" x14ac:dyDescent="0.2">
      <c r="J2441" s="77"/>
    </row>
    <row r="2442" spans="10:10" x14ac:dyDescent="0.2">
      <c r="J2442" s="77"/>
    </row>
    <row r="2443" spans="10:10" x14ac:dyDescent="0.2">
      <c r="J2443" s="77"/>
    </row>
    <row r="2444" spans="10:10" x14ac:dyDescent="0.2">
      <c r="J2444" s="77"/>
    </row>
    <row r="2445" spans="10:10" x14ac:dyDescent="0.2">
      <c r="J2445" s="77"/>
    </row>
    <row r="2446" spans="10:10" x14ac:dyDescent="0.2">
      <c r="J2446" s="77"/>
    </row>
    <row r="2447" spans="10:10" x14ac:dyDescent="0.2">
      <c r="J2447" s="77"/>
    </row>
    <row r="2448" spans="10:10" x14ac:dyDescent="0.2">
      <c r="J2448" s="77"/>
    </row>
    <row r="2449" spans="10:10" x14ac:dyDescent="0.2">
      <c r="J2449" s="77"/>
    </row>
    <row r="2450" spans="10:10" x14ac:dyDescent="0.2">
      <c r="J2450" s="77"/>
    </row>
    <row r="2451" spans="10:10" x14ac:dyDescent="0.2">
      <c r="J2451" s="77"/>
    </row>
    <row r="2452" spans="10:10" x14ac:dyDescent="0.2">
      <c r="J2452" s="77"/>
    </row>
    <row r="2453" spans="10:10" x14ac:dyDescent="0.2">
      <c r="J2453" s="77"/>
    </row>
    <row r="2454" spans="10:10" x14ac:dyDescent="0.2">
      <c r="J2454" s="77"/>
    </row>
    <row r="2455" spans="10:10" x14ac:dyDescent="0.2">
      <c r="J2455" s="77"/>
    </row>
    <row r="2456" spans="10:10" x14ac:dyDescent="0.2">
      <c r="J2456" s="77"/>
    </row>
    <row r="2457" spans="10:10" x14ac:dyDescent="0.2">
      <c r="J2457" s="77"/>
    </row>
    <row r="2458" spans="10:10" x14ac:dyDescent="0.2">
      <c r="J2458" s="77"/>
    </row>
    <row r="2459" spans="10:10" x14ac:dyDescent="0.2">
      <c r="J2459" s="77"/>
    </row>
    <row r="2460" spans="10:10" x14ac:dyDescent="0.2">
      <c r="J2460" s="77"/>
    </row>
    <row r="2461" spans="10:10" x14ac:dyDescent="0.2">
      <c r="J2461" s="77"/>
    </row>
    <row r="2462" spans="10:10" x14ac:dyDescent="0.2">
      <c r="J2462" s="77"/>
    </row>
    <row r="2463" spans="10:10" x14ac:dyDescent="0.2">
      <c r="J2463" s="77"/>
    </row>
    <row r="2464" spans="10:10" x14ac:dyDescent="0.2">
      <c r="J2464" s="77"/>
    </row>
    <row r="2465" spans="10:10" x14ac:dyDescent="0.2">
      <c r="J2465" s="77"/>
    </row>
    <row r="2466" spans="10:10" x14ac:dyDescent="0.2">
      <c r="J2466" s="77"/>
    </row>
    <row r="2467" spans="10:10" x14ac:dyDescent="0.2">
      <c r="J2467" s="77"/>
    </row>
    <row r="2468" spans="10:10" x14ac:dyDescent="0.2">
      <c r="J2468" s="77"/>
    </row>
    <row r="2469" spans="10:10" x14ac:dyDescent="0.2">
      <c r="J2469" s="77"/>
    </row>
    <row r="2470" spans="10:10" x14ac:dyDescent="0.2">
      <c r="J2470" s="77"/>
    </row>
    <row r="2471" spans="10:10" x14ac:dyDescent="0.2">
      <c r="J2471" s="77"/>
    </row>
    <row r="2472" spans="10:10" x14ac:dyDescent="0.2">
      <c r="J2472" s="77"/>
    </row>
    <row r="2473" spans="10:10" x14ac:dyDescent="0.2">
      <c r="J2473" s="77"/>
    </row>
    <row r="2474" spans="10:10" x14ac:dyDescent="0.2">
      <c r="J2474" s="77"/>
    </row>
    <row r="2475" spans="10:10" x14ac:dyDescent="0.2">
      <c r="J2475" s="77"/>
    </row>
    <row r="2476" spans="10:10" x14ac:dyDescent="0.2">
      <c r="J2476" s="77"/>
    </row>
    <row r="2477" spans="10:10" x14ac:dyDescent="0.2">
      <c r="J2477" s="77"/>
    </row>
    <row r="2478" spans="10:10" x14ac:dyDescent="0.2">
      <c r="J2478" s="77"/>
    </row>
    <row r="2479" spans="10:10" x14ac:dyDescent="0.2">
      <c r="J2479" s="77"/>
    </row>
    <row r="2480" spans="10:10" x14ac:dyDescent="0.2">
      <c r="J2480" s="77"/>
    </row>
    <row r="2481" spans="10:10" x14ac:dyDescent="0.2">
      <c r="J2481" s="77"/>
    </row>
    <row r="2482" spans="10:10" x14ac:dyDescent="0.2">
      <c r="J2482" s="77"/>
    </row>
    <row r="2483" spans="10:10" x14ac:dyDescent="0.2">
      <c r="J2483" s="77"/>
    </row>
    <row r="2484" spans="10:10" x14ac:dyDescent="0.2">
      <c r="J2484" s="77"/>
    </row>
    <row r="2485" spans="10:10" x14ac:dyDescent="0.2">
      <c r="J2485" s="77"/>
    </row>
    <row r="2486" spans="10:10" x14ac:dyDescent="0.2">
      <c r="J2486" s="77"/>
    </row>
    <row r="2487" spans="10:10" x14ac:dyDescent="0.2">
      <c r="J2487" s="77"/>
    </row>
    <row r="2488" spans="10:10" x14ac:dyDescent="0.2">
      <c r="J2488" s="77"/>
    </row>
    <row r="2489" spans="10:10" x14ac:dyDescent="0.2">
      <c r="J2489" s="77"/>
    </row>
    <row r="2490" spans="10:10" x14ac:dyDescent="0.2">
      <c r="J2490" s="77"/>
    </row>
    <row r="2491" spans="10:10" x14ac:dyDescent="0.2">
      <c r="J2491" s="77"/>
    </row>
    <row r="2492" spans="10:10" x14ac:dyDescent="0.2">
      <c r="J2492" s="77"/>
    </row>
    <row r="2493" spans="10:10" x14ac:dyDescent="0.2">
      <c r="J2493" s="77"/>
    </row>
    <row r="2494" spans="10:10" x14ac:dyDescent="0.2">
      <c r="J2494" s="77"/>
    </row>
    <row r="2495" spans="10:10" x14ac:dyDescent="0.2">
      <c r="J2495" s="77"/>
    </row>
    <row r="2496" spans="10:10" x14ac:dyDescent="0.2">
      <c r="J2496" s="77"/>
    </row>
    <row r="2497" spans="10:10" x14ac:dyDescent="0.2">
      <c r="J2497" s="77"/>
    </row>
    <row r="2498" spans="10:10" x14ac:dyDescent="0.2">
      <c r="J2498" s="77"/>
    </row>
    <row r="2499" spans="10:10" x14ac:dyDescent="0.2">
      <c r="J2499" s="77"/>
    </row>
    <row r="2500" spans="10:10" x14ac:dyDescent="0.2">
      <c r="J2500" s="77"/>
    </row>
    <row r="2501" spans="10:10" x14ac:dyDescent="0.2">
      <c r="J2501" s="77"/>
    </row>
    <row r="2502" spans="10:10" x14ac:dyDescent="0.2">
      <c r="J2502" s="77"/>
    </row>
    <row r="2503" spans="10:10" x14ac:dyDescent="0.2">
      <c r="J2503" s="77"/>
    </row>
    <row r="2504" spans="10:10" x14ac:dyDescent="0.2">
      <c r="J2504" s="77"/>
    </row>
    <row r="2505" spans="10:10" x14ac:dyDescent="0.2">
      <c r="J2505" s="77"/>
    </row>
    <row r="2506" spans="10:10" x14ac:dyDescent="0.2">
      <c r="J2506" s="77"/>
    </row>
    <row r="2507" spans="10:10" x14ac:dyDescent="0.2">
      <c r="J2507" s="77"/>
    </row>
    <row r="2508" spans="10:10" x14ac:dyDescent="0.2">
      <c r="J2508" s="77"/>
    </row>
    <row r="2509" spans="10:10" x14ac:dyDescent="0.2">
      <c r="J2509" s="77"/>
    </row>
    <row r="2510" spans="10:10" x14ac:dyDescent="0.2">
      <c r="J2510" s="77"/>
    </row>
    <row r="2511" spans="10:10" x14ac:dyDescent="0.2">
      <c r="J2511" s="77"/>
    </row>
    <row r="2512" spans="10:10" x14ac:dyDescent="0.2">
      <c r="J2512" s="77"/>
    </row>
    <row r="2513" spans="10:10" x14ac:dyDescent="0.2">
      <c r="J2513" s="77"/>
    </row>
    <row r="2514" spans="10:10" x14ac:dyDescent="0.2">
      <c r="J2514" s="77"/>
    </row>
    <row r="2515" spans="10:10" x14ac:dyDescent="0.2">
      <c r="J2515" s="77"/>
    </row>
    <row r="2516" spans="10:10" x14ac:dyDescent="0.2">
      <c r="J2516" s="77"/>
    </row>
    <row r="2517" spans="10:10" x14ac:dyDescent="0.2">
      <c r="J2517" s="77"/>
    </row>
    <row r="2518" spans="10:10" x14ac:dyDescent="0.2">
      <c r="J2518" s="77"/>
    </row>
    <row r="2519" spans="10:10" x14ac:dyDescent="0.2">
      <c r="J2519" s="77"/>
    </row>
    <row r="2520" spans="10:10" x14ac:dyDescent="0.2">
      <c r="J2520" s="77"/>
    </row>
    <row r="2521" spans="10:10" x14ac:dyDescent="0.2">
      <c r="J2521" s="77"/>
    </row>
    <row r="2522" spans="10:10" x14ac:dyDescent="0.2">
      <c r="J2522" s="77"/>
    </row>
    <row r="2523" spans="10:10" x14ac:dyDescent="0.2">
      <c r="J2523" s="77"/>
    </row>
    <row r="2524" spans="10:10" x14ac:dyDescent="0.2">
      <c r="J2524" s="77"/>
    </row>
    <row r="2525" spans="10:10" x14ac:dyDescent="0.2">
      <c r="J2525" s="77"/>
    </row>
    <row r="2526" spans="10:10" x14ac:dyDescent="0.2">
      <c r="J2526" s="77"/>
    </row>
    <row r="2527" spans="10:10" x14ac:dyDescent="0.2">
      <c r="J2527" s="77"/>
    </row>
    <row r="2528" spans="10:10" x14ac:dyDescent="0.2">
      <c r="J2528" s="77"/>
    </row>
    <row r="2529" spans="10:14" x14ac:dyDescent="0.2">
      <c r="J2529" s="77"/>
    </row>
    <row r="2530" spans="10:14" x14ac:dyDescent="0.2">
      <c r="J2530" s="77"/>
    </row>
    <row r="2531" spans="10:14" x14ac:dyDescent="0.2">
      <c r="J2531" s="77"/>
    </row>
    <row r="2532" spans="10:14" x14ac:dyDescent="0.2">
      <c r="J2532" s="77"/>
    </row>
    <row r="2533" spans="10:14" x14ac:dyDescent="0.2">
      <c r="J2533" s="77"/>
    </row>
    <row r="2534" spans="10:14" x14ac:dyDescent="0.2">
      <c r="J2534" s="77"/>
    </row>
    <row r="2535" spans="10:14" x14ac:dyDescent="0.2">
      <c r="J2535" s="77"/>
    </row>
    <row r="2536" spans="10:14" x14ac:dyDescent="0.2">
      <c r="J2536" s="77"/>
    </row>
    <row r="2537" spans="10:14" x14ac:dyDescent="0.2">
      <c r="J2537" s="77"/>
    </row>
    <row r="2538" spans="10:14" x14ac:dyDescent="0.2">
      <c r="J2538" s="77"/>
    </row>
    <row r="2539" spans="10:14" x14ac:dyDescent="0.2">
      <c r="J2539" s="77"/>
    </row>
    <row r="2540" spans="10:14" x14ac:dyDescent="0.2">
      <c r="J2540" s="77"/>
    </row>
    <row r="2541" spans="10:14" x14ac:dyDescent="0.2">
      <c r="J2541" s="77"/>
    </row>
    <row r="2542" spans="10:14" x14ac:dyDescent="0.2">
      <c r="J2542" s="77"/>
    </row>
    <row r="2543" spans="10:14" x14ac:dyDescent="0.2">
      <c r="J2543" s="77"/>
    </row>
    <row r="2544" spans="10:14" x14ac:dyDescent="0.2">
      <c r="J2544" s="77"/>
      <c r="N2544" s="67"/>
    </row>
    <row r="2545" spans="10:14" x14ac:dyDescent="0.2">
      <c r="J2545" s="77"/>
      <c r="N2545" s="67"/>
    </row>
    <row r="2546" spans="10:14" x14ac:dyDescent="0.2">
      <c r="J2546" s="77"/>
      <c r="N2546" s="67"/>
    </row>
    <row r="2547" spans="10:14" x14ac:dyDescent="0.2">
      <c r="J2547" s="77"/>
      <c r="N2547" s="67"/>
    </row>
    <row r="2548" spans="10:14" x14ac:dyDescent="0.2">
      <c r="J2548" s="77"/>
      <c r="N2548" s="67"/>
    </row>
    <row r="2549" spans="10:14" x14ac:dyDescent="0.2">
      <c r="J2549" s="77"/>
      <c r="N2549" s="67"/>
    </row>
    <row r="2550" spans="10:14" x14ac:dyDescent="0.2">
      <c r="J2550" s="77"/>
    </row>
    <row r="2551" spans="10:14" x14ac:dyDescent="0.2">
      <c r="J2551" s="77"/>
    </row>
    <row r="2552" spans="10:14" x14ac:dyDescent="0.2">
      <c r="J2552" s="77"/>
    </row>
    <row r="2553" spans="10:14" x14ac:dyDescent="0.2">
      <c r="J2553" s="77"/>
    </row>
    <row r="2554" spans="10:14" x14ac:dyDescent="0.2">
      <c r="J2554" s="77"/>
      <c r="N2554" s="67"/>
    </row>
    <row r="2555" spans="10:14" x14ac:dyDescent="0.2">
      <c r="J2555" s="77"/>
      <c r="N2555" s="67"/>
    </row>
    <row r="2556" spans="10:14" x14ac:dyDescent="0.2">
      <c r="J2556" s="77"/>
      <c r="N2556" s="67"/>
    </row>
    <row r="2557" spans="10:14" x14ac:dyDescent="0.2">
      <c r="J2557" s="77"/>
      <c r="N2557" s="67"/>
    </row>
    <row r="2558" spans="10:14" x14ac:dyDescent="0.2">
      <c r="J2558" s="77"/>
      <c r="N2558" s="67"/>
    </row>
    <row r="2559" spans="10:14" x14ac:dyDescent="0.2">
      <c r="J2559" s="77"/>
      <c r="N2559" s="67"/>
    </row>
    <row r="2560" spans="10:14" x14ac:dyDescent="0.2">
      <c r="J2560" s="77"/>
      <c r="N2560" s="67"/>
    </row>
    <row r="2561" spans="10:14" x14ac:dyDescent="0.2">
      <c r="J2561" s="77"/>
      <c r="N2561" s="67"/>
    </row>
    <row r="2562" spans="10:14" x14ac:dyDescent="0.2">
      <c r="J2562" s="77"/>
      <c r="N2562" s="67"/>
    </row>
    <row r="2563" spans="10:14" x14ac:dyDescent="0.2">
      <c r="J2563" s="77"/>
      <c r="N2563" s="67"/>
    </row>
    <row r="2564" spans="10:14" x14ac:dyDescent="0.2">
      <c r="J2564" s="77"/>
      <c r="N2564" s="67"/>
    </row>
    <row r="2565" spans="10:14" x14ac:dyDescent="0.2">
      <c r="J2565" s="77"/>
      <c r="N2565" s="67"/>
    </row>
    <row r="2566" spans="10:14" x14ac:dyDescent="0.2">
      <c r="J2566" s="77"/>
      <c r="N2566" s="67"/>
    </row>
    <row r="2567" spans="10:14" x14ac:dyDescent="0.2">
      <c r="J2567" s="77"/>
      <c r="N2567" s="67"/>
    </row>
    <row r="2568" spans="10:14" x14ac:dyDescent="0.2">
      <c r="J2568" s="77"/>
      <c r="N2568" s="67"/>
    </row>
    <row r="2569" spans="10:14" x14ac:dyDescent="0.2">
      <c r="J2569" s="77"/>
      <c r="N2569" s="67"/>
    </row>
    <row r="2570" spans="10:14" x14ac:dyDescent="0.2">
      <c r="J2570" s="77"/>
      <c r="N2570" s="67"/>
    </row>
    <row r="2571" spans="10:14" x14ac:dyDescent="0.2">
      <c r="J2571" s="77"/>
      <c r="N2571" s="67"/>
    </row>
    <row r="2572" spans="10:14" x14ac:dyDescent="0.2">
      <c r="J2572" s="77"/>
      <c r="N2572" s="67"/>
    </row>
    <row r="2573" spans="10:14" x14ac:dyDescent="0.2">
      <c r="J2573" s="77"/>
      <c r="N2573" s="67"/>
    </row>
    <row r="2574" spans="10:14" x14ac:dyDescent="0.2">
      <c r="J2574" s="77"/>
      <c r="N2574" s="67"/>
    </row>
    <row r="2575" spans="10:14" x14ac:dyDescent="0.2">
      <c r="J2575" s="77"/>
      <c r="N2575" s="67"/>
    </row>
    <row r="2576" spans="10:14" x14ac:dyDescent="0.2">
      <c r="J2576" s="77"/>
    </row>
    <row r="2577" spans="10:14" x14ac:dyDescent="0.2">
      <c r="J2577" s="77"/>
    </row>
    <row r="2578" spans="10:14" x14ac:dyDescent="0.2">
      <c r="J2578" s="77"/>
    </row>
    <row r="2579" spans="10:14" x14ac:dyDescent="0.2">
      <c r="J2579" s="77"/>
    </row>
    <row r="2580" spans="10:14" x14ac:dyDescent="0.2">
      <c r="J2580" s="77"/>
    </row>
    <row r="2581" spans="10:14" x14ac:dyDescent="0.2">
      <c r="J2581" s="77"/>
    </row>
    <row r="2582" spans="10:14" x14ac:dyDescent="0.2">
      <c r="J2582" s="77"/>
    </row>
    <row r="2583" spans="10:14" x14ac:dyDescent="0.2">
      <c r="J2583" s="77"/>
    </row>
    <row r="2584" spans="10:14" x14ac:dyDescent="0.2">
      <c r="J2584" s="77"/>
    </row>
    <row r="2585" spans="10:14" x14ac:dyDescent="0.2">
      <c r="J2585" s="77"/>
    </row>
    <row r="2586" spans="10:14" x14ac:dyDescent="0.2">
      <c r="J2586" s="77"/>
    </row>
    <row r="2587" spans="10:14" x14ac:dyDescent="0.2">
      <c r="J2587" s="77"/>
    </row>
    <row r="2588" spans="10:14" x14ac:dyDescent="0.2">
      <c r="J2588" s="77"/>
      <c r="N2588" s="67"/>
    </row>
    <row r="2589" spans="10:14" x14ac:dyDescent="0.2">
      <c r="J2589" s="77"/>
      <c r="N2589" s="67"/>
    </row>
    <row r="2590" spans="10:14" x14ac:dyDescent="0.2">
      <c r="J2590" s="77"/>
      <c r="N2590" s="67"/>
    </row>
    <row r="2591" spans="10:14" x14ac:dyDescent="0.2">
      <c r="J2591" s="77"/>
      <c r="N2591" s="67"/>
    </row>
    <row r="2592" spans="10:14" x14ac:dyDescent="0.2">
      <c r="J2592" s="77"/>
      <c r="N2592" s="67"/>
    </row>
    <row r="2593" spans="10:14" x14ac:dyDescent="0.2">
      <c r="J2593" s="77"/>
      <c r="N2593" s="67"/>
    </row>
    <row r="2594" spans="10:14" x14ac:dyDescent="0.2">
      <c r="J2594" s="77"/>
      <c r="N2594" s="67"/>
    </row>
    <row r="2595" spans="10:14" x14ac:dyDescent="0.2">
      <c r="J2595" s="77"/>
      <c r="N2595" s="67"/>
    </row>
    <row r="2596" spans="10:14" x14ac:dyDescent="0.2">
      <c r="J2596" s="77"/>
      <c r="N2596" s="67"/>
    </row>
    <row r="2597" spans="10:14" x14ac:dyDescent="0.2">
      <c r="J2597" s="77"/>
      <c r="N2597" s="67"/>
    </row>
    <row r="2598" spans="10:14" x14ac:dyDescent="0.2">
      <c r="J2598" s="77"/>
    </row>
    <row r="2599" spans="10:14" x14ac:dyDescent="0.2">
      <c r="J2599" s="77"/>
    </row>
    <row r="2600" spans="10:14" x14ac:dyDescent="0.2">
      <c r="J2600" s="77"/>
    </row>
    <row r="2601" spans="10:14" x14ac:dyDescent="0.2">
      <c r="J2601" s="77"/>
    </row>
    <row r="2602" spans="10:14" x14ac:dyDescent="0.2">
      <c r="J2602" s="77"/>
    </row>
    <row r="2603" spans="10:14" x14ac:dyDescent="0.2">
      <c r="J2603" s="77"/>
      <c r="N2603" s="67"/>
    </row>
    <row r="2604" spans="10:14" x14ac:dyDescent="0.2">
      <c r="J2604" s="77"/>
      <c r="N2604" s="67"/>
    </row>
    <row r="2605" spans="10:14" x14ac:dyDescent="0.2">
      <c r="J2605" s="77"/>
      <c r="N2605" s="67"/>
    </row>
    <row r="2606" spans="10:14" x14ac:dyDescent="0.2">
      <c r="J2606" s="77"/>
      <c r="N2606" s="67"/>
    </row>
    <row r="2607" spans="10:14" x14ac:dyDescent="0.2">
      <c r="J2607" s="77"/>
      <c r="N2607" s="67"/>
    </row>
    <row r="2608" spans="10:14" x14ac:dyDescent="0.2">
      <c r="J2608" s="77"/>
      <c r="N2608" s="67"/>
    </row>
    <row r="2609" spans="10:14" x14ac:dyDescent="0.2">
      <c r="J2609" s="77"/>
    </row>
    <row r="2610" spans="10:14" x14ac:dyDescent="0.2">
      <c r="J2610" s="77"/>
    </row>
    <row r="2611" spans="10:14" x14ac:dyDescent="0.2">
      <c r="J2611" s="77"/>
    </row>
    <row r="2612" spans="10:14" x14ac:dyDescent="0.2">
      <c r="J2612" s="77"/>
    </row>
    <row r="2613" spans="10:14" x14ac:dyDescent="0.2">
      <c r="J2613" s="77"/>
    </row>
    <row r="2614" spans="10:14" x14ac:dyDescent="0.2">
      <c r="J2614" s="77"/>
    </row>
    <row r="2615" spans="10:14" x14ac:dyDescent="0.2">
      <c r="J2615" s="77"/>
      <c r="N2615" s="67"/>
    </row>
    <row r="2616" spans="10:14" x14ac:dyDescent="0.2">
      <c r="J2616" s="77"/>
      <c r="N2616" s="67"/>
    </row>
    <row r="2617" spans="10:14" x14ac:dyDescent="0.2">
      <c r="J2617" s="77"/>
      <c r="N2617" s="67"/>
    </row>
    <row r="2618" spans="10:14" x14ac:dyDescent="0.2">
      <c r="J2618" s="77"/>
      <c r="N2618" s="67"/>
    </row>
    <row r="2619" spans="10:14" x14ac:dyDescent="0.2">
      <c r="J2619" s="77"/>
      <c r="N2619" s="67"/>
    </row>
    <row r="2620" spans="10:14" x14ac:dyDescent="0.2">
      <c r="J2620" s="77"/>
      <c r="N2620" s="67"/>
    </row>
    <row r="2621" spans="10:14" x14ac:dyDescent="0.2">
      <c r="J2621" s="77"/>
      <c r="N2621" s="67"/>
    </row>
    <row r="2622" spans="10:14" x14ac:dyDescent="0.2">
      <c r="J2622" s="77"/>
      <c r="N2622" s="67"/>
    </row>
    <row r="2623" spans="10:14" x14ac:dyDescent="0.2">
      <c r="J2623" s="77"/>
      <c r="N2623" s="67"/>
    </row>
    <row r="2624" spans="10:14" x14ac:dyDescent="0.2">
      <c r="J2624" s="77"/>
      <c r="N2624" s="67"/>
    </row>
    <row r="2625" spans="10:14" x14ac:dyDescent="0.2">
      <c r="J2625" s="77"/>
      <c r="N2625" s="67"/>
    </row>
    <row r="2626" spans="10:14" x14ac:dyDescent="0.2">
      <c r="J2626" s="77"/>
      <c r="N2626" s="67"/>
    </row>
    <row r="2627" spans="10:14" x14ac:dyDescent="0.2">
      <c r="J2627" s="77"/>
      <c r="N2627" s="67"/>
    </row>
    <row r="2628" spans="10:14" x14ac:dyDescent="0.2">
      <c r="J2628" s="77"/>
      <c r="N2628" s="67"/>
    </row>
    <row r="2629" spans="10:14" x14ac:dyDescent="0.2">
      <c r="J2629" s="77"/>
      <c r="N2629" s="67"/>
    </row>
    <row r="2630" spans="10:14" x14ac:dyDescent="0.2">
      <c r="J2630" s="77"/>
      <c r="N2630" s="67"/>
    </row>
    <row r="2631" spans="10:14" x14ac:dyDescent="0.2">
      <c r="J2631" s="77"/>
    </row>
    <row r="2632" spans="10:14" x14ac:dyDescent="0.2">
      <c r="J2632" s="77"/>
    </row>
    <row r="2633" spans="10:14" x14ac:dyDescent="0.2">
      <c r="J2633" s="77"/>
    </row>
    <row r="2634" spans="10:14" x14ac:dyDescent="0.2">
      <c r="J2634" s="77"/>
    </row>
    <row r="2635" spans="10:14" x14ac:dyDescent="0.2">
      <c r="J2635" s="77"/>
    </row>
    <row r="2636" spans="10:14" x14ac:dyDescent="0.2">
      <c r="J2636" s="77"/>
    </row>
    <row r="2637" spans="10:14" x14ac:dyDescent="0.2">
      <c r="J2637" s="77"/>
      <c r="N2637" s="67"/>
    </row>
    <row r="2638" spans="10:14" x14ac:dyDescent="0.2">
      <c r="J2638" s="77"/>
      <c r="N2638" s="67"/>
    </row>
    <row r="2639" spans="10:14" x14ac:dyDescent="0.2">
      <c r="J2639" s="77"/>
      <c r="N2639" s="67"/>
    </row>
    <row r="2640" spans="10:14" x14ac:dyDescent="0.2">
      <c r="J2640" s="77"/>
      <c r="N2640" s="67"/>
    </row>
    <row r="2641" spans="10:14" x14ac:dyDescent="0.2">
      <c r="J2641" s="77"/>
      <c r="N2641" s="67"/>
    </row>
    <row r="2642" spans="10:14" x14ac:dyDescent="0.2">
      <c r="J2642" s="77"/>
      <c r="N2642" s="67"/>
    </row>
    <row r="2643" spans="10:14" x14ac:dyDescent="0.2">
      <c r="J2643" s="77"/>
      <c r="N2643" s="67"/>
    </row>
    <row r="2644" spans="10:14" x14ac:dyDescent="0.2">
      <c r="J2644" s="77"/>
      <c r="N2644" s="67"/>
    </row>
    <row r="2645" spans="10:14" x14ac:dyDescent="0.2">
      <c r="J2645" s="77"/>
      <c r="N2645" s="67"/>
    </row>
    <row r="2646" spans="10:14" x14ac:dyDescent="0.2">
      <c r="J2646" s="77"/>
      <c r="N2646" s="67"/>
    </row>
    <row r="2647" spans="10:14" x14ac:dyDescent="0.2">
      <c r="J2647" s="77"/>
      <c r="N2647" s="67"/>
    </row>
    <row r="2648" spans="10:14" x14ac:dyDescent="0.2">
      <c r="J2648" s="77"/>
      <c r="N2648" s="67"/>
    </row>
    <row r="2649" spans="10:14" x14ac:dyDescent="0.2">
      <c r="J2649" s="77"/>
      <c r="N2649" s="67"/>
    </row>
    <row r="2650" spans="10:14" x14ac:dyDescent="0.2">
      <c r="J2650" s="77"/>
      <c r="N2650" s="67"/>
    </row>
    <row r="2651" spans="10:14" x14ac:dyDescent="0.2">
      <c r="J2651" s="77"/>
      <c r="N2651" s="67"/>
    </row>
    <row r="2652" spans="10:14" x14ac:dyDescent="0.2">
      <c r="J2652" s="77"/>
      <c r="N2652" s="67"/>
    </row>
    <row r="2653" spans="10:14" x14ac:dyDescent="0.2">
      <c r="J2653" s="77"/>
      <c r="N2653" s="67"/>
    </row>
    <row r="2654" spans="10:14" x14ac:dyDescent="0.2">
      <c r="J2654" s="77"/>
      <c r="N2654" s="67"/>
    </row>
    <row r="2655" spans="10:14" x14ac:dyDescent="0.2">
      <c r="J2655" s="77"/>
      <c r="N2655" s="67"/>
    </row>
    <row r="2656" spans="10:14" x14ac:dyDescent="0.2">
      <c r="J2656" s="77"/>
      <c r="N2656" s="67"/>
    </row>
    <row r="2657" spans="10:14" x14ac:dyDescent="0.2">
      <c r="J2657" s="77"/>
      <c r="N2657" s="67"/>
    </row>
    <row r="2658" spans="10:14" x14ac:dyDescent="0.2">
      <c r="J2658" s="77"/>
      <c r="N2658" s="67"/>
    </row>
    <row r="2659" spans="10:14" x14ac:dyDescent="0.2">
      <c r="J2659" s="77"/>
      <c r="N2659" s="67"/>
    </row>
    <row r="2660" spans="10:14" x14ac:dyDescent="0.2">
      <c r="J2660" s="77"/>
      <c r="N2660" s="67"/>
    </row>
    <row r="2661" spans="10:14" x14ac:dyDescent="0.2">
      <c r="J2661" s="77"/>
      <c r="N2661" s="67"/>
    </row>
    <row r="2662" spans="10:14" x14ac:dyDescent="0.2">
      <c r="J2662" s="77"/>
      <c r="N2662" s="67"/>
    </row>
    <row r="2663" spans="10:14" x14ac:dyDescent="0.2">
      <c r="J2663" s="77"/>
      <c r="N2663" s="67"/>
    </row>
    <row r="2664" spans="10:14" x14ac:dyDescent="0.2">
      <c r="J2664" s="77"/>
      <c r="N2664" s="67"/>
    </row>
    <row r="2665" spans="10:14" x14ac:dyDescent="0.2">
      <c r="J2665" s="77"/>
      <c r="N2665" s="67"/>
    </row>
    <row r="2666" spans="10:14" x14ac:dyDescent="0.2">
      <c r="J2666" s="77"/>
      <c r="N2666" s="67"/>
    </row>
    <row r="2667" spans="10:14" x14ac:dyDescent="0.2">
      <c r="J2667" s="77"/>
      <c r="N2667" s="67"/>
    </row>
    <row r="2668" spans="10:14" x14ac:dyDescent="0.2">
      <c r="J2668" s="77"/>
      <c r="N2668" s="67"/>
    </row>
    <row r="2669" spans="10:14" x14ac:dyDescent="0.2">
      <c r="J2669" s="77"/>
      <c r="N2669" s="67"/>
    </row>
    <row r="2670" spans="10:14" x14ac:dyDescent="0.2">
      <c r="J2670" s="77"/>
      <c r="N2670" s="67"/>
    </row>
    <row r="2671" spans="10:14" x14ac:dyDescent="0.2">
      <c r="J2671" s="77"/>
      <c r="N2671" s="67"/>
    </row>
    <row r="2672" spans="10:14" x14ac:dyDescent="0.2">
      <c r="J2672" s="77"/>
      <c r="N2672" s="67"/>
    </row>
    <row r="2673" spans="10:14" x14ac:dyDescent="0.2">
      <c r="J2673" s="77"/>
      <c r="N2673" s="67"/>
    </row>
    <row r="2674" spans="10:14" x14ac:dyDescent="0.2">
      <c r="J2674" s="77"/>
      <c r="N2674" s="67"/>
    </row>
    <row r="2675" spans="10:14" x14ac:dyDescent="0.2">
      <c r="J2675" s="77"/>
      <c r="N2675" s="67"/>
    </row>
    <row r="2676" spans="10:14" x14ac:dyDescent="0.2">
      <c r="J2676" s="77"/>
      <c r="N2676" s="67"/>
    </row>
    <row r="2677" spans="10:14" x14ac:dyDescent="0.2">
      <c r="J2677" s="77"/>
      <c r="N2677" s="67"/>
    </row>
    <row r="2678" spans="10:14" x14ac:dyDescent="0.2">
      <c r="J2678" s="77"/>
      <c r="N2678" s="67"/>
    </row>
    <row r="2679" spans="10:14" x14ac:dyDescent="0.2">
      <c r="J2679" s="77"/>
      <c r="N2679" s="67"/>
    </row>
    <row r="2680" spans="10:14" x14ac:dyDescent="0.2">
      <c r="J2680" s="77"/>
      <c r="N2680" s="67"/>
    </row>
    <row r="2681" spans="10:14" x14ac:dyDescent="0.2">
      <c r="J2681" s="77"/>
      <c r="N2681" s="67"/>
    </row>
    <row r="2682" spans="10:14" x14ac:dyDescent="0.2">
      <c r="J2682" s="77"/>
      <c r="N2682" s="67"/>
    </row>
    <row r="2683" spans="10:14" x14ac:dyDescent="0.2">
      <c r="J2683" s="77"/>
      <c r="N2683" s="67"/>
    </row>
    <row r="2684" spans="10:14" x14ac:dyDescent="0.2">
      <c r="J2684" s="77"/>
      <c r="N2684" s="67"/>
    </row>
    <row r="2685" spans="10:14" x14ac:dyDescent="0.2">
      <c r="J2685" s="77"/>
      <c r="N2685" s="67"/>
    </row>
    <row r="2686" spans="10:14" x14ac:dyDescent="0.2">
      <c r="J2686" s="77"/>
      <c r="N2686" s="67"/>
    </row>
    <row r="2687" spans="10:14" x14ac:dyDescent="0.2">
      <c r="J2687" s="77"/>
      <c r="N2687" s="67"/>
    </row>
    <row r="2688" spans="10:14" x14ac:dyDescent="0.2">
      <c r="J2688" s="77"/>
      <c r="N2688" s="67"/>
    </row>
    <row r="2689" spans="10:14" x14ac:dyDescent="0.2">
      <c r="J2689" s="77"/>
      <c r="N2689" s="67"/>
    </row>
    <row r="2690" spans="10:14" x14ac:dyDescent="0.2">
      <c r="J2690" s="77"/>
      <c r="N2690" s="67"/>
    </row>
    <row r="2691" spans="10:14" x14ac:dyDescent="0.2">
      <c r="J2691" s="77"/>
      <c r="N2691" s="67"/>
    </row>
    <row r="2692" spans="10:14" x14ac:dyDescent="0.2">
      <c r="J2692" s="77"/>
      <c r="N2692" s="67"/>
    </row>
    <row r="2693" spans="10:14" x14ac:dyDescent="0.2">
      <c r="J2693" s="77"/>
      <c r="N2693" s="67"/>
    </row>
    <row r="2694" spans="10:14" x14ac:dyDescent="0.2">
      <c r="J2694" s="77"/>
      <c r="N2694" s="67"/>
    </row>
    <row r="2695" spans="10:14" x14ac:dyDescent="0.2">
      <c r="J2695" s="77"/>
      <c r="N2695" s="67"/>
    </row>
    <row r="2696" spans="10:14" x14ac:dyDescent="0.2">
      <c r="J2696" s="77"/>
      <c r="N2696" s="67"/>
    </row>
    <row r="2697" spans="10:14" x14ac:dyDescent="0.2">
      <c r="J2697" s="77"/>
      <c r="N2697" s="67"/>
    </row>
    <row r="2698" spans="10:14" x14ac:dyDescent="0.2">
      <c r="J2698" s="77"/>
      <c r="N2698" s="67"/>
    </row>
    <row r="2699" spans="10:14" x14ac:dyDescent="0.2">
      <c r="J2699" s="77"/>
      <c r="N2699" s="67"/>
    </row>
    <row r="2700" spans="10:14" x14ac:dyDescent="0.2">
      <c r="J2700" s="77"/>
      <c r="N2700" s="67"/>
    </row>
    <row r="2701" spans="10:14" x14ac:dyDescent="0.2">
      <c r="J2701" s="77"/>
      <c r="N2701" s="67"/>
    </row>
    <row r="2702" spans="10:14" x14ac:dyDescent="0.2">
      <c r="J2702" s="77"/>
      <c r="N2702" s="67"/>
    </row>
    <row r="2703" spans="10:14" x14ac:dyDescent="0.2">
      <c r="J2703" s="77"/>
      <c r="N2703" s="67"/>
    </row>
    <row r="2704" spans="10:14" x14ac:dyDescent="0.2">
      <c r="J2704" s="77"/>
      <c r="N2704" s="67"/>
    </row>
    <row r="2705" spans="10:14" x14ac:dyDescent="0.2">
      <c r="J2705" s="77"/>
      <c r="N2705" s="67"/>
    </row>
    <row r="2706" spans="10:14" x14ac:dyDescent="0.2">
      <c r="J2706" s="77"/>
      <c r="N2706" s="67"/>
    </row>
    <row r="2707" spans="10:14" x14ac:dyDescent="0.2">
      <c r="J2707" s="77"/>
      <c r="N2707" s="67"/>
    </row>
    <row r="2708" spans="10:14" x14ac:dyDescent="0.2">
      <c r="J2708" s="77"/>
      <c r="N2708" s="67"/>
    </row>
    <row r="2709" spans="10:14" x14ac:dyDescent="0.2">
      <c r="J2709" s="77"/>
      <c r="N2709" s="67"/>
    </row>
    <row r="2710" spans="10:14" x14ac:dyDescent="0.2">
      <c r="J2710" s="77"/>
      <c r="N2710" s="67"/>
    </row>
    <row r="2711" spans="10:14" x14ac:dyDescent="0.2">
      <c r="J2711" s="77"/>
      <c r="N2711" s="67"/>
    </row>
    <row r="2712" spans="10:14" x14ac:dyDescent="0.2">
      <c r="J2712" s="77"/>
      <c r="N2712" s="67"/>
    </row>
    <row r="2713" spans="10:14" x14ac:dyDescent="0.2">
      <c r="J2713" s="77"/>
      <c r="N2713" s="67"/>
    </row>
    <row r="2714" spans="10:14" x14ac:dyDescent="0.2">
      <c r="J2714" s="77"/>
      <c r="N2714" s="67"/>
    </row>
    <row r="2715" spans="10:14" x14ac:dyDescent="0.2">
      <c r="J2715" s="77"/>
      <c r="N2715" s="67"/>
    </row>
    <row r="2716" spans="10:14" x14ac:dyDescent="0.2">
      <c r="J2716" s="77"/>
      <c r="N2716" s="67"/>
    </row>
    <row r="2717" spans="10:14" x14ac:dyDescent="0.2">
      <c r="J2717" s="77"/>
      <c r="N2717" s="67"/>
    </row>
    <row r="2718" spans="10:14" x14ac:dyDescent="0.2">
      <c r="J2718" s="77"/>
      <c r="N2718" s="67"/>
    </row>
    <row r="2719" spans="10:14" x14ac:dyDescent="0.2">
      <c r="J2719" s="77"/>
      <c r="N2719" s="67"/>
    </row>
    <row r="2720" spans="10:14" x14ac:dyDescent="0.2">
      <c r="J2720" s="77"/>
      <c r="N2720" s="67"/>
    </row>
    <row r="2721" spans="10:14" x14ac:dyDescent="0.2">
      <c r="J2721" s="77"/>
      <c r="N2721" s="67"/>
    </row>
    <row r="2722" spans="10:14" x14ac:dyDescent="0.2">
      <c r="J2722" s="77"/>
      <c r="N2722" s="67"/>
    </row>
    <row r="2723" spans="10:14" x14ac:dyDescent="0.2">
      <c r="J2723" s="77"/>
      <c r="N2723" s="67"/>
    </row>
    <row r="2724" spans="10:14" x14ac:dyDescent="0.2">
      <c r="J2724" s="77"/>
      <c r="N2724" s="67"/>
    </row>
    <row r="2725" spans="10:14" x14ac:dyDescent="0.2">
      <c r="J2725" s="77"/>
      <c r="N2725" s="67"/>
    </row>
    <row r="2726" spans="10:14" x14ac:dyDescent="0.2">
      <c r="J2726" s="77"/>
      <c r="N2726" s="67"/>
    </row>
    <row r="2727" spans="10:14" x14ac:dyDescent="0.2">
      <c r="J2727" s="77"/>
      <c r="N2727" s="67"/>
    </row>
    <row r="2728" spans="10:14" x14ac:dyDescent="0.2">
      <c r="J2728" s="77"/>
      <c r="N2728" s="67"/>
    </row>
    <row r="2729" spans="10:14" x14ac:dyDescent="0.2">
      <c r="J2729" s="77"/>
      <c r="N2729" s="67"/>
    </row>
    <row r="2730" spans="10:14" x14ac:dyDescent="0.2">
      <c r="J2730" s="77"/>
      <c r="N2730" s="67"/>
    </row>
    <row r="2731" spans="10:14" x14ac:dyDescent="0.2">
      <c r="J2731" s="77"/>
      <c r="N2731" s="67"/>
    </row>
    <row r="2732" spans="10:14" x14ac:dyDescent="0.2">
      <c r="J2732" s="77"/>
      <c r="N2732" s="67"/>
    </row>
    <row r="2733" spans="10:14" x14ac:dyDescent="0.2">
      <c r="J2733" s="77"/>
      <c r="N2733" s="67"/>
    </row>
    <row r="2734" spans="10:14" x14ac:dyDescent="0.2">
      <c r="J2734" s="77"/>
      <c r="N2734" s="67"/>
    </row>
    <row r="2735" spans="10:14" x14ac:dyDescent="0.2">
      <c r="J2735" s="77"/>
      <c r="N2735" s="67"/>
    </row>
    <row r="2736" spans="10:14" x14ac:dyDescent="0.2">
      <c r="J2736" s="77"/>
      <c r="N2736" s="67"/>
    </row>
    <row r="2737" spans="10:14" x14ac:dyDescent="0.2">
      <c r="J2737" s="77"/>
      <c r="N2737" s="67"/>
    </row>
    <row r="2738" spans="10:14" x14ac:dyDescent="0.2">
      <c r="J2738" s="77"/>
      <c r="N2738" s="67"/>
    </row>
    <row r="2739" spans="10:14" x14ac:dyDescent="0.2">
      <c r="J2739" s="77"/>
      <c r="N2739" s="67"/>
    </row>
    <row r="2740" spans="10:14" x14ac:dyDescent="0.2">
      <c r="J2740" s="77"/>
      <c r="N2740" s="67"/>
    </row>
    <row r="2741" spans="10:14" x14ac:dyDescent="0.2">
      <c r="J2741" s="77"/>
      <c r="N2741" s="67"/>
    </row>
    <row r="2742" spans="10:14" x14ac:dyDescent="0.2">
      <c r="J2742" s="77"/>
      <c r="N2742" s="67"/>
    </row>
    <row r="2743" spans="10:14" x14ac:dyDescent="0.2">
      <c r="J2743" s="77"/>
      <c r="N2743" s="67"/>
    </row>
    <row r="2744" spans="10:14" x14ac:dyDescent="0.2">
      <c r="J2744" s="77"/>
      <c r="N2744" s="67"/>
    </row>
    <row r="2745" spans="10:14" x14ac:dyDescent="0.2">
      <c r="J2745" s="77"/>
      <c r="N2745" s="67"/>
    </row>
    <row r="2746" spans="10:14" x14ac:dyDescent="0.2">
      <c r="J2746" s="77"/>
      <c r="N2746" s="67"/>
    </row>
    <row r="2747" spans="10:14" x14ac:dyDescent="0.2">
      <c r="J2747" s="77"/>
      <c r="N2747" s="67"/>
    </row>
    <row r="2748" spans="10:14" x14ac:dyDescent="0.2">
      <c r="J2748" s="77"/>
      <c r="N2748" s="67"/>
    </row>
    <row r="2749" spans="10:14" x14ac:dyDescent="0.2">
      <c r="J2749" s="77"/>
      <c r="N2749" s="67"/>
    </row>
    <row r="2750" spans="10:14" x14ac:dyDescent="0.2">
      <c r="J2750" s="77"/>
      <c r="N2750" s="67"/>
    </row>
    <row r="2751" spans="10:14" x14ac:dyDescent="0.2">
      <c r="J2751" s="77"/>
      <c r="N2751" s="67"/>
    </row>
    <row r="2752" spans="10:14" x14ac:dyDescent="0.2">
      <c r="J2752" s="77"/>
      <c r="N2752" s="67"/>
    </row>
    <row r="2753" spans="10:14" x14ac:dyDescent="0.2">
      <c r="J2753" s="77"/>
      <c r="N2753" s="67"/>
    </row>
    <row r="2754" spans="10:14" x14ac:dyDescent="0.2">
      <c r="J2754" s="77"/>
      <c r="N2754" s="67"/>
    </row>
    <row r="2755" spans="10:14" x14ac:dyDescent="0.2">
      <c r="J2755" s="77"/>
      <c r="N2755" s="67"/>
    </row>
    <row r="2756" spans="10:14" x14ac:dyDescent="0.2">
      <c r="J2756" s="77"/>
      <c r="N2756" s="67"/>
    </row>
    <row r="2757" spans="10:14" x14ac:dyDescent="0.2">
      <c r="J2757" s="77"/>
      <c r="N2757" s="67"/>
    </row>
    <row r="2758" spans="10:14" x14ac:dyDescent="0.2">
      <c r="J2758" s="77"/>
      <c r="N2758" s="67"/>
    </row>
    <row r="2759" spans="10:14" x14ac:dyDescent="0.2">
      <c r="J2759" s="77"/>
      <c r="N2759" s="67"/>
    </row>
    <row r="2760" spans="10:14" x14ac:dyDescent="0.2">
      <c r="J2760" s="77"/>
      <c r="N2760" s="67"/>
    </row>
    <row r="2761" spans="10:14" x14ac:dyDescent="0.2">
      <c r="J2761" s="77"/>
      <c r="N2761" s="67"/>
    </row>
    <row r="2762" spans="10:14" x14ac:dyDescent="0.2">
      <c r="J2762" s="77"/>
      <c r="N2762" s="67"/>
    </row>
    <row r="2763" spans="10:14" x14ac:dyDescent="0.2">
      <c r="J2763" s="77"/>
      <c r="N2763" s="67"/>
    </row>
    <row r="2764" spans="10:14" x14ac:dyDescent="0.2">
      <c r="J2764" s="77"/>
      <c r="N2764" s="67"/>
    </row>
    <row r="2765" spans="10:14" x14ac:dyDescent="0.2">
      <c r="J2765" s="77"/>
      <c r="N2765" s="67"/>
    </row>
    <row r="2766" spans="10:14" x14ac:dyDescent="0.2">
      <c r="J2766" s="77"/>
      <c r="N2766" s="67"/>
    </row>
    <row r="2767" spans="10:14" x14ac:dyDescent="0.2">
      <c r="J2767" s="77"/>
      <c r="N2767" s="67"/>
    </row>
    <row r="2768" spans="10:14" x14ac:dyDescent="0.2">
      <c r="J2768" s="77"/>
      <c r="N2768" s="67"/>
    </row>
    <row r="2769" spans="10:14" x14ac:dyDescent="0.2">
      <c r="J2769" s="77"/>
      <c r="N2769" s="67"/>
    </row>
    <row r="2770" spans="10:14" x14ac:dyDescent="0.2">
      <c r="J2770" s="77"/>
      <c r="N2770" s="67"/>
    </row>
    <row r="2771" spans="10:14" x14ac:dyDescent="0.2">
      <c r="J2771" s="77"/>
      <c r="N2771" s="67"/>
    </row>
    <row r="2772" spans="10:14" x14ac:dyDescent="0.2">
      <c r="J2772" s="77"/>
      <c r="N2772" s="67"/>
    </row>
    <row r="2773" spans="10:14" x14ac:dyDescent="0.2">
      <c r="J2773" s="77"/>
      <c r="N2773" s="67"/>
    </row>
    <row r="2774" spans="10:14" x14ac:dyDescent="0.2">
      <c r="J2774" s="77"/>
      <c r="N2774" s="67"/>
    </row>
    <row r="2775" spans="10:14" x14ac:dyDescent="0.2">
      <c r="J2775" s="77"/>
      <c r="N2775" s="67"/>
    </row>
    <row r="2776" spans="10:14" x14ac:dyDescent="0.2">
      <c r="J2776" s="77"/>
      <c r="N2776" s="67"/>
    </row>
    <row r="2777" spans="10:14" x14ac:dyDescent="0.2">
      <c r="J2777" s="77"/>
      <c r="N2777" s="67"/>
    </row>
    <row r="2778" spans="10:14" x14ac:dyDescent="0.2">
      <c r="J2778" s="77"/>
      <c r="N2778" s="67"/>
    </row>
    <row r="2779" spans="10:14" x14ac:dyDescent="0.2">
      <c r="J2779" s="77"/>
      <c r="N2779" s="67"/>
    </row>
    <row r="2780" spans="10:14" x14ac:dyDescent="0.2">
      <c r="J2780" s="77"/>
      <c r="N2780" s="67"/>
    </row>
    <row r="2781" spans="10:14" x14ac:dyDescent="0.2">
      <c r="J2781" s="77"/>
      <c r="N2781" s="67"/>
    </row>
    <row r="2782" spans="10:14" x14ac:dyDescent="0.2">
      <c r="J2782" s="77"/>
      <c r="N2782" s="67"/>
    </row>
    <row r="2783" spans="10:14" x14ac:dyDescent="0.2">
      <c r="J2783" s="77"/>
      <c r="N2783" s="67"/>
    </row>
    <row r="2784" spans="10:14" x14ac:dyDescent="0.2">
      <c r="J2784" s="77"/>
      <c r="N2784" s="67"/>
    </row>
    <row r="2785" spans="10:14" x14ac:dyDescent="0.2">
      <c r="J2785" s="77"/>
      <c r="N2785" s="67"/>
    </row>
    <row r="2786" spans="10:14" x14ac:dyDescent="0.2">
      <c r="J2786" s="77"/>
      <c r="N2786" s="67"/>
    </row>
    <row r="2787" spans="10:14" x14ac:dyDescent="0.2">
      <c r="J2787" s="77"/>
      <c r="N2787" s="67"/>
    </row>
    <row r="2788" spans="10:14" x14ac:dyDescent="0.2">
      <c r="J2788" s="77"/>
      <c r="N2788" s="67"/>
    </row>
    <row r="2789" spans="10:14" x14ac:dyDescent="0.2">
      <c r="J2789" s="77"/>
      <c r="N2789" s="67"/>
    </row>
    <row r="2790" spans="10:14" x14ac:dyDescent="0.2">
      <c r="J2790" s="77"/>
      <c r="N2790" s="67"/>
    </row>
    <row r="2791" spans="10:14" x14ac:dyDescent="0.2">
      <c r="J2791" s="77"/>
      <c r="N2791" s="67"/>
    </row>
    <row r="2792" spans="10:14" x14ac:dyDescent="0.2">
      <c r="J2792" s="77"/>
      <c r="N2792" s="67"/>
    </row>
    <row r="2793" spans="10:14" x14ac:dyDescent="0.2">
      <c r="J2793" s="77"/>
      <c r="N2793" s="67"/>
    </row>
    <row r="2794" spans="10:14" x14ac:dyDescent="0.2">
      <c r="J2794" s="77"/>
      <c r="N2794" s="67"/>
    </row>
    <row r="2795" spans="10:14" x14ac:dyDescent="0.2">
      <c r="J2795" s="77"/>
      <c r="N2795" s="67"/>
    </row>
    <row r="2796" spans="10:14" x14ac:dyDescent="0.2">
      <c r="J2796" s="77"/>
      <c r="N2796" s="67"/>
    </row>
    <row r="2797" spans="10:14" x14ac:dyDescent="0.2">
      <c r="J2797" s="77"/>
      <c r="N2797" s="67"/>
    </row>
    <row r="2798" spans="10:14" x14ac:dyDescent="0.2">
      <c r="J2798" s="77"/>
      <c r="N2798" s="67"/>
    </row>
    <row r="2799" spans="10:14" x14ac:dyDescent="0.2">
      <c r="J2799" s="77"/>
      <c r="N2799" s="67"/>
    </row>
    <row r="2800" spans="10:14" x14ac:dyDescent="0.2">
      <c r="J2800" s="77"/>
      <c r="N2800" s="67"/>
    </row>
    <row r="2801" spans="10:14" x14ac:dyDescent="0.2">
      <c r="J2801" s="77"/>
      <c r="N2801" s="67"/>
    </row>
    <row r="2802" spans="10:14" x14ac:dyDescent="0.2">
      <c r="J2802" s="77"/>
      <c r="N2802" s="67"/>
    </row>
    <row r="2803" spans="10:14" x14ac:dyDescent="0.2">
      <c r="J2803" s="77"/>
      <c r="N2803" s="67"/>
    </row>
    <row r="2804" spans="10:14" x14ac:dyDescent="0.2">
      <c r="J2804" s="77"/>
      <c r="N2804" s="67"/>
    </row>
    <row r="2805" spans="10:14" x14ac:dyDescent="0.2">
      <c r="J2805" s="77"/>
      <c r="N2805" s="67"/>
    </row>
    <row r="2806" spans="10:14" x14ac:dyDescent="0.2">
      <c r="J2806" s="77"/>
      <c r="N2806" s="67"/>
    </row>
    <row r="2807" spans="10:14" x14ac:dyDescent="0.2">
      <c r="J2807" s="77"/>
      <c r="N2807" s="67"/>
    </row>
    <row r="2808" spans="10:14" x14ac:dyDescent="0.2">
      <c r="J2808" s="77"/>
      <c r="N2808" s="67"/>
    </row>
    <row r="2809" spans="10:14" x14ac:dyDescent="0.2">
      <c r="J2809" s="77"/>
      <c r="N2809" s="67"/>
    </row>
    <row r="2810" spans="10:14" x14ac:dyDescent="0.2">
      <c r="J2810" s="77"/>
      <c r="N2810" s="67"/>
    </row>
    <row r="2811" spans="10:14" x14ac:dyDescent="0.2">
      <c r="J2811" s="77"/>
      <c r="N2811" s="67"/>
    </row>
    <row r="2812" spans="10:14" x14ac:dyDescent="0.2">
      <c r="J2812" s="77"/>
      <c r="N2812" s="67"/>
    </row>
    <row r="2813" spans="10:14" x14ac:dyDescent="0.2">
      <c r="J2813" s="77"/>
      <c r="N2813" s="67"/>
    </row>
    <row r="2814" spans="10:14" x14ac:dyDescent="0.2">
      <c r="J2814" s="77"/>
      <c r="N2814" s="67"/>
    </row>
    <row r="2815" spans="10:14" x14ac:dyDescent="0.2">
      <c r="J2815" s="77"/>
      <c r="N2815" s="67"/>
    </row>
    <row r="2816" spans="10:14" x14ac:dyDescent="0.2">
      <c r="J2816" s="77"/>
      <c r="N2816" s="67"/>
    </row>
    <row r="2817" spans="10:14" x14ac:dyDescent="0.2">
      <c r="J2817" s="77"/>
      <c r="N2817" s="67"/>
    </row>
    <row r="2818" spans="10:14" x14ac:dyDescent="0.2">
      <c r="J2818" s="77"/>
      <c r="N2818" s="67"/>
    </row>
    <row r="2819" spans="10:14" x14ac:dyDescent="0.2">
      <c r="J2819" s="77"/>
      <c r="N2819" s="67"/>
    </row>
    <row r="2820" spans="10:14" x14ac:dyDescent="0.2">
      <c r="J2820" s="77"/>
      <c r="N2820" s="67"/>
    </row>
    <row r="2821" spans="10:14" x14ac:dyDescent="0.2">
      <c r="J2821" s="77"/>
      <c r="N2821" s="67"/>
    </row>
    <row r="2822" spans="10:14" x14ac:dyDescent="0.2">
      <c r="J2822" s="77"/>
      <c r="N2822" s="67"/>
    </row>
    <row r="2823" spans="10:14" x14ac:dyDescent="0.2">
      <c r="J2823" s="77"/>
      <c r="N2823" s="67"/>
    </row>
    <row r="2824" spans="10:14" x14ac:dyDescent="0.2">
      <c r="J2824" s="77"/>
      <c r="N2824" s="67"/>
    </row>
    <row r="2825" spans="10:14" x14ac:dyDescent="0.2">
      <c r="J2825" s="77"/>
      <c r="N2825" s="67"/>
    </row>
    <row r="2826" spans="10:14" x14ac:dyDescent="0.2">
      <c r="J2826" s="77"/>
      <c r="N2826" s="67"/>
    </row>
    <row r="2827" spans="10:14" x14ac:dyDescent="0.2">
      <c r="J2827" s="77"/>
      <c r="N2827" s="67"/>
    </row>
    <row r="2828" spans="10:14" x14ac:dyDescent="0.2">
      <c r="J2828" s="77"/>
      <c r="N2828" s="67"/>
    </row>
    <row r="2829" spans="10:14" x14ac:dyDescent="0.2">
      <c r="J2829" s="77"/>
      <c r="N2829" s="67"/>
    </row>
    <row r="2830" spans="10:14" x14ac:dyDescent="0.2">
      <c r="J2830" s="77"/>
      <c r="N2830" s="67"/>
    </row>
    <row r="2831" spans="10:14" x14ac:dyDescent="0.2">
      <c r="J2831" s="77"/>
      <c r="N2831" s="67"/>
    </row>
    <row r="2832" spans="10:14" x14ac:dyDescent="0.2">
      <c r="J2832" s="77"/>
      <c r="N2832" s="67"/>
    </row>
    <row r="2833" spans="10:14" x14ac:dyDescent="0.2">
      <c r="J2833" s="77"/>
      <c r="N2833" s="67"/>
    </row>
    <row r="2834" spans="10:14" x14ac:dyDescent="0.2">
      <c r="J2834" s="77"/>
      <c r="N2834" s="67"/>
    </row>
    <row r="2835" spans="10:14" x14ac:dyDescent="0.2">
      <c r="J2835" s="77"/>
      <c r="N2835" s="67"/>
    </row>
    <row r="2836" spans="10:14" x14ac:dyDescent="0.2">
      <c r="J2836" s="77"/>
      <c r="N2836" s="67"/>
    </row>
    <row r="2837" spans="10:14" x14ac:dyDescent="0.2">
      <c r="J2837" s="77"/>
      <c r="N2837" s="67"/>
    </row>
    <row r="2838" spans="10:14" x14ac:dyDescent="0.2">
      <c r="J2838" s="77"/>
      <c r="N2838" s="67"/>
    </row>
    <row r="2839" spans="10:14" x14ac:dyDescent="0.2">
      <c r="J2839" s="77"/>
      <c r="N2839" s="67"/>
    </row>
    <row r="2840" spans="10:14" x14ac:dyDescent="0.2">
      <c r="J2840" s="77"/>
      <c r="N2840" s="67"/>
    </row>
    <row r="2841" spans="10:14" x14ac:dyDescent="0.2">
      <c r="J2841" s="77"/>
      <c r="N2841" s="67"/>
    </row>
    <row r="2842" spans="10:14" x14ac:dyDescent="0.2">
      <c r="J2842" s="77"/>
      <c r="N2842" s="67"/>
    </row>
    <row r="2843" spans="10:14" x14ac:dyDescent="0.2">
      <c r="J2843" s="77"/>
      <c r="N2843" s="67"/>
    </row>
    <row r="2844" spans="10:14" x14ac:dyDescent="0.2">
      <c r="J2844" s="77"/>
      <c r="N2844" s="67"/>
    </row>
    <row r="2845" spans="10:14" x14ac:dyDescent="0.2">
      <c r="J2845" s="77"/>
      <c r="N2845" s="67"/>
    </row>
    <row r="2846" spans="10:14" x14ac:dyDescent="0.2">
      <c r="J2846" s="77"/>
      <c r="N2846" s="67"/>
    </row>
    <row r="2847" spans="10:14" x14ac:dyDescent="0.2">
      <c r="J2847" s="77"/>
      <c r="N2847" s="67"/>
    </row>
    <row r="2848" spans="10:14" x14ac:dyDescent="0.2">
      <c r="J2848" s="77"/>
      <c r="N2848" s="67"/>
    </row>
    <row r="2849" spans="10:14" x14ac:dyDescent="0.2">
      <c r="J2849" s="77"/>
      <c r="N2849" s="67"/>
    </row>
    <row r="2850" spans="10:14" x14ac:dyDescent="0.2">
      <c r="J2850" s="77"/>
      <c r="N2850" s="67"/>
    </row>
    <row r="2851" spans="10:14" x14ac:dyDescent="0.2">
      <c r="J2851" s="77"/>
      <c r="N2851" s="67"/>
    </row>
    <row r="2852" spans="10:14" x14ac:dyDescent="0.2">
      <c r="J2852" s="77"/>
      <c r="N2852" s="67"/>
    </row>
    <row r="2853" spans="10:14" x14ac:dyDescent="0.2">
      <c r="J2853" s="77"/>
      <c r="N2853" s="67"/>
    </row>
    <row r="2854" spans="10:14" x14ac:dyDescent="0.2">
      <c r="J2854" s="77"/>
      <c r="N2854" s="67"/>
    </row>
    <row r="2855" spans="10:14" x14ac:dyDescent="0.2">
      <c r="J2855" s="77"/>
      <c r="N2855" s="67"/>
    </row>
    <row r="2856" spans="10:14" x14ac:dyDescent="0.2">
      <c r="J2856" s="77"/>
      <c r="N2856" s="67"/>
    </row>
    <row r="2857" spans="10:14" x14ac:dyDescent="0.2">
      <c r="J2857" s="77"/>
      <c r="N2857" s="67"/>
    </row>
    <row r="2858" spans="10:14" x14ac:dyDescent="0.2">
      <c r="J2858" s="77"/>
      <c r="N2858" s="67"/>
    </row>
    <row r="2859" spans="10:14" x14ac:dyDescent="0.2">
      <c r="J2859" s="77"/>
      <c r="N2859" s="67"/>
    </row>
    <row r="2860" spans="10:14" x14ac:dyDescent="0.2">
      <c r="J2860" s="77"/>
      <c r="N2860" s="67"/>
    </row>
    <row r="2861" spans="10:14" x14ac:dyDescent="0.2">
      <c r="J2861" s="77"/>
      <c r="N2861" s="67"/>
    </row>
    <row r="2862" spans="10:14" x14ac:dyDescent="0.2">
      <c r="J2862" s="77"/>
      <c r="N2862" s="67"/>
    </row>
    <row r="2863" spans="10:14" x14ac:dyDescent="0.2">
      <c r="J2863" s="77"/>
      <c r="N2863" s="67"/>
    </row>
    <row r="2864" spans="10:14" x14ac:dyDescent="0.2">
      <c r="J2864" s="77"/>
      <c r="N2864" s="67"/>
    </row>
    <row r="2865" spans="10:14" x14ac:dyDescent="0.2">
      <c r="J2865" s="77"/>
      <c r="N2865" s="67"/>
    </row>
    <row r="2866" spans="10:14" x14ac:dyDescent="0.2">
      <c r="J2866" s="77"/>
      <c r="N2866" s="67"/>
    </row>
    <row r="2867" spans="10:14" x14ac:dyDescent="0.2">
      <c r="J2867" s="77"/>
      <c r="N2867" s="67"/>
    </row>
    <row r="2868" spans="10:14" x14ac:dyDescent="0.2">
      <c r="J2868" s="77"/>
      <c r="N2868" s="67"/>
    </row>
    <row r="2869" spans="10:14" x14ac:dyDescent="0.2">
      <c r="J2869" s="77"/>
      <c r="N2869" s="67"/>
    </row>
    <row r="2870" spans="10:14" x14ac:dyDescent="0.2">
      <c r="J2870" s="77"/>
      <c r="N2870" s="67"/>
    </row>
    <row r="2871" spans="10:14" x14ac:dyDescent="0.2">
      <c r="J2871" s="77"/>
      <c r="N2871" s="67"/>
    </row>
    <row r="2872" spans="10:14" x14ac:dyDescent="0.2">
      <c r="J2872" s="77"/>
      <c r="N2872" s="67"/>
    </row>
    <row r="2873" spans="10:14" x14ac:dyDescent="0.2">
      <c r="J2873" s="77"/>
      <c r="N2873" s="67"/>
    </row>
    <row r="2874" spans="10:14" x14ac:dyDescent="0.2">
      <c r="J2874" s="77"/>
      <c r="N2874" s="67"/>
    </row>
    <row r="2875" spans="10:14" x14ac:dyDescent="0.2">
      <c r="J2875" s="77"/>
      <c r="N2875" s="67"/>
    </row>
    <row r="2876" spans="10:14" x14ac:dyDescent="0.2">
      <c r="J2876" s="77"/>
      <c r="N2876" s="67"/>
    </row>
    <row r="2877" spans="10:14" x14ac:dyDescent="0.2">
      <c r="J2877" s="77"/>
      <c r="N2877" s="67"/>
    </row>
    <row r="2878" spans="10:14" x14ac:dyDescent="0.2">
      <c r="J2878" s="77"/>
      <c r="N2878" s="67"/>
    </row>
    <row r="2879" spans="10:14" x14ac:dyDescent="0.2">
      <c r="J2879" s="77"/>
      <c r="N2879" s="67"/>
    </row>
    <row r="2880" spans="10:14" x14ac:dyDescent="0.2">
      <c r="J2880" s="77"/>
      <c r="N2880" s="67"/>
    </row>
    <row r="2881" spans="10:14" x14ac:dyDescent="0.2">
      <c r="J2881" s="77"/>
      <c r="N2881" s="67"/>
    </row>
    <row r="2882" spans="10:14" x14ac:dyDescent="0.2">
      <c r="J2882" s="77"/>
      <c r="N2882" s="67"/>
    </row>
    <row r="2883" spans="10:14" x14ac:dyDescent="0.2">
      <c r="J2883" s="77"/>
      <c r="N2883" s="67"/>
    </row>
    <row r="2884" spans="10:14" x14ac:dyDescent="0.2">
      <c r="J2884" s="77"/>
      <c r="N2884" s="67"/>
    </row>
    <row r="2885" spans="10:14" x14ac:dyDescent="0.2">
      <c r="J2885" s="77"/>
      <c r="N2885" s="67"/>
    </row>
    <row r="2886" spans="10:14" x14ac:dyDescent="0.2">
      <c r="J2886" s="77"/>
      <c r="N2886" s="67"/>
    </row>
    <row r="2887" spans="10:14" x14ac:dyDescent="0.2">
      <c r="J2887" s="77"/>
      <c r="N2887" s="67"/>
    </row>
    <row r="2888" spans="10:14" x14ac:dyDescent="0.2">
      <c r="J2888" s="77"/>
      <c r="N2888" s="67"/>
    </row>
    <row r="2889" spans="10:14" x14ac:dyDescent="0.2">
      <c r="J2889" s="77"/>
      <c r="N2889" s="67"/>
    </row>
    <row r="2890" spans="10:14" x14ac:dyDescent="0.2">
      <c r="J2890" s="77"/>
      <c r="N2890" s="67"/>
    </row>
    <row r="2891" spans="10:14" x14ac:dyDescent="0.2">
      <c r="J2891" s="77"/>
      <c r="N2891" s="67"/>
    </row>
    <row r="2892" spans="10:14" x14ac:dyDescent="0.2">
      <c r="J2892" s="77"/>
      <c r="N2892" s="67"/>
    </row>
    <row r="2893" spans="10:14" x14ac:dyDescent="0.2">
      <c r="J2893" s="77"/>
      <c r="N2893" s="67"/>
    </row>
    <row r="2894" spans="10:14" x14ac:dyDescent="0.2">
      <c r="J2894" s="77"/>
      <c r="N2894" s="67"/>
    </row>
    <row r="2895" spans="10:14" x14ac:dyDescent="0.2">
      <c r="J2895" s="77"/>
      <c r="N2895" s="67"/>
    </row>
    <row r="2896" spans="10:14" x14ac:dyDescent="0.2">
      <c r="J2896" s="77"/>
      <c r="N2896" s="67"/>
    </row>
    <row r="2897" spans="10:14" x14ac:dyDescent="0.2">
      <c r="J2897" s="77"/>
      <c r="N2897" s="67"/>
    </row>
    <row r="2898" spans="10:14" x14ac:dyDescent="0.2">
      <c r="J2898" s="77"/>
      <c r="N2898" s="67"/>
    </row>
    <row r="2899" spans="10:14" x14ac:dyDescent="0.2">
      <c r="J2899" s="77"/>
      <c r="N2899" s="67"/>
    </row>
    <row r="2900" spans="10:14" x14ac:dyDescent="0.2">
      <c r="J2900" s="77"/>
      <c r="N2900" s="67"/>
    </row>
    <row r="2901" spans="10:14" x14ac:dyDescent="0.2">
      <c r="J2901" s="77"/>
      <c r="N2901" s="67"/>
    </row>
    <row r="2902" spans="10:14" x14ac:dyDescent="0.2">
      <c r="J2902" s="77"/>
      <c r="N2902" s="67"/>
    </row>
    <row r="2903" spans="10:14" x14ac:dyDescent="0.2">
      <c r="J2903" s="77"/>
      <c r="N2903" s="67"/>
    </row>
    <row r="2904" spans="10:14" x14ac:dyDescent="0.2">
      <c r="J2904" s="77"/>
      <c r="N2904" s="67"/>
    </row>
    <row r="2905" spans="10:14" x14ac:dyDescent="0.2">
      <c r="J2905" s="77"/>
      <c r="N2905" s="67"/>
    </row>
    <row r="2906" spans="10:14" x14ac:dyDescent="0.2">
      <c r="J2906" s="77"/>
      <c r="N2906" s="67"/>
    </row>
    <row r="2907" spans="10:14" x14ac:dyDescent="0.2">
      <c r="J2907" s="77"/>
      <c r="N2907" s="67"/>
    </row>
    <row r="2908" spans="10:14" x14ac:dyDescent="0.2">
      <c r="J2908" s="77"/>
      <c r="N2908" s="67"/>
    </row>
    <row r="2909" spans="10:14" x14ac:dyDescent="0.2">
      <c r="J2909" s="77"/>
      <c r="N2909" s="67"/>
    </row>
    <row r="2910" spans="10:14" x14ac:dyDescent="0.2">
      <c r="J2910" s="77"/>
      <c r="N2910" s="67"/>
    </row>
    <row r="2911" spans="10:14" x14ac:dyDescent="0.2">
      <c r="J2911" s="77"/>
      <c r="N2911" s="67"/>
    </row>
    <row r="2912" spans="10:14" x14ac:dyDescent="0.2">
      <c r="J2912" s="77"/>
      <c r="N2912" s="67"/>
    </row>
    <row r="2913" spans="10:14" x14ac:dyDescent="0.2">
      <c r="J2913" s="77"/>
      <c r="N2913" s="67"/>
    </row>
    <row r="2914" spans="10:14" x14ac:dyDescent="0.2">
      <c r="J2914" s="77"/>
      <c r="N2914" s="67"/>
    </row>
    <row r="2915" spans="10:14" x14ac:dyDescent="0.2">
      <c r="J2915" s="77"/>
      <c r="N2915" s="67"/>
    </row>
    <row r="2916" spans="10:14" x14ac:dyDescent="0.2">
      <c r="J2916" s="77"/>
      <c r="N2916" s="67"/>
    </row>
    <row r="2917" spans="10:14" x14ac:dyDescent="0.2">
      <c r="J2917" s="77"/>
      <c r="N2917" s="67"/>
    </row>
    <row r="2918" spans="10:14" x14ac:dyDescent="0.2">
      <c r="J2918" s="77"/>
      <c r="N2918" s="67"/>
    </row>
    <row r="2919" spans="10:14" x14ac:dyDescent="0.2">
      <c r="J2919" s="77"/>
      <c r="N2919" s="67"/>
    </row>
    <row r="2920" spans="10:14" x14ac:dyDescent="0.2">
      <c r="J2920" s="77"/>
      <c r="N2920" s="67"/>
    </row>
    <row r="2921" spans="10:14" x14ac:dyDescent="0.2">
      <c r="J2921" s="77"/>
      <c r="N2921" s="67"/>
    </row>
    <row r="2922" spans="10:14" x14ac:dyDescent="0.2">
      <c r="J2922" s="77"/>
      <c r="N2922" s="67"/>
    </row>
    <row r="2923" spans="10:14" x14ac:dyDescent="0.2">
      <c r="J2923" s="77"/>
      <c r="N2923" s="67"/>
    </row>
    <row r="2924" spans="10:14" x14ac:dyDescent="0.2">
      <c r="J2924" s="77"/>
      <c r="N2924" s="67"/>
    </row>
    <row r="2925" spans="10:14" x14ac:dyDescent="0.2">
      <c r="J2925" s="77"/>
      <c r="N2925" s="67"/>
    </row>
    <row r="2926" spans="10:14" x14ac:dyDescent="0.2">
      <c r="J2926" s="77"/>
      <c r="N2926" s="67"/>
    </row>
    <row r="2927" spans="10:14" x14ac:dyDescent="0.2">
      <c r="J2927" s="77"/>
      <c r="N2927" s="67"/>
    </row>
    <row r="2928" spans="10:14" x14ac:dyDescent="0.2">
      <c r="J2928" s="77"/>
      <c r="N2928" s="67"/>
    </row>
    <row r="2929" spans="10:14" x14ac:dyDescent="0.2">
      <c r="J2929" s="77"/>
      <c r="N2929" s="67"/>
    </row>
    <row r="2930" spans="10:14" x14ac:dyDescent="0.2">
      <c r="J2930" s="77"/>
      <c r="N2930" s="67"/>
    </row>
    <row r="2931" spans="10:14" x14ac:dyDescent="0.2">
      <c r="J2931" s="77"/>
      <c r="N2931" s="67"/>
    </row>
    <row r="2932" spans="10:14" x14ac:dyDescent="0.2">
      <c r="J2932" s="77"/>
      <c r="N2932" s="67"/>
    </row>
    <row r="2933" spans="10:14" x14ac:dyDescent="0.2">
      <c r="J2933" s="77"/>
      <c r="N2933" s="67"/>
    </row>
    <row r="2934" spans="10:14" x14ac:dyDescent="0.2">
      <c r="J2934" s="77"/>
      <c r="N2934" s="67"/>
    </row>
    <row r="2935" spans="10:14" x14ac:dyDescent="0.2">
      <c r="J2935" s="77"/>
      <c r="N2935" s="67"/>
    </row>
    <row r="2936" spans="10:14" x14ac:dyDescent="0.2">
      <c r="J2936" s="77"/>
      <c r="N2936" s="67"/>
    </row>
    <row r="2937" spans="10:14" x14ac:dyDescent="0.2">
      <c r="J2937" s="77"/>
      <c r="N2937" s="67"/>
    </row>
    <row r="2938" spans="10:14" x14ac:dyDescent="0.2">
      <c r="J2938" s="77"/>
      <c r="N2938" s="67"/>
    </row>
    <row r="2939" spans="10:14" x14ac:dyDescent="0.2">
      <c r="J2939" s="77"/>
      <c r="N2939" s="67"/>
    </row>
    <row r="2940" spans="10:14" x14ac:dyDescent="0.2">
      <c r="J2940" s="77"/>
      <c r="N2940" s="67"/>
    </row>
    <row r="2941" spans="10:14" x14ac:dyDescent="0.2">
      <c r="J2941" s="77"/>
      <c r="N2941" s="67"/>
    </row>
    <row r="2942" spans="10:14" x14ac:dyDescent="0.2">
      <c r="J2942" s="77"/>
      <c r="N2942" s="67"/>
    </row>
    <row r="2943" spans="10:14" x14ac:dyDescent="0.2">
      <c r="J2943" s="77"/>
      <c r="N2943" s="67"/>
    </row>
    <row r="2944" spans="10:14" x14ac:dyDescent="0.2">
      <c r="J2944" s="77"/>
      <c r="N2944" s="67"/>
    </row>
    <row r="2945" spans="10:14" x14ac:dyDescent="0.2">
      <c r="J2945" s="77"/>
      <c r="N2945" s="67"/>
    </row>
    <row r="2946" spans="10:14" x14ac:dyDescent="0.2">
      <c r="J2946" s="77"/>
      <c r="N2946" s="67"/>
    </row>
    <row r="2947" spans="10:14" x14ac:dyDescent="0.2">
      <c r="J2947" s="77"/>
      <c r="N2947" s="67"/>
    </row>
    <row r="2948" spans="10:14" x14ac:dyDescent="0.2">
      <c r="J2948" s="77"/>
      <c r="N2948" s="67"/>
    </row>
    <row r="2949" spans="10:14" x14ac:dyDescent="0.2">
      <c r="J2949" s="77"/>
      <c r="N2949" s="67"/>
    </row>
    <row r="2950" spans="10:14" x14ac:dyDescent="0.2">
      <c r="J2950" s="77"/>
      <c r="N2950" s="67"/>
    </row>
    <row r="2951" spans="10:14" x14ac:dyDescent="0.2">
      <c r="J2951" s="77"/>
      <c r="N2951" s="67"/>
    </row>
    <row r="2952" spans="10:14" x14ac:dyDescent="0.2">
      <c r="J2952" s="77"/>
      <c r="N2952" s="67"/>
    </row>
    <row r="2953" spans="10:14" x14ac:dyDescent="0.2">
      <c r="J2953" s="77"/>
      <c r="N2953" s="67"/>
    </row>
    <row r="2954" spans="10:14" x14ac:dyDescent="0.2">
      <c r="J2954" s="77"/>
      <c r="N2954" s="67"/>
    </row>
    <row r="2955" spans="10:14" x14ac:dyDescent="0.2">
      <c r="J2955" s="77"/>
      <c r="N2955" s="67"/>
    </row>
    <row r="2956" spans="10:14" x14ac:dyDescent="0.2">
      <c r="J2956" s="77"/>
      <c r="N2956" s="67"/>
    </row>
    <row r="2957" spans="10:14" x14ac:dyDescent="0.2">
      <c r="J2957" s="77"/>
      <c r="N2957" s="67"/>
    </row>
    <row r="2958" spans="10:14" x14ac:dyDescent="0.2">
      <c r="J2958" s="77"/>
      <c r="N2958" s="67"/>
    </row>
    <row r="2959" spans="10:14" x14ac:dyDescent="0.2">
      <c r="J2959" s="77"/>
      <c r="N2959" s="67"/>
    </row>
    <row r="2960" spans="10:14" x14ac:dyDescent="0.2">
      <c r="J2960" s="77"/>
      <c r="N2960" s="67"/>
    </row>
    <row r="2961" spans="10:14" x14ac:dyDescent="0.2">
      <c r="J2961" s="77"/>
      <c r="N2961" s="67"/>
    </row>
    <row r="2962" spans="10:14" x14ac:dyDescent="0.2">
      <c r="J2962" s="77"/>
      <c r="N2962" s="67"/>
    </row>
    <row r="2963" spans="10:14" x14ac:dyDescent="0.2">
      <c r="J2963" s="77"/>
      <c r="N2963" s="67"/>
    </row>
    <row r="2964" spans="10:14" x14ac:dyDescent="0.2">
      <c r="J2964" s="77"/>
      <c r="N2964" s="67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90:K508"/>
  <sheetViews>
    <sheetView topLeftCell="A181" zoomScale="101" workbookViewId="0">
      <selection activeCell="A181" sqref="A1:XFD1048576"/>
    </sheetView>
  </sheetViews>
  <sheetFormatPr baseColWidth="10" defaultColWidth="8.83203125" defaultRowHeight="16" x14ac:dyDescent="0.2"/>
  <cols>
    <col min="10" max="10" width="10.5" bestFit="1" customWidth="1"/>
  </cols>
  <sheetData>
    <row r="90" spans="11:11" x14ac:dyDescent="0.2">
      <c r="K90" s="67"/>
    </row>
    <row r="91" spans="11:11" x14ac:dyDescent="0.2">
      <c r="K91" s="67"/>
    </row>
    <row r="92" spans="11:11" x14ac:dyDescent="0.2">
      <c r="K92" s="67"/>
    </row>
    <row r="93" spans="11:11" x14ac:dyDescent="0.2">
      <c r="K93" s="67"/>
    </row>
    <row r="94" spans="11:11" x14ac:dyDescent="0.2">
      <c r="K94" s="67"/>
    </row>
    <row r="95" spans="11:11" x14ac:dyDescent="0.2">
      <c r="K95" s="67"/>
    </row>
    <row r="96" spans="11:11" x14ac:dyDescent="0.2">
      <c r="K96" s="67"/>
    </row>
    <row r="97" spans="11:11" x14ac:dyDescent="0.2">
      <c r="K97" s="67"/>
    </row>
    <row r="98" spans="11:11" x14ac:dyDescent="0.2">
      <c r="K98" s="67"/>
    </row>
    <row r="99" spans="11:11" x14ac:dyDescent="0.2">
      <c r="K99" s="67"/>
    </row>
    <row r="100" spans="11:11" x14ac:dyDescent="0.2">
      <c r="K100" s="67"/>
    </row>
    <row r="101" spans="11:11" x14ac:dyDescent="0.2">
      <c r="K101" s="67"/>
    </row>
    <row r="102" spans="11:11" x14ac:dyDescent="0.2">
      <c r="K102" s="67"/>
    </row>
    <row r="103" spans="11:11" x14ac:dyDescent="0.2">
      <c r="K103" s="67"/>
    </row>
    <row r="104" spans="11:11" x14ac:dyDescent="0.2">
      <c r="K104" s="67"/>
    </row>
    <row r="105" spans="11:11" x14ac:dyDescent="0.2">
      <c r="K105" s="67"/>
    </row>
    <row r="106" spans="11:11" x14ac:dyDescent="0.2">
      <c r="K106" s="67"/>
    </row>
    <row r="107" spans="11:11" x14ac:dyDescent="0.2">
      <c r="K107" s="67"/>
    </row>
    <row r="108" spans="11:11" x14ac:dyDescent="0.2">
      <c r="K108" s="67"/>
    </row>
    <row r="109" spans="11:11" x14ac:dyDescent="0.2">
      <c r="K109" s="67"/>
    </row>
    <row r="110" spans="11:11" x14ac:dyDescent="0.2">
      <c r="K110" s="67"/>
    </row>
    <row r="111" spans="11:11" x14ac:dyDescent="0.2">
      <c r="K111" s="67"/>
    </row>
    <row r="112" spans="11:11" x14ac:dyDescent="0.2">
      <c r="K112" s="67"/>
    </row>
    <row r="113" spans="11:11" x14ac:dyDescent="0.2">
      <c r="K113" s="67"/>
    </row>
    <row r="114" spans="11:11" x14ac:dyDescent="0.2">
      <c r="K114" s="67"/>
    </row>
    <row r="115" spans="11:11" x14ac:dyDescent="0.2">
      <c r="K115" s="67"/>
    </row>
    <row r="116" spans="11:11" x14ac:dyDescent="0.2">
      <c r="K116" s="67"/>
    </row>
    <row r="117" spans="11:11" x14ac:dyDescent="0.2">
      <c r="K117" s="67"/>
    </row>
    <row r="118" spans="11:11" x14ac:dyDescent="0.2">
      <c r="K118" s="67"/>
    </row>
    <row r="119" spans="11:11" x14ac:dyDescent="0.2">
      <c r="K119" s="67"/>
    </row>
    <row r="120" spans="11:11" x14ac:dyDescent="0.2">
      <c r="K120" s="67"/>
    </row>
    <row r="121" spans="11:11" x14ac:dyDescent="0.2">
      <c r="K121" s="67"/>
    </row>
    <row r="122" spans="11:11" x14ac:dyDescent="0.2">
      <c r="K122" s="67"/>
    </row>
    <row r="123" spans="11:11" x14ac:dyDescent="0.2">
      <c r="K123" s="67"/>
    </row>
    <row r="124" spans="11:11" x14ac:dyDescent="0.2">
      <c r="K124" s="67"/>
    </row>
    <row r="125" spans="11:11" x14ac:dyDescent="0.2">
      <c r="K125" s="67"/>
    </row>
    <row r="126" spans="11:11" x14ac:dyDescent="0.2">
      <c r="K126" s="67"/>
    </row>
    <row r="127" spans="11:11" x14ac:dyDescent="0.2">
      <c r="K127" s="67"/>
    </row>
    <row r="128" spans="11:11" x14ac:dyDescent="0.2">
      <c r="K128" s="67"/>
    </row>
    <row r="129" spans="11:11" x14ac:dyDescent="0.2">
      <c r="K129" s="67"/>
    </row>
    <row r="130" spans="11:11" x14ac:dyDescent="0.2">
      <c r="K130" s="67"/>
    </row>
    <row r="131" spans="11:11" x14ac:dyDescent="0.2">
      <c r="K131" s="67"/>
    </row>
    <row r="132" spans="11:11" x14ac:dyDescent="0.2">
      <c r="K132" s="67"/>
    </row>
    <row r="133" spans="11:11" x14ac:dyDescent="0.2">
      <c r="K133" s="67"/>
    </row>
    <row r="134" spans="11:11" x14ac:dyDescent="0.2">
      <c r="K134" s="67"/>
    </row>
    <row r="135" spans="11:11" x14ac:dyDescent="0.2">
      <c r="K135" s="67"/>
    </row>
    <row r="136" spans="11:11" x14ac:dyDescent="0.2">
      <c r="K136" s="67"/>
    </row>
    <row r="137" spans="11:11" x14ac:dyDescent="0.2">
      <c r="K137" s="67"/>
    </row>
    <row r="138" spans="11:11" x14ac:dyDescent="0.2">
      <c r="K138" s="67"/>
    </row>
    <row r="139" spans="11:11" x14ac:dyDescent="0.2">
      <c r="K139" s="67"/>
    </row>
    <row r="140" spans="11:11" x14ac:dyDescent="0.2">
      <c r="K140" s="67"/>
    </row>
    <row r="141" spans="11:11" x14ac:dyDescent="0.2">
      <c r="K141" s="67"/>
    </row>
    <row r="142" spans="11:11" x14ac:dyDescent="0.2">
      <c r="K142" s="67"/>
    </row>
    <row r="143" spans="11:11" x14ac:dyDescent="0.2">
      <c r="K143" s="67"/>
    </row>
    <row r="144" spans="11:11" x14ac:dyDescent="0.2">
      <c r="K144" s="67"/>
    </row>
    <row r="145" spans="11:11" x14ac:dyDescent="0.2">
      <c r="K145" s="67"/>
    </row>
    <row r="146" spans="11:11" x14ac:dyDescent="0.2">
      <c r="K146" s="67"/>
    </row>
    <row r="147" spans="11:11" x14ac:dyDescent="0.2">
      <c r="K147" s="67"/>
    </row>
    <row r="148" spans="11:11" x14ac:dyDescent="0.2">
      <c r="K148" s="67"/>
    </row>
    <row r="149" spans="11:11" x14ac:dyDescent="0.2">
      <c r="K149" s="67"/>
    </row>
    <row r="150" spans="11:11" x14ac:dyDescent="0.2">
      <c r="K150" s="67"/>
    </row>
    <row r="151" spans="11:11" x14ac:dyDescent="0.2">
      <c r="K151" s="67"/>
    </row>
    <row r="152" spans="11:11" x14ac:dyDescent="0.2">
      <c r="K152" s="67"/>
    </row>
    <row r="153" spans="11:11" x14ac:dyDescent="0.2">
      <c r="K153" s="67"/>
    </row>
    <row r="154" spans="11:11" x14ac:dyDescent="0.2">
      <c r="K154" s="67"/>
    </row>
    <row r="155" spans="11:11" x14ac:dyDescent="0.2">
      <c r="K155" s="67"/>
    </row>
    <row r="156" spans="11:11" x14ac:dyDescent="0.2">
      <c r="K156" s="67"/>
    </row>
    <row r="157" spans="11:11" x14ac:dyDescent="0.2">
      <c r="K157" s="67"/>
    </row>
    <row r="158" spans="11:11" x14ac:dyDescent="0.2">
      <c r="K158" s="67"/>
    </row>
    <row r="159" spans="11:11" x14ac:dyDescent="0.2">
      <c r="K159" s="67"/>
    </row>
    <row r="160" spans="11:11" x14ac:dyDescent="0.2">
      <c r="K160" s="67"/>
    </row>
    <row r="161" spans="11:11" x14ac:dyDescent="0.2">
      <c r="K161" s="67"/>
    </row>
    <row r="162" spans="11:11" x14ac:dyDescent="0.2">
      <c r="K162" s="67"/>
    </row>
    <row r="163" spans="11:11" x14ac:dyDescent="0.2">
      <c r="K163" s="67"/>
    </row>
    <row r="164" spans="11:11" x14ac:dyDescent="0.2">
      <c r="K164" s="67"/>
    </row>
    <row r="165" spans="11:11" x14ac:dyDescent="0.2">
      <c r="K165" s="67"/>
    </row>
    <row r="166" spans="11:11" x14ac:dyDescent="0.2">
      <c r="K166" s="67"/>
    </row>
    <row r="167" spans="11:11" x14ac:dyDescent="0.2">
      <c r="K167" s="67"/>
    </row>
    <row r="168" spans="11:11" x14ac:dyDescent="0.2">
      <c r="K168" s="67"/>
    </row>
    <row r="169" spans="11:11" x14ac:dyDescent="0.2">
      <c r="K169" s="67"/>
    </row>
    <row r="170" spans="11:11" x14ac:dyDescent="0.2">
      <c r="K170" s="67"/>
    </row>
    <row r="171" spans="11:11" x14ac:dyDescent="0.2">
      <c r="K171" s="67"/>
    </row>
    <row r="172" spans="11:11" x14ac:dyDescent="0.2">
      <c r="K172" s="67"/>
    </row>
    <row r="173" spans="11:11" x14ac:dyDescent="0.2">
      <c r="K173" s="67"/>
    </row>
    <row r="174" spans="11:11" x14ac:dyDescent="0.2">
      <c r="K174" s="67"/>
    </row>
    <row r="175" spans="11:11" x14ac:dyDescent="0.2">
      <c r="K175" s="67"/>
    </row>
    <row r="176" spans="11:11" x14ac:dyDescent="0.2">
      <c r="K176" s="67"/>
    </row>
    <row r="177" spans="11:11" x14ac:dyDescent="0.2">
      <c r="K177" s="67"/>
    </row>
    <row r="178" spans="11:11" x14ac:dyDescent="0.2">
      <c r="K178" s="67"/>
    </row>
    <row r="179" spans="11:11" x14ac:dyDescent="0.2">
      <c r="K179" s="67"/>
    </row>
    <row r="180" spans="11:11" x14ac:dyDescent="0.2">
      <c r="K180" s="67"/>
    </row>
    <row r="181" spans="11:11" x14ac:dyDescent="0.2">
      <c r="K181" s="67"/>
    </row>
    <row r="182" spans="11:11" x14ac:dyDescent="0.2">
      <c r="K182" s="67"/>
    </row>
    <row r="183" spans="11:11" x14ac:dyDescent="0.2">
      <c r="K183" s="67"/>
    </row>
    <row r="184" spans="11:11" x14ac:dyDescent="0.2">
      <c r="K184" s="67"/>
    </row>
    <row r="185" spans="11:11" x14ac:dyDescent="0.2">
      <c r="K185" s="67"/>
    </row>
    <row r="186" spans="11:11" x14ac:dyDescent="0.2">
      <c r="K186" s="67"/>
    </row>
    <row r="187" spans="11:11" x14ac:dyDescent="0.2">
      <c r="K187" s="67"/>
    </row>
    <row r="188" spans="11:11" x14ac:dyDescent="0.2">
      <c r="K188" s="67"/>
    </row>
    <row r="189" spans="11:11" x14ac:dyDescent="0.2">
      <c r="K189" s="67"/>
    </row>
    <row r="190" spans="11:11" x14ac:dyDescent="0.2">
      <c r="K190" s="67"/>
    </row>
    <row r="191" spans="11:11" x14ac:dyDescent="0.2">
      <c r="K191" s="67"/>
    </row>
    <row r="192" spans="11:11" x14ac:dyDescent="0.2">
      <c r="K192" s="67"/>
    </row>
    <row r="193" spans="11:11" x14ac:dyDescent="0.2">
      <c r="K193" s="67"/>
    </row>
    <row r="194" spans="11:11" x14ac:dyDescent="0.2">
      <c r="K194" s="67"/>
    </row>
    <row r="195" spans="11:11" x14ac:dyDescent="0.2">
      <c r="K195" s="67"/>
    </row>
    <row r="196" spans="11:11" x14ac:dyDescent="0.2">
      <c r="K196" s="67"/>
    </row>
    <row r="197" spans="11:11" x14ac:dyDescent="0.2">
      <c r="K197" s="67"/>
    </row>
    <row r="198" spans="11:11" x14ac:dyDescent="0.2">
      <c r="K198" s="67"/>
    </row>
    <row r="199" spans="11:11" x14ac:dyDescent="0.2">
      <c r="K199" s="67"/>
    </row>
    <row r="200" spans="11:11" x14ac:dyDescent="0.2">
      <c r="K200" s="67"/>
    </row>
    <row r="201" spans="11:11" x14ac:dyDescent="0.2">
      <c r="K201" s="67"/>
    </row>
    <row r="202" spans="11:11" x14ac:dyDescent="0.2">
      <c r="K202" s="67"/>
    </row>
    <row r="203" spans="11:11" x14ac:dyDescent="0.2">
      <c r="K203" s="67"/>
    </row>
    <row r="204" spans="11:11" x14ac:dyDescent="0.2">
      <c r="K204" s="67"/>
    </row>
    <row r="205" spans="11:11" x14ac:dyDescent="0.2">
      <c r="K205" s="67"/>
    </row>
    <row r="206" spans="11:11" x14ac:dyDescent="0.2">
      <c r="K206" s="67"/>
    </row>
    <row r="207" spans="11:11" x14ac:dyDescent="0.2">
      <c r="K207" s="67"/>
    </row>
    <row r="208" spans="11:11" x14ac:dyDescent="0.2">
      <c r="K208" s="67"/>
    </row>
    <row r="209" spans="10:10" x14ac:dyDescent="0.2">
      <c r="J209" s="77"/>
    </row>
    <row r="210" spans="10:10" x14ac:dyDescent="0.2">
      <c r="J210" s="77"/>
    </row>
    <row r="211" spans="10:10" x14ac:dyDescent="0.2">
      <c r="J211" s="77"/>
    </row>
    <row r="212" spans="10:10" x14ac:dyDescent="0.2">
      <c r="J212" s="77"/>
    </row>
    <row r="213" spans="10:10" x14ac:dyDescent="0.2">
      <c r="J213" s="77"/>
    </row>
    <row r="214" spans="10:10" x14ac:dyDescent="0.2">
      <c r="J214" s="77"/>
    </row>
    <row r="215" spans="10:10" x14ac:dyDescent="0.2">
      <c r="J215" s="77"/>
    </row>
    <row r="216" spans="10:10" x14ac:dyDescent="0.2">
      <c r="J216" s="77"/>
    </row>
    <row r="217" spans="10:10" x14ac:dyDescent="0.2">
      <c r="J217" s="77"/>
    </row>
    <row r="218" spans="10:10" x14ac:dyDescent="0.2">
      <c r="J218" s="77"/>
    </row>
    <row r="219" spans="10:10" x14ac:dyDescent="0.2">
      <c r="J219" s="77"/>
    </row>
    <row r="220" spans="10:10" x14ac:dyDescent="0.2">
      <c r="J220" s="77"/>
    </row>
    <row r="221" spans="10:10" x14ac:dyDescent="0.2">
      <c r="J221" s="77"/>
    </row>
    <row r="222" spans="10:10" x14ac:dyDescent="0.2">
      <c r="J222" s="77"/>
    </row>
    <row r="223" spans="10:10" x14ac:dyDescent="0.2">
      <c r="J223" s="77"/>
    </row>
    <row r="224" spans="10:10" x14ac:dyDescent="0.2">
      <c r="J224" s="77"/>
    </row>
    <row r="225" spans="10:10" x14ac:dyDescent="0.2">
      <c r="J225" s="77"/>
    </row>
    <row r="226" spans="10:10" x14ac:dyDescent="0.2">
      <c r="J226" s="77"/>
    </row>
    <row r="227" spans="10:10" x14ac:dyDescent="0.2">
      <c r="J227" s="77"/>
    </row>
    <row r="228" spans="10:10" x14ac:dyDescent="0.2">
      <c r="J228" s="77"/>
    </row>
    <row r="229" spans="10:10" x14ac:dyDescent="0.2">
      <c r="J229" s="77"/>
    </row>
    <row r="230" spans="10:10" x14ac:dyDescent="0.2">
      <c r="J230" s="77"/>
    </row>
    <row r="231" spans="10:10" x14ac:dyDescent="0.2">
      <c r="J231" s="77"/>
    </row>
    <row r="232" spans="10:10" x14ac:dyDescent="0.2">
      <c r="J232" s="77"/>
    </row>
    <row r="233" spans="10:10" x14ac:dyDescent="0.2">
      <c r="J233" s="77"/>
    </row>
    <row r="234" spans="10:10" x14ac:dyDescent="0.2">
      <c r="J234" s="77"/>
    </row>
    <row r="235" spans="10:10" x14ac:dyDescent="0.2">
      <c r="J235" s="77"/>
    </row>
    <row r="236" spans="10:10" x14ac:dyDescent="0.2">
      <c r="J236" s="77"/>
    </row>
    <row r="237" spans="10:10" x14ac:dyDescent="0.2">
      <c r="J237" s="77"/>
    </row>
    <row r="238" spans="10:10" x14ac:dyDescent="0.2">
      <c r="J238" s="77"/>
    </row>
    <row r="239" spans="10:10" x14ac:dyDescent="0.2">
      <c r="J239" s="77"/>
    </row>
    <row r="240" spans="10:10" x14ac:dyDescent="0.2">
      <c r="J240" s="77"/>
    </row>
    <row r="241" spans="10:10" x14ac:dyDescent="0.2">
      <c r="J241" s="77"/>
    </row>
    <row r="242" spans="10:10" x14ac:dyDescent="0.2">
      <c r="J242" s="77"/>
    </row>
    <row r="243" spans="10:10" x14ac:dyDescent="0.2">
      <c r="J243" s="77"/>
    </row>
    <row r="244" spans="10:10" x14ac:dyDescent="0.2">
      <c r="J244" s="77"/>
    </row>
    <row r="245" spans="10:10" x14ac:dyDescent="0.2">
      <c r="J245" s="77"/>
    </row>
    <row r="246" spans="10:10" x14ac:dyDescent="0.2">
      <c r="J246" s="77"/>
    </row>
    <row r="247" spans="10:10" x14ac:dyDescent="0.2">
      <c r="J247" s="77"/>
    </row>
    <row r="248" spans="10:10" x14ac:dyDescent="0.2">
      <c r="J248" s="77"/>
    </row>
    <row r="249" spans="10:10" x14ac:dyDescent="0.2">
      <c r="J249" s="77"/>
    </row>
    <row r="250" spans="10:10" x14ac:dyDescent="0.2">
      <c r="J250" s="77"/>
    </row>
    <row r="251" spans="10:10" x14ac:dyDescent="0.2">
      <c r="J251" s="77"/>
    </row>
    <row r="252" spans="10:10" x14ac:dyDescent="0.2">
      <c r="J252" s="77"/>
    </row>
    <row r="253" spans="10:10" x14ac:dyDescent="0.2">
      <c r="J253" s="77"/>
    </row>
    <row r="254" spans="10:10" x14ac:dyDescent="0.2">
      <c r="J254" s="77"/>
    </row>
    <row r="255" spans="10:10" x14ac:dyDescent="0.2">
      <c r="J255" s="77"/>
    </row>
    <row r="256" spans="10:10" x14ac:dyDescent="0.2">
      <c r="J256" s="77"/>
    </row>
    <row r="257" spans="10:10" x14ac:dyDescent="0.2">
      <c r="J257" s="77"/>
    </row>
    <row r="258" spans="10:10" x14ac:dyDescent="0.2">
      <c r="J258" s="77"/>
    </row>
    <row r="259" spans="10:10" x14ac:dyDescent="0.2">
      <c r="J259" s="77"/>
    </row>
    <row r="260" spans="10:10" x14ac:dyDescent="0.2">
      <c r="J260" s="77"/>
    </row>
    <row r="261" spans="10:10" x14ac:dyDescent="0.2">
      <c r="J261" s="77"/>
    </row>
    <row r="262" spans="10:10" x14ac:dyDescent="0.2">
      <c r="J262" s="77"/>
    </row>
    <row r="263" spans="10:10" x14ac:dyDescent="0.2">
      <c r="J263" s="77"/>
    </row>
    <row r="264" spans="10:10" x14ac:dyDescent="0.2">
      <c r="J264" s="77"/>
    </row>
    <row r="265" spans="10:10" x14ac:dyDescent="0.2">
      <c r="J265" s="77"/>
    </row>
    <row r="266" spans="10:10" x14ac:dyDescent="0.2">
      <c r="J266" s="77"/>
    </row>
    <row r="267" spans="10:10" x14ac:dyDescent="0.2">
      <c r="J267" s="77"/>
    </row>
    <row r="268" spans="10:10" x14ac:dyDescent="0.2">
      <c r="J268" s="77"/>
    </row>
    <row r="269" spans="10:10" x14ac:dyDescent="0.2">
      <c r="J269" s="77"/>
    </row>
    <row r="270" spans="10:10" x14ac:dyDescent="0.2">
      <c r="J270" s="77"/>
    </row>
    <row r="271" spans="10:10" x14ac:dyDescent="0.2">
      <c r="J271" s="77"/>
    </row>
    <row r="272" spans="10:10" x14ac:dyDescent="0.2">
      <c r="J272" s="77"/>
    </row>
    <row r="273" spans="10:10" x14ac:dyDescent="0.2">
      <c r="J273" s="77"/>
    </row>
    <row r="274" spans="10:10" x14ac:dyDescent="0.2">
      <c r="J274" s="77"/>
    </row>
    <row r="275" spans="10:10" x14ac:dyDescent="0.2">
      <c r="J275" s="77"/>
    </row>
    <row r="276" spans="10:10" x14ac:dyDescent="0.2">
      <c r="J276" s="77"/>
    </row>
    <row r="277" spans="10:10" x14ac:dyDescent="0.2">
      <c r="J277" s="77"/>
    </row>
    <row r="278" spans="10:10" x14ac:dyDescent="0.2">
      <c r="J278" s="77"/>
    </row>
    <row r="279" spans="10:10" x14ac:dyDescent="0.2">
      <c r="J279" s="77"/>
    </row>
    <row r="280" spans="10:10" x14ac:dyDescent="0.2">
      <c r="J280" s="77"/>
    </row>
    <row r="281" spans="10:10" x14ac:dyDescent="0.2">
      <c r="J281" s="77"/>
    </row>
    <row r="282" spans="10:10" x14ac:dyDescent="0.2">
      <c r="J282" s="77"/>
    </row>
    <row r="283" spans="10:10" x14ac:dyDescent="0.2">
      <c r="J283" s="77"/>
    </row>
    <row r="284" spans="10:10" x14ac:dyDescent="0.2">
      <c r="J284" s="77"/>
    </row>
    <row r="285" spans="10:10" x14ac:dyDescent="0.2">
      <c r="J285" s="77"/>
    </row>
    <row r="286" spans="10:10" x14ac:dyDescent="0.2">
      <c r="J286" s="77"/>
    </row>
    <row r="287" spans="10:10" x14ac:dyDescent="0.2">
      <c r="J287" s="77"/>
    </row>
    <row r="288" spans="10:10" x14ac:dyDescent="0.2">
      <c r="J288" s="77"/>
    </row>
    <row r="289" spans="10:10" x14ac:dyDescent="0.2">
      <c r="J289" s="77"/>
    </row>
    <row r="290" spans="10:10" x14ac:dyDescent="0.2">
      <c r="J290" s="77"/>
    </row>
    <row r="291" spans="10:10" x14ac:dyDescent="0.2">
      <c r="J291" s="77"/>
    </row>
    <row r="292" spans="10:10" x14ac:dyDescent="0.2">
      <c r="J292" s="77"/>
    </row>
    <row r="293" spans="10:10" x14ac:dyDescent="0.2">
      <c r="J293" s="77"/>
    </row>
    <row r="294" spans="10:10" x14ac:dyDescent="0.2">
      <c r="J294" s="77"/>
    </row>
    <row r="295" spans="10:10" x14ac:dyDescent="0.2">
      <c r="J295" s="77"/>
    </row>
    <row r="296" spans="10:10" x14ac:dyDescent="0.2">
      <c r="J296" s="77"/>
    </row>
    <row r="297" spans="10:10" x14ac:dyDescent="0.2">
      <c r="J297" s="77"/>
    </row>
    <row r="298" spans="10:10" x14ac:dyDescent="0.2">
      <c r="J298" s="77"/>
    </row>
    <row r="299" spans="10:10" x14ac:dyDescent="0.2">
      <c r="J299" s="77"/>
    </row>
    <row r="300" spans="10:10" x14ac:dyDescent="0.2">
      <c r="J300" s="77"/>
    </row>
    <row r="301" spans="10:10" x14ac:dyDescent="0.2">
      <c r="J301" s="77"/>
    </row>
    <row r="302" spans="10:10" x14ac:dyDescent="0.2">
      <c r="J302" s="77"/>
    </row>
    <row r="303" spans="10:10" x14ac:dyDescent="0.2">
      <c r="J303" s="77"/>
    </row>
    <row r="304" spans="10:10" x14ac:dyDescent="0.2">
      <c r="J304" s="77"/>
    </row>
    <row r="305" spans="10:10" x14ac:dyDescent="0.2">
      <c r="J305" s="77"/>
    </row>
    <row r="306" spans="10:10" x14ac:dyDescent="0.2">
      <c r="J306" s="77"/>
    </row>
    <row r="307" spans="10:10" x14ac:dyDescent="0.2">
      <c r="J307" s="77"/>
    </row>
    <row r="308" spans="10:10" x14ac:dyDescent="0.2">
      <c r="J308" s="77"/>
    </row>
    <row r="309" spans="10:10" x14ac:dyDescent="0.2">
      <c r="J309" s="77"/>
    </row>
    <row r="310" spans="10:10" x14ac:dyDescent="0.2">
      <c r="J310" s="77"/>
    </row>
    <row r="311" spans="10:10" x14ac:dyDescent="0.2">
      <c r="J311" s="77"/>
    </row>
    <row r="312" spans="10:10" x14ac:dyDescent="0.2">
      <c r="J312" s="77"/>
    </row>
    <row r="313" spans="10:10" x14ac:dyDescent="0.2">
      <c r="J313" s="77"/>
    </row>
    <row r="314" spans="10:10" x14ac:dyDescent="0.2">
      <c r="J314" s="77"/>
    </row>
    <row r="315" spans="10:10" x14ac:dyDescent="0.2">
      <c r="J315" s="77"/>
    </row>
    <row r="316" spans="10:10" x14ac:dyDescent="0.2">
      <c r="J316" s="77"/>
    </row>
    <row r="317" spans="10:10" x14ac:dyDescent="0.2">
      <c r="J317" s="77"/>
    </row>
    <row r="318" spans="10:10" x14ac:dyDescent="0.2">
      <c r="J318" s="77"/>
    </row>
    <row r="319" spans="10:10" x14ac:dyDescent="0.2">
      <c r="J319" s="77"/>
    </row>
    <row r="320" spans="10:10" x14ac:dyDescent="0.2">
      <c r="J320" s="77"/>
    </row>
    <row r="321" spans="10:10" x14ac:dyDescent="0.2">
      <c r="J321" s="77"/>
    </row>
    <row r="322" spans="10:10" x14ac:dyDescent="0.2">
      <c r="J322" s="77"/>
    </row>
    <row r="323" spans="10:10" x14ac:dyDescent="0.2">
      <c r="J323" s="77"/>
    </row>
    <row r="324" spans="10:10" x14ac:dyDescent="0.2">
      <c r="J324" s="77"/>
    </row>
    <row r="325" spans="10:10" x14ac:dyDescent="0.2">
      <c r="J325" s="77"/>
    </row>
    <row r="326" spans="10:10" x14ac:dyDescent="0.2">
      <c r="J326" s="77"/>
    </row>
    <row r="327" spans="10:10" x14ac:dyDescent="0.2">
      <c r="J327" s="77"/>
    </row>
    <row r="328" spans="10:10" x14ac:dyDescent="0.2">
      <c r="J328" s="77"/>
    </row>
    <row r="329" spans="10:10" x14ac:dyDescent="0.2">
      <c r="J329" s="77"/>
    </row>
    <row r="330" spans="10:10" x14ac:dyDescent="0.2">
      <c r="J330" s="77"/>
    </row>
    <row r="331" spans="10:10" x14ac:dyDescent="0.2">
      <c r="J331" s="77"/>
    </row>
    <row r="332" spans="10:10" x14ac:dyDescent="0.2">
      <c r="J332" s="77"/>
    </row>
    <row r="333" spans="10:10" x14ac:dyDescent="0.2">
      <c r="J333" s="77"/>
    </row>
    <row r="334" spans="10:10" x14ac:dyDescent="0.2">
      <c r="J334" s="77"/>
    </row>
    <row r="335" spans="10:10" x14ac:dyDescent="0.2">
      <c r="J335" s="77"/>
    </row>
    <row r="336" spans="10:10" x14ac:dyDescent="0.2">
      <c r="J336" s="77"/>
    </row>
    <row r="337" spans="10:10" x14ac:dyDescent="0.2">
      <c r="J337" s="77"/>
    </row>
    <row r="338" spans="10:10" x14ac:dyDescent="0.2">
      <c r="J338" s="77"/>
    </row>
    <row r="339" spans="10:10" x14ac:dyDescent="0.2">
      <c r="J339" s="77"/>
    </row>
    <row r="340" spans="10:10" x14ac:dyDescent="0.2">
      <c r="J340" s="77"/>
    </row>
    <row r="341" spans="10:10" x14ac:dyDescent="0.2">
      <c r="J341" s="77"/>
    </row>
    <row r="342" spans="10:10" x14ac:dyDescent="0.2">
      <c r="J342" s="77"/>
    </row>
    <row r="343" spans="10:10" x14ac:dyDescent="0.2">
      <c r="J343" s="77"/>
    </row>
    <row r="344" spans="10:10" x14ac:dyDescent="0.2">
      <c r="J344" s="77"/>
    </row>
    <row r="345" spans="10:10" x14ac:dyDescent="0.2">
      <c r="J345" s="77"/>
    </row>
    <row r="346" spans="10:10" x14ac:dyDescent="0.2">
      <c r="J346" s="77"/>
    </row>
    <row r="347" spans="10:10" x14ac:dyDescent="0.2">
      <c r="J347" s="77"/>
    </row>
    <row r="348" spans="10:10" x14ac:dyDescent="0.2">
      <c r="J348" s="77"/>
    </row>
    <row r="349" spans="10:10" x14ac:dyDescent="0.2">
      <c r="J349" s="77"/>
    </row>
    <row r="350" spans="10:10" x14ac:dyDescent="0.2">
      <c r="J350" s="77"/>
    </row>
    <row r="351" spans="10:10" x14ac:dyDescent="0.2">
      <c r="J351" s="77"/>
    </row>
    <row r="352" spans="10:10" x14ac:dyDescent="0.2">
      <c r="J352" s="77"/>
    </row>
    <row r="353" spans="10:10" x14ac:dyDescent="0.2">
      <c r="J353" s="77"/>
    </row>
    <row r="354" spans="10:10" x14ac:dyDescent="0.2">
      <c r="J354" s="77"/>
    </row>
    <row r="355" spans="10:10" x14ac:dyDescent="0.2">
      <c r="J355" s="77"/>
    </row>
    <row r="356" spans="10:10" x14ac:dyDescent="0.2">
      <c r="J356" s="77"/>
    </row>
    <row r="357" spans="10:10" x14ac:dyDescent="0.2">
      <c r="J357" s="77"/>
    </row>
    <row r="358" spans="10:10" x14ac:dyDescent="0.2">
      <c r="J358" s="77"/>
    </row>
    <row r="359" spans="10:10" x14ac:dyDescent="0.2">
      <c r="J359" s="77"/>
    </row>
    <row r="360" spans="10:10" x14ac:dyDescent="0.2">
      <c r="J360" s="77"/>
    </row>
    <row r="361" spans="10:10" x14ac:dyDescent="0.2">
      <c r="J361" s="77"/>
    </row>
    <row r="362" spans="10:10" x14ac:dyDescent="0.2">
      <c r="J362" s="77"/>
    </row>
    <row r="363" spans="10:10" x14ac:dyDescent="0.2">
      <c r="J363" s="77"/>
    </row>
    <row r="364" spans="10:10" x14ac:dyDescent="0.2">
      <c r="J364" s="77"/>
    </row>
    <row r="365" spans="10:10" x14ac:dyDescent="0.2">
      <c r="J365" s="77"/>
    </row>
    <row r="366" spans="10:10" x14ac:dyDescent="0.2">
      <c r="J366" s="77"/>
    </row>
    <row r="367" spans="10:10" x14ac:dyDescent="0.2">
      <c r="J367" s="77"/>
    </row>
    <row r="368" spans="10:10" x14ac:dyDescent="0.2">
      <c r="J368" s="77"/>
    </row>
    <row r="369" spans="10:10" x14ac:dyDescent="0.2">
      <c r="J369" s="77"/>
    </row>
    <row r="370" spans="10:10" x14ac:dyDescent="0.2">
      <c r="J370" s="77"/>
    </row>
    <row r="371" spans="10:10" x14ac:dyDescent="0.2">
      <c r="J371" s="77"/>
    </row>
    <row r="372" spans="10:10" x14ac:dyDescent="0.2">
      <c r="J372" s="77"/>
    </row>
    <row r="373" spans="10:10" x14ac:dyDescent="0.2">
      <c r="J373" s="77"/>
    </row>
    <row r="374" spans="10:10" x14ac:dyDescent="0.2">
      <c r="J374" s="77"/>
    </row>
    <row r="375" spans="10:10" x14ac:dyDescent="0.2">
      <c r="J375" s="77"/>
    </row>
    <row r="376" spans="10:10" x14ac:dyDescent="0.2">
      <c r="J376" s="77"/>
    </row>
    <row r="377" spans="10:10" x14ac:dyDescent="0.2">
      <c r="J377" s="77"/>
    </row>
    <row r="378" spans="10:10" x14ac:dyDescent="0.2">
      <c r="J378" s="77"/>
    </row>
    <row r="379" spans="10:10" x14ac:dyDescent="0.2">
      <c r="J379" s="77"/>
    </row>
    <row r="380" spans="10:10" x14ac:dyDescent="0.2">
      <c r="J380" s="77"/>
    </row>
    <row r="381" spans="10:10" x14ac:dyDescent="0.2">
      <c r="J381" s="77"/>
    </row>
    <row r="382" spans="10:10" x14ac:dyDescent="0.2">
      <c r="J382" s="77"/>
    </row>
    <row r="383" spans="10:10" x14ac:dyDescent="0.2">
      <c r="J383" s="77"/>
    </row>
    <row r="384" spans="10:10" x14ac:dyDescent="0.2">
      <c r="J384" s="77"/>
    </row>
    <row r="385" spans="10:10" x14ac:dyDescent="0.2">
      <c r="J385" s="77"/>
    </row>
    <row r="386" spans="10:10" x14ac:dyDescent="0.2">
      <c r="J386" s="77"/>
    </row>
    <row r="387" spans="10:10" x14ac:dyDescent="0.2">
      <c r="J387" s="77"/>
    </row>
    <row r="388" spans="10:10" x14ac:dyDescent="0.2">
      <c r="J388" s="77"/>
    </row>
    <row r="389" spans="10:10" x14ac:dyDescent="0.2">
      <c r="J389" s="77"/>
    </row>
    <row r="390" spans="10:10" x14ac:dyDescent="0.2">
      <c r="J390" s="77"/>
    </row>
    <row r="391" spans="10:10" x14ac:dyDescent="0.2">
      <c r="J391" s="77"/>
    </row>
    <row r="392" spans="10:10" x14ac:dyDescent="0.2">
      <c r="J392" s="77"/>
    </row>
    <row r="393" spans="10:10" x14ac:dyDescent="0.2">
      <c r="J393" s="77"/>
    </row>
    <row r="394" spans="10:10" x14ac:dyDescent="0.2">
      <c r="J394" s="77"/>
    </row>
    <row r="395" spans="10:10" x14ac:dyDescent="0.2">
      <c r="J395" s="77"/>
    </row>
    <row r="396" spans="10:10" x14ac:dyDescent="0.2">
      <c r="J396" s="77"/>
    </row>
    <row r="397" spans="10:10" x14ac:dyDescent="0.2">
      <c r="J397" s="77"/>
    </row>
    <row r="398" spans="10:10" x14ac:dyDescent="0.2">
      <c r="J398" s="77"/>
    </row>
    <row r="399" spans="10:10" x14ac:dyDescent="0.2">
      <c r="J399" s="77"/>
    </row>
    <row r="400" spans="10:10" x14ac:dyDescent="0.2">
      <c r="J400" s="77"/>
    </row>
    <row r="401" spans="10:10" x14ac:dyDescent="0.2">
      <c r="J401" s="77"/>
    </row>
    <row r="402" spans="10:10" x14ac:dyDescent="0.2">
      <c r="J402" s="77"/>
    </row>
    <row r="403" spans="10:10" x14ac:dyDescent="0.2">
      <c r="J403" s="77"/>
    </row>
    <row r="404" spans="10:10" x14ac:dyDescent="0.2">
      <c r="J404" s="77"/>
    </row>
    <row r="405" spans="10:10" x14ac:dyDescent="0.2">
      <c r="J405" s="77"/>
    </row>
    <row r="406" spans="10:10" x14ac:dyDescent="0.2">
      <c r="J406" s="77"/>
    </row>
    <row r="407" spans="10:10" x14ac:dyDescent="0.2">
      <c r="J407" s="77"/>
    </row>
    <row r="408" spans="10:10" x14ac:dyDescent="0.2">
      <c r="J408" s="77"/>
    </row>
    <row r="409" spans="10:10" x14ac:dyDescent="0.2">
      <c r="J409" s="77"/>
    </row>
    <row r="410" spans="10:10" x14ac:dyDescent="0.2">
      <c r="J410" s="77"/>
    </row>
    <row r="411" spans="10:10" x14ac:dyDescent="0.2">
      <c r="J411" s="77"/>
    </row>
    <row r="412" spans="10:10" x14ac:dyDescent="0.2">
      <c r="J412" s="77"/>
    </row>
    <row r="413" spans="10:10" x14ac:dyDescent="0.2">
      <c r="J413" s="77"/>
    </row>
    <row r="414" spans="10:10" x14ac:dyDescent="0.2">
      <c r="J414" s="77"/>
    </row>
    <row r="415" spans="10:10" x14ac:dyDescent="0.2">
      <c r="J415" s="77"/>
    </row>
    <row r="416" spans="10:10" x14ac:dyDescent="0.2">
      <c r="J416" s="77"/>
    </row>
    <row r="417" spans="10:10" x14ac:dyDescent="0.2">
      <c r="J417" s="77"/>
    </row>
    <row r="418" spans="10:10" x14ac:dyDescent="0.2">
      <c r="J418" s="77"/>
    </row>
    <row r="419" spans="10:10" x14ac:dyDescent="0.2">
      <c r="J419" s="77"/>
    </row>
    <row r="420" spans="10:10" x14ac:dyDescent="0.2">
      <c r="J420" s="77"/>
    </row>
    <row r="421" spans="10:10" x14ac:dyDescent="0.2">
      <c r="J421" s="77"/>
    </row>
    <row r="422" spans="10:10" x14ac:dyDescent="0.2">
      <c r="J422" s="77"/>
    </row>
    <row r="423" spans="10:10" x14ac:dyDescent="0.2">
      <c r="J423" s="77"/>
    </row>
    <row r="424" spans="10:10" x14ac:dyDescent="0.2">
      <c r="J424" s="77"/>
    </row>
    <row r="425" spans="10:10" x14ac:dyDescent="0.2">
      <c r="J425" s="77"/>
    </row>
    <row r="426" spans="10:10" x14ac:dyDescent="0.2">
      <c r="J426" s="77"/>
    </row>
    <row r="427" spans="10:10" x14ac:dyDescent="0.2">
      <c r="J427" s="77"/>
    </row>
    <row r="428" spans="10:10" x14ac:dyDescent="0.2">
      <c r="J428" s="77"/>
    </row>
    <row r="429" spans="10:10" x14ac:dyDescent="0.2">
      <c r="J429" s="77"/>
    </row>
    <row r="430" spans="10:10" x14ac:dyDescent="0.2">
      <c r="J430" s="77"/>
    </row>
    <row r="431" spans="10:10" x14ac:dyDescent="0.2">
      <c r="J431" s="77"/>
    </row>
    <row r="432" spans="10:10" x14ac:dyDescent="0.2">
      <c r="J432" s="77"/>
    </row>
    <row r="433" spans="10:10" x14ac:dyDescent="0.2">
      <c r="J433" s="77"/>
    </row>
    <row r="434" spans="10:10" x14ac:dyDescent="0.2">
      <c r="J434" s="77"/>
    </row>
    <row r="435" spans="10:10" x14ac:dyDescent="0.2">
      <c r="J435" s="77"/>
    </row>
    <row r="436" spans="10:10" x14ac:dyDescent="0.2">
      <c r="J436" s="77"/>
    </row>
    <row r="437" spans="10:10" x14ac:dyDescent="0.2">
      <c r="J437" s="77"/>
    </row>
    <row r="438" spans="10:10" x14ac:dyDescent="0.2">
      <c r="J438" s="77"/>
    </row>
    <row r="439" spans="10:10" x14ac:dyDescent="0.2">
      <c r="J439" s="77"/>
    </row>
    <row r="440" spans="10:10" x14ac:dyDescent="0.2">
      <c r="J440" s="77"/>
    </row>
    <row r="441" spans="10:10" x14ac:dyDescent="0.2">
      <c r="J441" s="77"/>
    </row>
    <row r="442" spans="10:10" x14ac:dyDescent="0.2">
      <c r="J442" s="77"/>
    </row>
    <row r="443" spans="10:10" x14ac:dyDescent="0.2">
      <c r="J443" s="77"/>
    </row>
    <row r="444" spans="10:10" x14ac:dyDescent="0.2">
      <c r="J444" s="77"/>
    </row>
    <row r="445" spans="10:10" x14ac:dyDescent="0.2">
      <c r="J445" s="77"/>
    </row>
    <row r="446" spans="10:10" x14ac:dyDescent="0.2">
      <c r="J446" s="77"/>
    </row>
    <row r="447" spans="10:10" x14ac:dyDescent="0.2">
      <c r="J447" s="77"/>
    </row>
    <row r="448" spans="10:10" x14ac:dyDescent="0.2">
      <c r="J448" s="77"/>
    </row>
    <row r="449" spans="10:10" x14ac:dyDescent="0.2">
      <c r="J449" s="77"/>
    </row>
    <row r="450" spans="10:10" x14ac:dyDescent="0.2">
      <c r="J450" s="77"/>
    </row>
    <row r="451" spans="10:10" x14ac:dyDescent="0.2">
      <c r="J451" s="77"/>
    </row>
    <row r="452" spans="10:10" x14ac:dyDescent="0.2">
      <c r="J452" s="77"/>
    </row>
    <row r="453" spans="10:10" x14ac:dyDescent="0.2">
      <c r="J453" s="77"/>
    </row>
    <row r="454" spans="10:10" x14ac:dyDescent="0.2">
      <c r="J454" s="77"/>
    </row>
    <row r="455" spans="10:10" x14ac:dyDescent="0.2">
      <c r="J455" s="77"/>
    </row>
    <row r="456" spans="10:10" x14ac:dyDescent="0.2">
      <c r="J456" s="77"/>
    </row>
    <row r="457" spans="10:10" x14ac:dyDescent="0.2">
      <c r="J457" s="77"/>
    </row>
    <row r="458" spans="10:10" x14ac:dyDescent="0.2">
      <c r="J458" s="77"/>
    </row>
    <row r="459" spans="10:10" x14ac:dyDescent="0.2">
      <c r="J459" s="77"/>
    </row>
    <row r="460" spans="10:10" x14ac:dyDescent="0.2">
      <c r="J460" s="77"/>
    </row>
    <row r="461" spans="10:10" x14ac:dyDescent="0.2">
      <c r="J461" s="77"/>
    </row>
    <row r="462" spans="10:10" x14ac:dyDescent="0.2">
      <c r="J462" s="77"/>
    </row>
    <row r="463" spans="10:10" x14ac:dyDescent="0.2">
      <c r="J463" s="77"/>
    </row>
    <row r="464" spans="10:10" x14ac:dyDescent="0.2">
      <c r="J464" s="77"/>
    </row>
    <row r="465" spans="10:10" x14ac:dyDescent="0.2">
      <c r="J465" s="77"/>
    </row>
    <row r="466" spans="10:10" x14ac:dyDescent="0.2">
      <c r="J466" s="77"/>
    </row>
    <row r="467" spans="10:10" x14ac:dyDescent="0.2">
      <c r="J467" s="77"/>
    </row>
    <row r="468" spans="10:10" x14ac:dyDescent="0.2">
      <c r="J468" s="77"/>
    </row>
    <row r="469" spans="10:10" x14ac:dyDescent="0.2">
      <c r="J469" s="77"/>
    </row>
    <row r="470" spans="10:10" x14ac:dyDescent="0.2">
      <c r="J470" s="77"/>
    </row>
    <row r="471" spans="10:10" x14ac:dyDescent="0.2">
      <c r="J471" s="77"/>
    </row>
    <row r="472" spans="10:10" x14ac:dyDescent="0.2">
      <c r="J472" s="77"/>
    </row>
    <row r="473" spans="10:10" x14ac:dyDescent="0.2">
      <c r="J473" s="77"/>
    </row>
    <row r="474" spans="10:10" x14ac:dyDescent="0.2">
      <c r="J474" s="77"/>
    </row>
    <row r="475" spans="10:10" x14ac:dyDescent="0.2">
      <c r="J475" s="77"/>
    </row>
    <row r="476" spans="10:10" x14ac:dyDescent="0.2">
      <c r="J476" s="77"/>
    </row>
    <row r="477" spans="10:10" x14ac:dyDescent="0.2">
      <c r="J477" s="77"/>
    </row>
    <row r="478" spans="10:10" x14ac:dyDescent="0.2">
      <c r="J478" s="77"/>
    </row>
    <row r="479" spans="10:10" x14ac:dyDescent="0.2">
      <c r="J479" s="77"/>
    </row>
    <row r="480" spans="10:10" x14ac:dyDescent="0.2">
      <c r="J480" s="77"/>
    </row>
    <row r="481" spans="10:10" x14ac:dyDescent="0.2">
      <c r="J481" s="77"/>
    </row>
    <row r="482" spans="10:10" x14ac:dyDescent="0.2">
      <c r="J482" s="77"/>
    </row>
    <row r="483" spans="10:10" x14ac:dyDescent="0.2">
      <c r="J483" s="77"/>
    </row>
    <row r="484" spans="10:10" x14ac:dyDescent="0.2">
      <c r="J484" s="77"/>
    </row>
    <row r="485" spans="10:10" x14ac:dyDescent="0.2">
      <c r="J485" s="77"/>
    </row>
    <row r="486" spans="10:10" x14ac:dyDescent="0.2">
      <c r="J486" s="77"/>
    </row>
    <row r="487" spans="10:10" x14ac:dyDescent="0.2">
      <c r="J487" s="77"/>
    </row>
    <row r="488" spans="10:10" x14ac:dyDescent="0.2">
      <c r="J488" s="77"/>
    </row>
    <row r="489" spans="10:10" x14ac:dyDescent="0.2">
      <c r="J489" s="77"/>
    </row>
    <row r="490" spans="10:10" x14ac:dyDescent="0.2">
      <c r="J490" s="77"/>
    </row>
    <row r="491" spans="10:10" x14ac:dyDescent="0.2">
      <c r="J491" s="77"/>
    </row>
    <row r="492" spans="10:10" x14ac:dyDescent="0.2">
      <c r="J492" s="77"/>
    </row>
    <row r="493" spans="10:10" x14ac:dyDescent="0.2">
      <c r="J493" s="77"/>
    </row>
    <row r="494" spans="10:10" x14ac:dyDescent="0.2">
      <c r="J494" s="77"/>
    </row>
    <row r="495" spans="10:10" x14ac:dyDescent="0.2">
      <c r="J495" s="77"/>
    </row>
    <row r="496" spans="10:10" x14ac:dyDescent="0.2">
      <c r="J496" s="77"/>
    </row>
    <row r="497" spans="10:10" x14ac:dyDescent="0.2">
      <c r="J497" s="77"/>
    </row>
    <row r="498" spans="10:10" x14ac:dyDescent="0.2">
      <c r="J498" s="77"/>
    </row>
    <row r="499" spans="10:10" x14ac:dyDescent="0.2">
      <c r="J499" s="77"/>
    </row>
    <row r="500" spans="10:10" x14ac:dyDescent="0.2">
      <c r="J500" s="77"/>
    </row>
    <row r="501" spans="10:10" x14ac:dyDescent="0.2">
      <c r="J501" s="77"/>
    </row>
    <row r="502" spans="10:10" x14ac:dyDescent="0.2">
      <c r="J502" s="77"/>
    </row>
    <row r="503" spans="10:10" x14ac:dyDescent="0.2">
      <c r="J503" s="77"/>
    </row>
    <row r="504" spans="10:10" x14ac:dyDescent="0.2">
      <c r="J504" s="77"/>
    </row>
    <row r="505" spans="10:10" x14ac:dyDescent="0.2">
      <c r="J505" s="77"/>
    </row>
    <row r="506" spans="10:10" x14ac:dyDescent="0.2">
      <c r="J506" s="77"/>
    </row>
    <row r="507" spans="10:10" x14ac:dyDescent="0.2">
      <c r="J507" s="77"/>
    </row>
    <row r="508" spans="10:10" x14ac:dyDescent="0.2">
      <c r="J508" s="77"/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1:J450"/>
  <sheetViews>
    <sheetView topLeftCell="A426" workbookViewId="0">
      <selection activeCell="A426" sqref="A1:XFD1048576"/>
    </sheetView>
  </sheetViews>
  <sheetFormatPr baseColWidth="10" defaultColWidth="8.83203125" defaultRowHeight="16" x14ac:dyDescent="0.2"/>
  <sheetData>
    <row r="1" spans="10:10" x14ac:dyDescent="0.2">
      <c r="J1" s="77"/>
    </row>
    <row r="2" spans="10:10" x14ac:dyDescent="0.2">
      <c r="J2" s="77"/>
    </row>
    <row r="3" spans="10:10" x14ac:dyDescent="0.2">
      <c r="J3" s="77"/>
    </row>
    <row r="4" spans="10:10" x14ac:dyDescent="0.2">
      <c r="J4" s="77"/>
    </row>
    <row r="5" spans="10:10" x14ac:dyDescent="0.2">
      <c r="J5" s="77"/>
    </row>
    <row r="6" spans="10:10" x14ac:dyDescent="0.2">
      <c r="J6" s="77"/>
    </row>
    <row r="7" spans="10:10" x14ac:dyDescent="0.2">
      <c r="J7" s="77"/>
    </row>
    <row r="8" spans="10:10" x14ac:dyDescent="0.2">
      <c r="J8" s="77"/>
    </row>
    <row r="9" spans="10:10" x14ac:dyDescent="0.2">
      <c r="J9" s="77"/>
    </row>
    <row r="10" spans="10:10" x14ac:dyDescent="0.2">
      <c r="J10" s="77"/>
    </row>
    <row r="11" spans="10:10" x14ac:dyDescent="0.2">
      <c r="J11" s="77"/>
    </row>
    <row r="12" spans="10:10" x14ac:dyDescent="0.2">
      <c r="J12" s="77"/>
    </row>
    <row r="13" spans="10:10" x14ac:dyDescent="0.2">
      <c r="J13" s="77"/>
    </row>
    <row r="14" spans="10:10" x14ac:dyDescent="0.2">
      <c r="J14" s="77"/>
    </row>
    <row r="15" spans="10:10" x14ac:dyDescent="0.2">
      <c r="J15" s="77"/>
    </row>
    <row r="16" spans="10:10" x14ac:dyDescent="0.2">
      <c r="J16" s="77"/>
    </row>
    <row r="17" spans="10:10" x14ac:dyDescent="0.2">
      <c r="J17" s="77"/>
    </row>
    <row r="18" spans="10:10" x14ac:dyDescent="0.2">
      <c r="J18" s="77"/>
    </row>
    <row r="19" spans="10:10" x14ac:dyDescent="0.2">
      <c r="J19" s="77"/>
    </row>
    <row r="20" spans="10:10" x14ac:dyDescent="0.2">
      <c r="J20" s="77"/>
    </row>
    <row r="21" spans="10:10" x14ac:dyDescent="0.2">
      <c r="J21" s="77"/>
    </row>
    <row r="22" spans="10:10" x14ac:dyDescent="0.2">
      <c r="J22" s="77"/>
    </row>
    <row r="23" spans="10:10" x14ac:dyDescent="0.2">
      <c r="J23" s="77"/>
    </row>
    <row r="24" spans="10:10" x14ac:dyDescent="0.2">
      <c r="J24" s="77"/>
    </row>
    <row r="25" spans="10:10" x14ac:dyDescent="0.2">
      <c r="J25" s="77"/>
    </row>
    <row r="26" spans="10:10" x14ac:dyDescent="0.2">
      <c r="J26" s="77"/>
    </row>
    <row r="27" spans="10:10" x14ac:dyDescent="0.2">
      <c r="J27" s="77"/>
    </row>
    <row r="28" spans="10:10" x14ac:dyDescent="0.2">
      <c r="J28" s="77"/>
    </row>
    <row r="29" spans="10:10" x14ac:dyDescent="0.2">
      <c r="J29" s="77"/>
    </row>
    <row r="30" spans="10:10" x14ac:dyDescent="0.2">
      <c r="J30" s="77"/>
    </row>
    <row r="31" spans="10:10" x14ac:dyDescent="0.2">
      <c r="J31" s="77"/>
    </row>
    <row r="32" spans="10:10" x14ac:dyDescent="0.2">
      <c r="J32" s="77"/>
    </row>
    <row r="33" spans="10:10" x14ac:dyDescent="0.2">
      <c r="J33" s="77"/>
    </row>
    <row r="34" spans="10:10" x14ac:dyDescent="0.2">
      <c r="J34" s="77"/>
    </row>
    <row r="35" spans="10:10" x14ac:dyDescent="0.2">
      <c r="J35" s="77"/>
    </row>
    <row r="36" spans="10:10" x14ac:dyDescent="0.2">
      <c r="J36" s="77"/>
    </row>
    <row r="37" spans="10:10" x14ac:dyDescent="0.2">
      <c r="J37" s="77"/>
    </row>
    <row r="38" spans="10:10" x14ac:dyDescent="0.2">
      <c r="J38" s="77"/>
    </row>
    <row r="39" spans="10:10" x14ac:dyDescent="0.2">
      <c r="J39" s="77"/>
    </row>
    <row r="40" spans="10:10" x14ac:dyDescent="0.2">
      <c r="J40" s="77"/>
    </row>
    <row r="41" spans="10:10" x14ac:dyDescent="0.2">
      <c r="J41" s="77"/>
    </row>
    <row r="42" spans="10:10" x14ac:dyDescent="0.2">
      <c r="J42" s="77"/>
    </row>
    <row r="43" spans="10:10" x14ac:dyDescent="0.2">
      <c r="J43" s="77"/>
    </row>
    <row r="44" spans="10:10" x14ac:dyDescent="0.2">
      <c r="J44" s="77"/>
    </row>
    <row r="45" spans="10:10" x14ac:dyDescent="0.2">
      <c r="J45" s="77"/>
    </row>
    <row r="46" spans="10:10" x14ac:dyDescent="0.2">
      <c r="J46" s="77"/>
    </row>
    <row r="47" spans="10:10" x14ac:dyDescent="0.2">
      <c r="J47" s="77"/>
    </row>
    <row r="48" spans="10:10" x14ac:dyDescent="0.2">
      <c r="J48" s="77"/>
    </row>
    <row r="49" spans="10:10" x14ac:dyDescent="0.2">
      <c r="J49" s="77"/>
    </row>
    <row r="50" spans="10:10" x14ac:dyDescent="0.2">
      <c r="J50" s="77"/>
    </row>
    <row r="51" spans="10:10" x14ac:dyDescent="0.2">
      <c r="J51" s="77"/>
    </row>
    <row r="52" spans="10:10" x14ac:dyDescent="0.2">
      <c r="J52" s="77"/>
    </row>
    <row r="53" spans="10:10" x14ac:dyDescent="0.2">
      <c r="J53" s="77"/>
    </row>
    <row r="54" spans="10:10" x14ac:dyDescent="0.2">
      <c r="J54" s="77"/>
    </row>
    <row r="55" spans="10:10" x14ac:dyDescent="0.2">
      <c r="J55" s="77"/>
    </row>
    <row r="56" spans="10:10" x14ac:dyDescent="0.2">
      <c r="J56" s="77"/>
    </row>
    <row r="57" spans="10:10" x14ac:dyDescent="0.2">
      <c r="J57" s="77"/>
    </row>
    <row r="58" spans="10:10" x14ac:dyDescent="0.2">
      <c r="J58" s="77"/>
    </row>
    <row r="59" spans="10:10" x14ac:dyDescent="0.2">
      <c r="J59" s="77"/>
    </row>
    <row r="60" spans="10:10" x14ac:dyDescent="0.2">
      <c r="J60" s="77"/>
    </row>
    <row r="61" spans="10:10" x14ac:dyDescent="0.2">
      <c r="J61" s="77"/>
    </row>
    <row r="62" spans="10:10" x14ac:dyDescent="0.2">
      <c r="J62" s="77"/>
    </row>
    <row r="63" spans="10:10" x14ac:dyDescent="0.2">
      <c r="J63" s="77"/>
    </row>
    <row r="64" spans="10:10" x14ac:dyDescent="0.2">
      <c r="J64" s="77"/>
    </row>
    <row r="65" spans="10:10" x14ac:dyDescent="0.2">
      <c r="J65" s="77"/>
    </row>
    <row r="66" spans="10:10" x14ac:dyDescent="0.2">
      <c r="J66" s="77"/>
    </row>
    <row r="67" spans="10:10" x14ac:dyDescent="0.2">
      <c r="J67" s="77"/>
    </row>
    <row r="68" spans="10:10" x14ac:dyDescent="0.2">
      <c r="J68" s="77"/>
    </row>
    <row r="69" spans="10:10" x14ac:dyDescent="0.2">
      <c r="J69" s="77"/>
    </row>
    <row r="70" spans="10:10" x14ac:dyDescent="0.2">
      <c r="J70" s="77"/>
    </row>
    <row r="71" spans="10:10" x14ac:dyDescent="0.2">
      <c r="J71" s="77"/>
    </row>
    <row r="72" spans="10:10" x14ac:dyDescent="0.2">
      <c r="J72" s="77"/>
    </row>
    <row r="73" spans="10:10" x14ac:dyDescent="0.2">
      <c r="J73" s="77"/>
    </row>
    <row r="74" spans="10:10" x14ac:dyDescent="0.2">
      <c r="J74" s="77"/>
    </row>
    <row r="75" spans="10:10" x14ac:dyDescent="0.2">
      <c r="J75" s="77"/>
    </row>
    <row r="76" spans="10:10" x14ac:dyDescent="0.2">
      <c r="J76" s="77"/>
    </row>
    <row r="77" spans="10:10" x14ac:dyDescent="0.2">
      <c r="J77" s="77"/>
    </row>
    <row r="78" spans="10:10" x14ac:dyDescent="0.2">
      <c r="J78" s="77"/>
    </row>
    <row r="79" spans="10:10" x14ac:dyDescent="0.2">
      <c r="J79" s="77"/>
    </row>
    <row r="80" spans="10:10" x14ac:dyDescent="0.2">
      <c r="J80" s="77"/>
    </row>
    <row r="81" spans="10:10" x14ac:dyDescent="0.2">
      <c r="J81" s="77"/>
    </row>
    <row r="82" spans="10:10" x14ac:dyDescent="0.2">
      <c r="J82" s="77"/>
    </row>
    <row r="83" spans="10:10" x14ac:dyDescent="0.2">
      <c r="J83" s="77"/>
    </row>
    <row r="84" spans="10:10" x14ac:dyDescent="0.2">
      <c r="J84" s="77"/>
    </row>
    <row r="85" spans="10:10" x14ac:dyDescent="0.2">
      <c r="J85" s="77"/>
    </row>
    <row r="86" spans="10:10" x14ac:dyDescent="0.2">
      <c r="J86" s="77"/>
    </row>
    <row r="87" spans="10:10" x14ac:dyDescent="0.2">
      <c r="J87" s="77"/>
    </row>
    <row r="88" spans="10:10" x14ac:dyDescent="0.2">
      <c r="J88" s="77"/>
    </row>
    <row r="89" spans="10:10" x14ac:dyDescent="0.2">
      <c r="J89" s="77"/>
    </row>
    <row r="90" spans="10:10" x14ac:dyDescent="0.2">
      <c r="J90" s="77"/>
    </row>
    <row r="91" spans="10:10" x14ac:dyDescent="0.2">
      <c r="J91" s="77"/>
    </row>
    <row r="92" spans="10:10" x14ac:dyDescent="0.2">
      <c r="J92" s="77"/>
    </row>
    <row r="93" spans="10:10" x14ac:dyDescent="0.2">
      <c r="J93" s="77"/>
    </row>
    <row r="94" spans="10:10" x14ac:dyDescent="0.2">
      <c r="J94" s="77"/>
    </row>
    <row r="95" spans="10:10" x14ac:dyDescent="0.2">
      <c r="J95" s="77"/>
    </row>
    <row r="96" spans="10:10" x14ac:dyDescent="0.2">
      <c r="J96" s="77"/>
    </row>
    <row r="97" spans="10:10" x14ac:dyDescent="0.2">
      <c r="J97" s="77"/>
    </row>
    <row r="98" spans="10:10" x14ac:dyDescent="0.2">
      <c r="J98" s="77"/>
    </row>
    <row r="99" spans="10:10" x14ac:dyDescent="0.2">
      <c r="J99" s="77"/>
    </row>
    <row r="100" spans="10:10" x14ac:dyDescent="0.2">
      <c r="J100" s="77"/>
    </row>
    <row r="101" spans="10:10" x14ac:dyDescent="0.2">
      <c r="J101" s="77"/>
    </row>
    <row r="102" spans="10:10" x14ac:dyDescent="0.2">
      <c r="J102" s="77"/>
    </row>
    <row r="103" spans="10:10" x14ac:dyDescent="0.2">
      <c r="J103" s="77"/>
    </row>
    <row r="104" spans="10:10" x14ac:dyDescent="0.2">
      <c r="J104" s="77"/>
    </row>
    <row r="105" spans="10:10" x14ac:dyDescent="0.2">
      <c r="J105" s="77"/>
    </row>
    <row r="106" spans="10:10" x14ac:dyDescent="0.2">
      <c r="J106" s="77"/>
    </row>
    <row r="107" spans="10:10" x14ac:dyDescent="0.2">
      <c r="J107" s="77"/>
    </row>
    <row r="108" spans="10:10" x14ac:dyDescent="0.2">
      <c r="J108" s="77"/>
    </row>
    <row r="109" spans="10:10" x14ac:dyDescent="0.2">
      <c r="J109" s="77"/>
    </row>
    <row r="110" spans="10:10" x14ac:dyDescent="0.2">
      <c r="J110" s="77"/>
    </row>
    <row r="111" spans="10:10" x14ac:dyDescent="0.2">
      <c r="J111" s="77"/>
    </row>
    <row r="112" spans="10:10" x14ac:dyDescent="0.2">
      <c r="J112" s="77"/>
    </row>
    <row r="113" spans="10:10" x14ac:dyDescent="0.2">
      <c r="J113" s="77"/>
    </row>
    <row r="114" spans="10:10" x14ac:dyDescent="0.2">
      <c r="J114" s="77"/>
    </row>
    <row r="115" spans="10:10" x14ac:dyDescent="0.2">
      <c r="J115" s="77"/>
    </row>
    <row r="116" spans="10:10" x14ac:dyDescent="0.2">
      <c r="J116" s="77"/>
    </row>
    <row r="117" spans="10:10" x14ac:dyDescent="0.2">
      <c r="J117" s="77"/>
    </row>
    <row r="118" spans="10:10" x14ac:dyDescent="0.2">
      <c r="J118" s="77"/>
    </row>
    <row r="119" spans="10:10" x14ac:dyDescent="0.2">
      <c r="J119" s="77"/>
    </row>
    <row r="120" spans="10:10" x14ac:dyDescent="0.2">
      <c r="J120" s="77"/>
    </row>
    <row r="121" spans="10:10" x14ac:dyDescent="0.2">
      <c r="J121" s="77"/>
    </row>
    <row r="122" spans="10:10" x14ac:dyDescent="0.2">
      <c r="J122" s="77"/>
    </row>
    <row r="123" spans="10:10" x14ac:dyDescent="0.2">
      <c r="J123" s="77"/>
    </row>
    <row r="124" spans="10:10" x14ac:dyDescent="0.2">
      <c r="J124" s="77"/>
    </row>
    <row r="125" spans="10:10" x14ac:dyDescent="0.2">
      <c r="J125" s="77"/>
    </row>
    <row r="126" spans="10:10" x14ac:dyDescent="0.2">
      <c r="J126" s="77"/>
    </row>
    <row r="127" spans="10:10" x14ac:dyDescent="0.2">
      <c r="J127" s="77"/>
    </row>
    <row r="128" spans="10:10" x14ac:dyDescent="0.2">
      <c r="J128" s="77"/>
    </row>
    <row r="129" spans="10:10" x14ac:dyDescent="0.2">
      <c r="J129" s="77"/>
    </row>
    <row r="130" spans="10:10" x14ac:dyDescent="0.2">
      <c r="J130" s="77"/>
    </row>
    <row r="131" spans="10:10" x14ac:dyDescent="0.2">
      <c r="J131" s="77"/>
    </row>
    <row r="132" spans="10:10" x14ac:dyDescent="0.2">
      <c r="J132" s="77"/>
    </row>
    <row r="133" spans="10:10" x14ac:dyDescent="0.2">
      <c r="J133" s="77"/>
    </row>
    <row r="134" spans="10:10" x14ac:dyDescent="0.2">
      <c r="J134" s="77"/>
    </row>
    <row r="135" spans="10:10" x14ac:dyDescent="0.2">
      <c r="J135" s="77"/>
    </row>
    <row r="136" spans="10:10" x14ac:dyDescent="0.2">
      <c r="J136" s="77"/>
    </row>
    <row r="137" spans="10:10" x14ac:dyDescent="0.2">
      <c r="J137" s="77"/>
    </row>
    <row r="138" spans="10:10" x14ac:dyDescent="0.2">
      <c r="J138" s="77"/>
    </row>
    <row r="139" spans="10:10" x14ac:dyDescent="0.2">
      <c r="J139" s="77"/>
    </row>
    <row r="140" spans="10:10" x14ac:dyDescent="0.2">
      <c r="J140" s="77"/>
    </row>
    <row r="141" spans="10:10" x14ac:dyDescent="0.2">
      <c r="J141" s="77"/>
    </row>
    <row r="142" spans="10:10" x14ac:dyDescent="0.2">
      <c r="J142" s="77"/>
    </row>
    <row r="143" spans="10:10" x14ac:dyDescent="0.2">
      <c r="J143" s="77"/>
    </row>
    <row r="144" spans="10:10" x14ac:dyDescent="0.2">
      <c r="J144" s="77"/>
    </row>
    <row r="145" spans="10:10" x14ac:dyDescent="0.2">
      <c r="J145" s="77"/>
    </row>
    <row r="146" spans="10:10" x14ac:dyDescent="0.2">
      <c r="J146" s="77"/>
    </row>
    <row r="147" spans="10:10" x14ac:dyDescent="0.2">
      <c r="J147" s="77"/>
    </row>
    <row r="148" spans="10:10" x14ac:dyDescent="0.2">
      <c r="J148" s="77"/>
    </row>
    <row r="149" spans="10:10" x14ac:dyDescent="0.2">
      <c r="J149" s="77"/>
    </row>
    <row r="150" spans="10:10" x14ac:dyDescent="0.2">
      <c r="J150" s="77"/>
    </row>
    <row r="151" spans="10:10" x14ac:dyDescent="0.2">
      <c r="J151" s="77"/>
    </row>
    <row r="152" spans="10:10" x14ac:dyDescent="0.2">
      <c r="J152" s="77"/>
    </row>
    <row r="153" spans="10:10" x14ac:dyDescent="0.2">
      <c r="J153" s="77"/>
    </row>
    <row r="154" spans="10:10" x14ac:dyDescent="0.2">
      <c r="J154" s="77"/>
    </row>
    <row r="155" spans="10:10" x14ac:dyDescent="0.2">
      <c r="J155" s="77"/>
    </row>
    <row r="156" spans="10:10" x14ac:dyDescent="0.2">
      <c r="J156" s="77"/>
    </row>
    <row r="157" spans="10:10" x14ac:dyDescent="0.2">
      <c r="J157" s="77"/>
    </row>
    <row r="158" spans="10:10" x14ac:dyDescent="0.2">
      <c r="J158" s="77"/>
    </row>
    <row r="159" spans="10:10" x14ac:dyDescent="0.2">
      <c r="J159" s="77"/>
    </row>
    <row r="160" spans="10:10" x14ac:dyDescent="0.2">
      <c r="J160" s="77"/>
    </row>
    <row r="161" spans="10:10" x14ac:dyDescent="0.2">
      <c r="J161" s="77"/>
    </row>
    <row r="162" spans="10:10" x14ac:dyDescent="0.2">
      <c r="J162" s="77"/>
    </row>
    <row r="163" spans="10:10" x14ac:dyDescent="0.2">
      <c r="J163" s="77"/>
    </row>
    <row r="164" spans="10:10" x14ac:dyDescent="0.2">
      <c r="J164" s="77"/>
    </row>
    <row r="165" spans="10:10" x14ac:dyDescent="0.2">
      <c r="J165" s="77"/>
    </row>
    <row r="166" spans="10:10" x14ac:dyDescent="0.2">
      <c r="J166" s="77"/>
    </row>
    <row r="167" spans="10:10" x14ac:dyDescent="0.2">
      <c r="J167" s="77"/>
    </row>
    <row r="168" spans="10:10" x14ac:dyDescent="0.2">
      <c r="J168" s="77"/>
    </row>
    <row r="169" spans="10:10" x14ac:dyDescent="0.2">
      <c r="J169" s="77"/>
    </row>
    <row r="170" spans="10:10" x14ac:dyDescent="0.2">
      <c r="J170" s="77"/>
    </row>
    <row r="171" spans="10:10" x14ac:dyDescent="0.2">
      <c r="J171" s="77"/>
    </row>
    <row r="172" spans="10:10" x14ac:dyDescent="0.2">
      <c r="J172" s="77"/>
    </row>
    <row r="173" spans="10:10" x14ac:dyDescent="0.2">
      <c r="J173" s="77"/>
    </row>
    <row r="174" spans="10:10" x14ac:dyDescent="0.2">
      <c r="J174" s="77"/>
    </row>
    <row r="175" spans="10:10" x14ac:dyDescent="0.2">
      <c r="J175" s="77"/>
    </row>
    <row r="176" spans="10:10" x14ac:dyDescent="0.2">
      <c r="J176" s="77"/>
    </row>
    <row r="177" spans="10:10" x14ac:dyDescent="0.2">
      <c r="J177" s="77"/>
    </row>
    <row r="178" spans="10:10" x14ac:dyDescent="0.2">
      <c r="J178" s="77"/>
    </row>
    <row r="179" spans="10:10" x14ac:dyDescent="0.2">
      <c r="J179" s="77"/>
    </row>
    <row r="180" spans="10:10" x14ac:dyDescent="0.2">
      <c r="J180" s="77"/>
    </row>
    <row r="181" spans="10:10" x14ac:dyDescent="0.2">
      <c r="J181" s="77"/>
    </row>
    <row r="182" spans="10:10" x14ac:dyDescent="0.2">
      <c r="J182" s="77"/>
    </row>
    <row r="183" spans="10:10" x14ac:dyDescent="0.2">
      <c r="J183" s="77"/>
    </row>
    <row r="184" spans="10:10" x14ac:dyDescent="0.2">
      <c r="J184" s="77"/>
    </row>
    <row r="185" spans="10:10" x14ac:dyDescent="0.2">
      <c r="J185" s="77"/>
    </row>
    <row r="186" spans="10:10" x14ac:dyDescent="0.2">
      <c r="J186" s="77"/>
    </row>
    <row r="187" spans="10:10" x14ac:dyDescent="0.2">
      <c r="J187" s="77"/>
    </row>
    <row r="188" spans="10:10" x14ac:dyDescent="0.2">
      <c r="J188" s="77"/>
    </row>
    <row r="189" spans="10:10" x14ac:dyDescent="0.2">
      <c r="J189" s="77"/>
    </row>
    <row r="190" spans="10:10" x14ac:dyDescent="0.2">
      <c r="J190" s="77"/>
    </row>
    <row r="191" spans="10:10" x14ac:dyDescent="0.2">
      <c r="J191" s="77"/>
    </row>
    <row r="192" spans="10:10" x14ac:dyDescent="0.2">
      <c r="J192" s="77"/>
    </row>
    <row r="193" spans="10:10" x14ac:dyDescent="0.2">
      <c r="J193" s="77"/>
    </row>
    <row r="194" spans="10:10" x14ac:dyDescent="0.2">
      <c r="J194" s="77"/>
    </row>
    <row r="195" spans="10:10" x14ac:dyDescent="0.2">
      <c r="J195" s="77"/>
    </row>
    <row r="196" spans="10:10" x14ac:dyDescent="0.2">
      <c r="J196" s="77"/>
    </row>
    <row r="197" spans="10:10" x14ac:dyDescent="0.2">
      <c r="J197" s="77"/>
    </row>
    <row r="198" spans="10:10" x14ac:dyDescent="0.2">
      <c r="J198" s="77"/>
    </row>
    <row r="199" spans="10:10" x14ac:dyDescent="0.2">
      <c r="J199" s="77"/>
    </row>
    <row r="200" spans="10:10" x14ac:dyDescent="0.2">
      <c r="J200" s="77"/>
    </row>
    <row r="201" spans="10:10" x14ac:dyDescent="0.2">
      <c r="J201" s="77"/>
    </row>
    <row r="202" spans="10:10" x14ac:dyDescent="0.2">
      <c r="J202" s="77"/>
    </row>
    <row r="203" spans="10:10" x14ac:dyDescent="0.2">
      <c r="J203" s="77"/>
    </row>
    <row r="204" spans="10:10" x14ac:dyDescent="0.2">
      <c r="J204" s="77"/>
    </row>
    <row r="205" spans="10:10" x14ac:dyDescent="0.2">
      <c r="J205" s="77"/>
    </row>
    <row r="206" spans="10:10" x14ac:dyDescent="0.2">
      <c r="J206" s="77"/>
    </row>
    <row r="207" spans="10:10" x14ac:dyDescent="0.2">
      <c r="J207" s="77"/>
    </row>
    <row r="208" spans="10:10" x14ac:dyDescent="0.2">
      <c r="J208" s="77"/>
    </row>
    <row r="209" spans="10:10" x14ac:dyDescent="0.2">
      <c r="J209" s="77"/>
    </row>
    <row r="210" spans="10:10" x14ac:dyDescent="0.2">
      <c r="J210" s="77"/>
    </row>
    <row r="211" spans="10:10" x14ac:dyDescent="0.2">
      <c r="J211" s="77"/>
    </row>
    <row r="212" spans="10:10" x14ac:dyDescent="0.2">
      <c r="J212" s="77"/>
    </row>
    <row r="213" spans="10:10" x14ac:dyDescent="0.2">
      <c r="J213" s="77"/>
    </row>
    <row r="214" spans="10:10" x14ac:dyDescent="0.2">
      <c r="J214" s="77"/>
    </row>
    <row r="215" spans="10:10" x14ac:dyDescent="0.2">
      <c r="J215" s="77"/>
    </row>
    <row r="216" spans="10:10" x14ac:dyDescent="0.2">
      <c r="J216" s="77"/>
    </row>
    <row r="217" spans="10:10" x14ac:dyDescent="0.2">
      <c r="J217" s="77"/>
    </row>
    <row r="218" spans="10:10" x14ac:dyDescent="0.2">
      <c r="J218" s="77"/>
    </row>
    <row r="219" spans="10:10" x14ac:dyDescent="0.2">
      <c r="J219" s="77"/>
    </row>
    <row r="220" spans="10:10" x14ac:dyDescent="0.2">
      <c r="J220" s="77"/>
    </row>
    <row r="221" spans="10:10" x14ac:dyDescent="0.2">
      <c r="J221" s="77"/>
    </row>
    <row r="222" spans="10:10" x14ac:dyDescent="0.2">
      <c r="J222" s="77"/>
    </row>
    <row r="223" spans="10:10" x14ac:dyDescent="0.2">
      <c r="J223" s="77"/>
    </row>
    <row r="224" spans="10:10" x14ac:dyDescent="0.2">
      <c r="J224" s="77"/>
    </row>
    <row r="225" spans="10:10" x14ac:dyDescent="0.2">
      <c r="J225" s="77"/>
    </row>
    <row r="226" spans="10:10" x14ac:dyDescent="0.2">
      <c r="J226" s="77"/>
    </row>
    <row r="227" spans="10:10" x14ac:dyDescent="0.2">
      <c r="J227" s="77"/>
    </row>
    <row r="228" spans="10:10" x14ac:dyDescent="0.2">
      <c r="J228" s="77"/>
    </row>
    <row r="229" spans="10:10" x14ac:dyDescent="0.2">
      <c r="J229" s="77"/>
    </row>
    <row r="230" spans="10:10" x14ac:dyDescent="0.2">
      <c r="J230" s="77"/>
    </row>
    <row r="231" spans="10:10" x14ac:dyDescent="0.2">
      <c r="J231" s="77"/>
    </row>
    <row r="232" spans="10:10" x14ac:dyDescent="0.2">
      <c r="J232" s="77"/>
    </row>
    <row r="233" spans="10:10" x14ac:dyDescent="0.2">
      <c r="J233" s="77"/>
    </row>
    <row r="234" spans="10:10" x14ac:dyDescent="0.2">
      <c r="J234" s="77"/>
    </row>
    <row r="235" spans="10:10" x14ac:dyDescent="0.2">
      <c r="J235" s="77"/>
    </row>
    <row r="236" spans="10:10" x14ac:dyDescent="0.2">
      <c r="J236" s="77"/>
    </row>
    <row r="237" spans="10:10" x14ac:dyDescent="0.2">
      <c r="J237" s="77"/>
    </row>
    <row r="238" spans="10:10" x14ac:dyDescent="0.2">
      <c r="J238" s="77"/>
    </row>
    <row r="239" spans="10:10" x14ac:dyDescent="0.2">
      <c r="J239" s="77"/>
    </row>
    <row r="240" spans="10:10" x14ac:dyDescent="0.2">
      <c r="J240" s="77"/>
    </row>
    <row r="241" spans="10:10" x14ac:dyDescent="0.2">
      <c r="J241" s="77"/>
    </row>
    <row r="242" spans="10:10" x14ac:dyDescent="0.2">
      <c r="J242" s="77"/>
    </row>
    <row r="243" spans="10:10" x14ac:dyDescent="0.2">
      <c r="J243" s="77"/>
    </row>
    <row r="244" spans="10:10" x14ac:dyDescent="0.2">
      <c r="J244" s="77"/>
    </row>
    <row r="245" spans="10:10" x14ac:dyDescent="0.2">
      <c r="J245" s="77"/>
    </row>
    <row r="246" spans="10:10" x14ac:dyDescent="0.2">
      <c r="J246" s="77"/>
    </row>
    <row r="247" spans="10:10" x14ac:dyDescent="0.2">
      <c r="J247" s="77"/>
    </row>
    <row r="248" spans="10:10" x14ac:dyDescent="0.2">
      <c r="J248" s="77"/>
    </row>
    <row r="249" spans="10:10" x14ac:dyDescent="0.2">
      <c r="J249" s="77"/>
    </row>
    <row r="250" spans="10:10" x14ac:dyDescent="0.2">
      <c r="J250" s="77"/>
    </row>
    <row r="251" spans="10:10" x14ac:dyDescent="0.2">
      <c r="J251" s="77"/>
    </row>
    <row r="252" spans="10:10" x14ac:dyDescent="0.2">
      <c r="J252" s="77"/>
    </row>
    <row r="253" spans="10:10" x14ac:dyDescent="0.2">
      <c r="J253" s="77"/>
    </row>
    <row r="254" spans="10:10" x14ac:dyDescent="0.2">
      <c r="J254" s="77"/>
    </row>
    <row r="255" spans="10:10" x14ac:dyDescent="0.2">
      <c r="J255" s="77"/>
    </row>
    <row r="256" spans="10:10" x14ac:dyDescent="0.2">
      <c r="J256" s="77"/>
    </row>
    <row r="257" spans="10:10" x14ac:dyDescent="0.2">
      <c r="J257" s="77"/>
    </row>
    <row r="258" spans="10:10" x14ac:dyDescent="0.2">
      <c r="J258" s="77"/>
    </row>
    <row r="259" spans="10:10" x14ac:dyDescent="0.2">
      <c r="J259" s="77"/>
    </row>
    <row r="260" spans="10:10" x14ac:dyDescent="0.2">
      <c r="J260" s="77"/>
    </row>
    <row r="261" spans="10:10" x14ac:dyDescent="0.2">
      <c r="J261" s="77"/>
    </row>
    <row r="262" spans="10:10" x14ac:dyDescent="0.2">
      <c r="J262" s="77"/>
    </row>
    <row r="263" spans="10:10" x14ac:dyDescent="0.2">
      <c r="J263" s="77"/>
    </row>
    <row r="264" spans="10:10" x14ac:dyDescent="0.2">
      <c r="J264" s="77"/>
    </row>
    <row r="265" spans="10:10" x14ac:dyDescent="0.2">
      <c r="J265" s="77"/>
    </row>
    <row r="266" spans="10:10" x14ac:dyDescent="0.2">
      <c r="J266" s="77"/>
    </row>
    <row r="267" spans="10:10" x14ac:dyDescent="0.2">
      <c r="J267" s="77"/>
    </row>
    <row r="268" spans="10:10" x14ac:dyDescent="0.2">
      <c r="J268" s="77"/>
    </row>
    <row r="269" spans="10:10" x14ac:dyDescent="0.2">
      <c r="J269" s="77"/>
    </row>
    <row r="270" spans="10:10" x14ac:dyDescent="0.2">
      <c r="J270" s="77"/>
    </row>
    <row r="271" spans="10:10" x14ac:dyDescent="0.2">
      <c r="J271" s="77"/>
    </row>
    <row r="272" spans="10:10" x14ac:dyDescent="0.2">
      <c r="J272" s="77"/>
    </row>
    <row r="273" spans="10:10" x14ac:dyDescent="0.2">
      <c r="J273" s="77"/>
    </row>
    <row r="274" spans="10:10" x14ac:dyDescent="0.2">
      <c r="J274" s="77"/>
    </row>
    <row r="275" spans="10:10" x14ac:dyDescent="0.2">
      <c r="J275" s="77"/>
    </row>
    <row r="276" spans="10:10" x14ac:dyDescent="0.2">
      <c r="J276" s="77"/>
    </row>
    <row r="277" spans="10:10" x14ac:dyDescent="0.2">
      <c r="J277" s="77"/>
    </row>
    <row r="278" spans="10:10" x14ac:dyDescent="0.2">
      <c r="J278" s="77"/>
    </row>
    <row r="279" spans="10:10" x14ac:dyDescent="0.2">
      <c r="J279" s="77"/>
    </row>
    <row r="280" spans="10:10" x14ac:dyDescent="0.2">
      <c r="J280" s="77"/>
    </row>
    <row r="281" spans="10:10" x14ac:dyDescent="0.2">
      <c r="J281" s="77"/>
    </row>
    <row r="282" spans="10:10" x14ac:dyDescent="0.2">
      <c r="J282" s="77"/>
    </row>
    <row r="283" spans="10:10" x14ac:dyDescent="0.2">
      <c r="J283" s="77"/>
    </row>
    <row r="284" spans="10:10" x14ac:dyDescent="0.2">
      <c r="J284" s="77"/>
    </row>
    <row r="285" spans="10:10" x14ac:dyDescent="0.2">
      <c r="J285" s="77"/>
    </row>
    <row r="286" spans="10:10" x14ac:dyDescent="0.2">
      <c r="J286" s="77"/>
    </row>
    <row r="287" spans="10:10" x14ac:dyDescent="0.2">
      <c r="J287" s="77"/>
    </row>
    <row r="288" spans="10:10" x14ac:dyDescent="0.2">
      <c r="J288" s="77"/>
    </row>
    <row r="289" spans="10:10" x14ac:dyDescent="0.2">
      <c r="J289" s="77"/>
    </row>
    <row r="290" spans="10:10" x14ac:dyDescent="0.2">
      <c r="J290" s="77"/>
    </row>
    <row r="291" spans="10:10" x14ac:dyDescent="0.2">
      <c r="J291" s="77"/>
    </row>
    <row r="292" spans="10:10" x14ac:dyDescent="0.2">
      <c r="J292" s="77"/>
    </row>
    <row r="293" spans="10:10" x14ac:dyDescent="0.2">
      <c r="J293" s="77"/>
    </row>
    <row r="294" spans="10:10" x14ac:dyDescent="0.2">
      <c r="J294" s="77"/>
    </row>
    <row r="295" spans="10:10" x14ac:dyDescent="0.2">
      <c r="J295" s="77"/>
    </row>
    <row r="296" spans="10:10" x14ac:dyDescent="0.2">
      <c r="J296" s="77"/>
    </row>
    <row r="297" spans="10:10" x14ac:dyDescent="0.2">
      <c r="J297" s="77"/>
    </row>
    <row r="298" spans="10:10" x14ac:dyDescent="0.2">
      <c r="J298" s="77"/>
    </row>
    <row r="299" spans="10:10" x14ac:dyDescent="0.2">
      <c r="J299" s="77"/>
    </row>
    <row r="300" spans="10:10" x14ac:dyDescent="0.2">
      <c r="J300" s="77"/>
    </row>
    <row r="301" spans="10:10" x14ac:dyDescent="0.2">
      <c r="J301" s="77"/>
    </row>
    <row r="302" spans="10:10" x14ac:dyDescent="0.2">
      <c r="J302" s="77"/>
    </row>
    <row r="303" spans="10:10" x14ac:dyDescent="0.2">
      <c r="J303" s="77"/>
    </row>
    <row r="304" spans="10:10" x14ac:dyDescent="0.2">
      <c r="J304" s="77"/>
    </row>
    <row r="305" spans="10:10" x14ac:dyDescent="0.2">
      <c r="J305" s="77"/>
    </row>
    <row r="306" spans="10:10" x14ac:dyDescent="0.2">
      <c r="J306" s="77"/>
    </row>
    <row r="307" spans="10:10" x14ac:dyDescent="0.2">
      <c r="J307" s="77"/>
    </row>
    <row r="308" spans="10:10" x14ac:dyDescent="0.2">
      <c r="J308" s="77"/>
    </row>
    <row r="309" spans="10:10" x14ac:dyDescent="0.2">
      <c r="J309" s="77"/>
    </row>
    <row r="310" spans="10:10" x14ac:dyDescent="0.2">
      <c r="J310" s="77"/>
    </row>
    <row r="311" spans="10:10" x14ac:dyDescent="0.2">
      <c r="J311" s="77"/>
    </row>
    <row r="312" spans="10:10" x14ac:dyDescent="0.2">
      <c r="J312" s="77"/>
    </row>
    <row r="313" spans="10:10" x14ac:dyDescent="0.2">
      <c r="J313" s="77"/>
    </row>
    <row r="314" spans="10:10" x14ac:dyDescent="0.2">
      <c r="J314" s="77"/>
    </row>
    <row r="315" spans="10:10" x14ac:dyDescent="0.2">
      <c r="J315" s="77"/>
    </row>
    <row r="316" spans="10:10" x14ac:dyDescent="0.2">
      <c r="J316" s="77"/>
    </row>
    <row r="317" spans="10:10" x14ac:dyDescent="0.2">
      <c r="J317" s="77"/>
    </row>
    <row r="318" spans="10:10" x14ac:dyDescent="0.2">
      <c r="J318" s="77"/>
    </row>
    <row r="319" spans="10:10" x14ac:dyDescent="0.2">
      <c r="J319" s="77"/>
    </row>
    <row r="320" spans="10:10" x14ac:dyDescent="0.2">
      <c r="J320" s="77"/>
    </row>
    <row r="321" spans="10:10" x14ac:dyDescent="0.2">
      <c r="J321" s="77"/>
    </row>
    <row r="322" spans="10:10" x14ac:dyDescent="0.2">
      <c r="J322" s="77"/>
    </row>
    <row r="323" spans="10:10" x14ac:dyDescent="0.2">
      <c r="J323" s="77"/>
    </row>
    <row r="324" spans="10:10" x14ac:dyDescent="0.2">
      <c r="J324" s="77"/>
    </row>
    <row r="325" spans="10:10" x14ac:dyDescent="0.2">
      <c r="J325" s="77"/>
    </row>
    <row r="326" spans="10:10" x14ac:dyDescent="0.2">
      <c r="J326" s="77"/>
    </row>
    <row r="327" spans="10:10" x14ac:dyDescent="0.2">
      <c r="J327" s="77"/>
    </row>
    <row r="328" spans="10:10" x14ac:dyDescent="0.2">
      <c r="J328" s="77"/>
    </row>
    <row r="329" spans="10:10" x14ac:dyDescent="0.2">
      <c r="J329" s="77"/>
    </row>
    <row r="330" spans="10:10" x14ac:dyDescent="0.2">
      <c r="J330" s="77"/>
    </row>
    <row r="331" spans="10:10" x14ac:dyDescent="0.2">
      <c r="J331" s="77"/>
    </row>
    <row r="332" spans="10:10" x14ac:dyDescent="0.2">
      <c r="J332" s="77"/>
    </row>
    <row r="333" spans="10:10" x14ac:dyDescent="0.2">
      <c r="J333" s="77"/>
    </row>
    <row r="334" spans="10:10" x14ac:dyDescent="0.2">
      <c r="J334" s="77"/>
    </row>
    <row r="335" spans="10:10" x14ac:dyDescent="0.2">
      <c r="J335" s="77"/>
    </row>
    <row r="336" spans="10:10" x14ac:dyDescent="0.2">
      <c r="J336" s="77"/>
    </row>
    <row r="337" spans="10:10" x14ac:dyDescent="0.2">
      <c r="J337" s="77"/>
    </row>
    <row r="338" spans="10:10" x14ac:dyDescent="0.2">
      <c r="J338" s="77"/>
    </row>
    <row r="339" spans="10:10" x14ac:dyDescent="0.2">
      <c r="J339" s="77"/>
    </row>
    <row r="340" spans="10:10" x14ac:dyDescent="0.2">
      <c r="J340" s="77"/>
    </row>
    <row r="341" spans="10:10" x14ac:dyDescent="0.2">
      <c r="J341" s="77"/>
    </row>
    <row r="342" spans="10:10" x14ac:dyDescent="0.2">
      <c r="J342" s="77"/>
    </row>
    <row r="343" spans="10:10" x14ac:dyDescent="0.2">
      <c r="J343" s="77"/>
    </row>
    <row r="344" spans="10:10" x14ac:dyDescent="0.2">
      <c r="J344" s="77"/>
    </row>
    <row r="345" spans="10:10" x14ac:dyDescent="0.2">
      <c r="J345" s="77"/>
    </row>
    <row r="346" spans="10:10" x14ac:dyDescent="0.2">
      <c r="J346" s="77"/>
    </row>
    <row r="347" spans="10:10" x14ac:dyDescent="0.2">
      <c r="J347" s="77"/>
    </row>
    <row r="348" spans="10:10" x14ac:dyDescent="0.2">
      <c r="J348" s="77"/>
    </row>
    <row r="349" spans="10:10" x14ac:dyDescent="0.2">
      <c r="J349" s="77"/>
    </row>
    <row r="350" spans="10:10" x14ac:dyDescent="0.2">
      <c r="J350" s="77"/>
    </row>
    <row r="351" spans="10:10" x14ac:dyDescent="0.2">
      <c r="J351" s="77"/>
    </row>
    <row r="352" spans="10:10" x14ac:dyDescent="0.2">
      <c r="J352" s="77"/>
    </row>
    <row r="353" spans="10:10" x14ac:dyDescent="0.2">
      <c r="J353" s="77"/>
    </row>
    <row r="354" spans="10:10" x14ac:dyDescent="0.2">
      <c r="J354" s="77"/>
    </row>
    <row r="355" spans="10:10" x14ac:dyDescent="0.2">
      <c r="J355" s="77"/>
    </row>
    <row r="356" spans="10:10" x14ac:dyDescent="0.2">
      <c r="J356" s="77"/>
    </row>
    <row r="357" spans="10:10" x14ac:dyDescent="0.2">
      <c r="J357" s="77"/>
    </row>
    <row r="358" spans="10:10" x14ac:dyDescent="0.2">
      <c r="J358" s="77"/>
    </row>
    <row r="359" spans="10:10" x14ac:dyDescent="0.2">
      <c r="J359" s="77"/>
    </row>
    <row r="360" spans="10:10" x14ac:dyDescent="0.2">
      <c r="J360" s="77"/>
    </row>
    <row r="361" spans="10:10" x14ac:dyDescent="0.2">
      <c r="J361" s="77"/>
    </row>
    <row r="362" spans="10:10" x14ac:dyDescent="0.2">
      <c r="J362" s="77"/>
    </row>
    <row r="363" spans="10:10" x14ac:dyDescent="0.2">
      <c r="J363" s="77"/>
    </row>
    <row r="364" spans="10:10" x14ac:dyDescent="0.2">
      <c r="J364" s="77"/>
    </row>
    <row r="365" spans="10:10" x14ac:dyDescent="0.2">
      <c r="J365" s="77"/>
    </row>
    <row r="366" spans="10:10" x14ac:dyDescent="0.2">
      <c r="J366" s="77"/>
    </row>
    <row r="367" spans="10:10" x14ac:dyDescent="0.2">
      <c r="J367" s="77"/>
    </row>
    <row r="368" spans="10:10" x14ac:dyDescent="0.2">
      <c r="J368" s="77"/>
    </row>
    <row r="369" spans="10:10" x14ac:dyDescent="0.2">
      <c r="J369" s="77"/>
    </row>
    <row r="370" spans="10:10" x14ac:dyDescent="0.2">
      <c r="J370" s="77"/>
    </row>
    <row r="371" spans="10:10" x14ac:dyDescent="0.2">
      <c r="J371" s="77"/>
    </row>
    <row r="372" spans="10:10" x14ac:dyDescent="0.2">
      <c r="J372" s="77"/>
    </row>
    <row r="373" spans="10:10" x14ac:dyDescent="0.2">
      <c r="J373" s="77"/>
    </row>
    <row r="374" spans="10:10" x14ac:dyDescent="0.2">
      <c r="J374" s="77"/>
    </row>
    <row r="375" spans="10:10" x14ac:dyDescent="0.2">
      <c r="J375" s="77"/>
    </row>
    <row r="376" spans="10:10" x14ac:dyDescent="0.2">
      <c r="J376" s="77"/>
    </row>
    <row r="377" spans="10:10" x14ac:dyDescent="0.2">
      <c r="J377" s="77"/>
    </row>
    <row r="378" spans="10:10" x14ac:dyDescent="0.2">
      <c r="J378" s="77"/>
    </row>
    <row r="379" spans="10:10" x14ac:dyDescent="0.2">
      <c r="J379" s="77"/>
    </row>
    <row r="380" spans="10:10" x14ac:dyDescent="0.2">
      <c r="J380" s="77"/>
    </row>
    <row r="381" spans="10:10" x14ac:dyDescent="0.2">
      <c r="J381" s="77"/>
    </row>
    <row r="382" spans="10:10" x14ac:dyDescent="0.2">
      <c r="J382" s="77"/>
    </row>
    <row r="383" spans="10:10" x14ac:dyDescent="0.2">
      <c r="J383" s="77"/>
    </row>
    <row r="384" spans="10:10" x14ac:dyDescent="0.2">
      <c r="J384" s="77"/>
    </row>
    <row r="385" spans="10:10" x14ac:dyDescent="0.2">
      <c r="J385" s="77"/>
    </row>
    <row r="386" spans="10:10" x14ac:dyDescent="0.2">
      <c r="J386" s="77"/>
    </row>
    <row r="387" spans="10:10" x14ac:dyDescent="0.2">
      <c r="J387" s="77"/>
    </row>
    <row r="388" spans="10:10" x14ac:dyDescent="0.2">
      <c r="J388" s="77"/>
    </row>
    <row r="389" spans="10:10" x14ac:dyDescent="0.2">
      <c r="J389" s="77"/>
    </row>
    <row r="390" spans="10:10" x14ac:dyDescent="0.2">
      <c r="J390" s="77"/>
    </row>
    <row r="391" spans="10:10" x14ac:dyDescent="0.2">
      <c r="J391" s="77"/>
    </row>
    <row r="392" spans="10:10" x14ac:dyDescent="0.2">
      <c r="J392" s="77"/>
    </row>
    <row r="393" spans="10:10" x14ac:dyDescent="0.2">
      <c r="J393" s="77"/>
    </row>
    <row r="394" spans="10:10" x14ac:dyDescent="0.2">
      <c r="J394" s="77"/>
    </row>
    <row r="395" spans="10:10" x14ac:dyDescent="0.2">
      <c r="J395" s="77"/>
    </row>
    <row r="396" spans="10:10" x14ac:dyDescent="0.2">
      <c r="J396" s="77"/>
    </row>
    <row r="397" spans="10:10" x14ac:dyDescent="0.2">
      <c r="J397" s="77"/>
    </row>
    <row r="398" spans="10:10" x14ac:dyDescent="0.2">
      <c r="J398" s="77"/>
    </row>
    <row r="399" spans="10:10" x14ac:dyDescent="0.2">
      <c r="J399" s="77"/>
    </row>
    <row r="400" spans="10:10" x14ac:dyDescent="0.2">
      <c r="J400" s="77"/>
    </row>
    <row r="401" spans="10:10" x14ac:dyDescent="0.2">
      <c r="J401" s="77"/>
    </row>
    <row r="402" spans="10:10" x14ac:dyDescent="0.2">
      <c r="J402" s="77"/>
    </row>
    <row r="403" spans="10:10" x14ac:dyDescent="0.2">
      <c r="J403" s="77"/>
    </row>
    <row r="404" spans="10:10" x14ac:dyDescent="0.2">
      <c r="J404" s="77"/>
    </row>
    <row r="405" spans="10:10" x14ac:dyDescent="0.2">
      <c r="J405" s="77"/>
    </row>
    <row r="406" spans="10:10" x14ac:dyDescent="0.2">
      <c r="J406" s="77"/>
    </row>
    <row r="407" spans="10:10" x14ac:dyDescent="0.2">
      <c r="J407" s="77"/>
    </row>
    <row r="408" spans="10:10" x14ac:dyDescent="0.2">
      <c r="J408" s="77"/>
    </row>
    <row r="409" spans="10:10" x14ac:dyDescent="0.2">
      <c r="J409" s="77"/>
    </row>
    <row r="410" spans="10:10" x14ac:dyDescent="0.2">
      <c r="J410" s="77"/>
    </row>
    <row r="411" spans="10:10" x14ac:dyDescent="0.2">
      <c r="J411" s="77"/>
    </row>
    <row r="412" spans="10:10" x14ac:dyDescent="0.2">
      <c r="J412" s="77"/>
    </row>
    <row r="413" spans="10:10" x14ac:dyDescent="0.2">
      <c r="J413" s="77"/>
    </row>
    <row r="414" spans="10:10" x14ac:dyDescent="0.2">
      <c r="J414" s="77"/>
    </row>
    <row r="415" spans="10:10" x14ac:dyDescent="0.2">
      <c r="J415" s="77"/>
    </row>
    <row r="416" spans="10:10" x14ac:dyDescent="0.2">
      <c r="J416" s="77"/>
    </row>
    <row r="417" spans="10:10" x14ac:dyDescent="0.2">
      <c r="J417" s="77"/>
    </row>
    <row r="418" spans="10:10" x14ac:dyDescent="0.2">
      <c r="J418" s="77"/>
    </row>
    <row r="419" spans="10:10" x14ac:dyDescent="0.2">
      <c r="J419" s="77"/>
    </row>
    <row r="420" spans="10:10" x14ac:dyDescent="0.2">
      <c r="J420" s="77"/>
    </row>
    <row r="421" spans="10:10" x14ac:dyDescent="0.2">
      <c r="J421" s="77"/>
    </row>
    <row r="422" spans="10:10" x14ac:dyDescent="0.2">
      <c r="J422" s="77"/>
    </row>
    <row r="423" spans="10:10" x14ac:dyDescent="0.2">
      <c r="J423" s="77"/>
    </row>
    <row r="424" spans="10:10" x14ac:dyDescent="0.2">
      <c r="J424" s="77"/>
    </row>
    <row r="425" spans="10:10" x14ac:dyDescent="0.2">
      <c r="J425" s="77"/>
    </row>
    <row r="426" spans="10:10" x14ac:dyDescent="0.2">
      <c r="J426" s="77"/>
    </row>
    <row r="427" spans="10:10" x14ac:dyDescent="0.2">
      <c r="J427" s="77"/>
    </row>
    <row r="428" spans="10:10" x14ac:dyDescent="0.2">
      <c r="J428" s="77"/>
    </row>
    <row r="429" spans="10:10" x14ac:dyDescent="0.2">
      <c r="J429" s="77"/>
    </row>
    <row r="430" spans="10:10" x14ac:dyDescent="0.2">
      <c r="J430" s="77"/>
    </row>
    <row r="431" spans="10:10" x14ac:dyDescent="0.2">
      <c r="J431" s="77"/>
    </row>
    <row r="432" spans="10:10" x14ac:dyDescent="0.2">
      <c r="J432" s="77"/>
    </row>
    <row r="433" spans="10:10" x14ac:dyDescent="0.2">
      <c r="J433" s="77"/>
    </row>
    <row r="434" spans="10:10" x14ac:dyDescent="0.2">
      <c r="J434" s="77"/>
    </row>
    <row r="435" spans="10:10" x14ac:dyDescent="0.2">
      <c r="J435" s="77"/>
    </row>
    <row r="436" spans="10:10" x14ac:dyDescent="0.2">
      <c r="J436" s="77"/>
    </row>
    <row r="437" spans="10:10" x14ac:dyDescent="0.2">
      <c r="J437" s="77"/>
    </row>
    <row r="438" spans="10:10" x14ac:dyDescent="0.2">
      <c r="J438" s="77"/>
    </row>
    <row r="439" spans="10:10" x14ac:dyDescent="0.2">
      <c r="J439" s="77"/>
    </row>
    <row r="440" spans="10:10" x14ac:dyDescent="0.2">
      <c r="J440" s="77"/>
    </row>
    <row r="441" spans="10:10" x14ac:dyDescent="0.2">
      <c r="J441" s="77"/>
    </row>
    <row r="442" spans="10:10" x14ac:dyDescent="0.2">
      <c r="J442" s="77"/>
    </row>
    <row r="443" spans="10:10" x14ac:dyDescent="0.2">
      <c r="J443" s="77"/>
    </row>
    <row r="444" spans="10:10" x14ac:dyDescent="0.2">
      <c r="J444" s="77"/>
    </row>
    <row r="445" spans="10:10" x14ac:dyDescent="0.2">
      <c r="J445" s="77"/>
    </row>
    <row r="446" spans="10:10" x14ac:dyDescent="0.2">
      <c r="J446" s="77"/>
    </row>
    <row r="447" spans="10:10" x14ac:dyDescent="0.2">
      <c r="J447" s="77"/>
    </row>
    <row r="448" spans="10:10" x14ac:dyDescent="0.2">
      <c r="J448" s="77"/>
    </row>
    <row r="449" spans="10:10" x14ac:dyDescent="0.2">
      <c r="J449" s="77"/>
    </row>
    <row r="450" spans="10:10" x14ac:dyDescent="0.2">
      <c r="J450" s="77"/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J2:J879"/>
  <sheetViews>
    <sheetView topLeftCell="A30" workbookViewId="0">
      <selection activeCell="A30" sqref="A30"/>
    </sheetView>
  </sheetViews>
  <sheetFormatPr baseColWidth="10" defaultColWidth="8.83203125" defaultRowHeight="16" x14ac:dyDescent="0.2"/>
  <sheetData>
    <row r="2" spans="10:10" x14ac:dyDescent="0.2">
      <c r="J2" s="70"/>
    </row>
    <row r="3" spans="10:10" x14ac:dyDescent="0.2">
      <c r="J3" s="70"/>
    </row>
    <row r="4" spans="10:10" x14ac:dyDescent="0.2">
      <c r="J4" s="70"/>
    </row>
    <row r="5" spans="10:10" x14ac:dyDescent="0.2">
      <c r="J5" s="70"/>
    </row>
    <row r="6" spans="10:10" x14ac:dyDescent="0.2">
      <c r="J6" s="70"/>
    </row>
    <row r="7" spans="10:10" x14ac:dyDescent="0.2">
      <c r="J7" s="70"/>
    </row>
    <row r="8" spans="10:10" x14ac:dyDescent="0.2">
      <c r="J8" s="70"/>
    </row>
    <row r="9" spans="10:10" x14ac:dyDescent="0.2">
      <c r="J9" s="70"/>
    </row>
    <row r="10" spans="10:10" x14ac:dyDescent="0.2">
      <c r="J10" s="70"/>
    </row>
    <row r="11" spans="10:10" x14ac:dyDescent="0.2">
      <c r="J11" s="70"/>
    </row>
    <row r="12" spans="10:10" x14ac:dyDescent="0.2">
      <c r="J12" s="70"/>
    </row>
    <row r="13" spans="10:10" x14ac:dyDescent="0.2">
      <c r="J13" s="70"/>
    </row>
    <row r="14" spans="10:10" x14ac:dyDescent="0.2">
      <c r="J14" s="70"/>
    </row>
    <row r="15" spans="10:10" x14ac:dyDescent="0.2">
      <c r="J15" s="70"/>
    </row>
    <row r="16" spans="10:10" x14ac:dyDescent="0.2">
      <c r="J16" s="70"/>
    </row>
    <row r="17" spans="10:10" x14ac:dyDescent="0.2">
      <c r="J17" s="70"/>
    </row>
    <row r="18" spans="10:10" x14ac:dyDescent="0.2">
      <c r="J18" s="70"/>
    </row>
    <row r="19" spans="10:10" x14ac:dyDescent="0.2">
      <c r="J19" s="70"/>
    </row>
    <row r="20" spans="10:10" x14ac:dyDescent="0.2">
      <c r="J20" s="70"/>
    </row>
    <row r="21" spans="10:10" x14ac:dyDescent="0.2">
      <c r="J21" s="70"/>
    </row>
    <row r="22" spans="10:10" x14ac:dyDescent="0.2">
      <c r="J22" s="70"/>
    </row>
    <row r="23" spans="10:10" x14ac:dyDescent="0.2">
      <c r="J23" s="70"/>
    </row>
    <row r="24" spans="10:10" x14ac:dyDescent="0.2">
      <c r="J24" s="70"/>
    </row>
    <row r="25" spans="10:10" x14ac:dyDescent="0.2">
      <c r="J25" s="70"/>
    </row>
    <row r="26" spans="10:10" x14ac:dyDescent="0.2">
      <c r="J26" s="70"/>
    </row>
    <row r="27" spans="10:10" x14ac:dyDescent="0.2">
      <c r="J27" s="70"/>
    </row>
    <row r="28" spans="10:10" x14ac:dyDescent="0.2">
      <c r="J28" s="70"/>
    </row>
    <row r="29" spans="10:10" x14ac:dyDescent="0.2">
      <c r="J29" s="70"/>
    </row>
    <row r="30" spans="10:10" x14ac:dyDescent="0.2">
      <c r="J30" s="70"/>
    </row>
    <row r="31" spans="10:10" x14ac:dyDescent="0.2">
      <c r="J31" s="70"/>
    </row>
    <row r="32" spans="10:10" x14ac:dyDescent="0.2">
      <c r="J32" s="70"/>
    </row>
    <row r="33" spans="10:10" x14ac:dyDescent="0.2">
      <c r="J33" s="70"/>
    </row>
    <row r="34" spans="10:10" x14ac:dyDescent="0.2">
      <c r="J34" s="70"/>
    </row>
    <row r="35" spans="10:10" x14ac:dyDescent="0.2">
      <c r="J35" s="70"/>
    </row>
    <row r="36" spans="10:10" x14ac:dyDescent="0.2">
      <c r="J36" s="70"/>
    </row>
    <row r="37" spans="10:10" x14ac:dyDescent="0.2">
      <c r="J37" s="70"/>
    </row>
    <row r="38" spans="10:10" x14ac:dyDescent="0.2">
      <c r="J38" s="70"/>
    </row>
    <row r="39" spans="10:10" x14ac:dyDescent="0.2">
      <c r="J39" s="70"/>
    </row>
    <row r="40" spans="10:10" x14ac:dyDescent="0.2">
      <c r="J40" s="70"/>
    </row>
    <row r="41" spans="10:10" x14ac:dyDescent="0.2">
      <c r="J41" s="70"/>
    </row>
    <row r="42" spans="10:10" x14ac:dyDescent="0.2">
      <c r="J42" s="70"/>
    </row>
    <row r="43" spans="10:10" x14ac:dyDescent="0.2">
      <c r="J43" s="70"/>
    </row>
    <row r="44" spans="10:10" x14ac:dyDescent="0.2">
      <c r="J44" s="70"/>
    </row>
    <row r="45" spans="10:10" x14ac:dyDescent="0.2">
      <c r="J45" s="70"/>
    </row>
    <row r="46" spans="10:10" x14ac:dyDescent="0.2">
      <c r="J46" s="70"/>
    </row>
    <row r="47" spans="10:10" x14ac:dyDescent="0.2">
      <c r="J47" s="70"/>
    </row>
    <row r="48" spans="10:10" x14ac:dyDescent="0.2">
      <c r="J48" s="70"/>
    </row>
    <row r="49" spans="10:10" x14ac:dyDescent="0.2">
      <c r="J49" s="70"/>
    </row>
    <row r="50" spans="10:10" x14ac:dyDescent="0.2">
      <c r="J50" s="70"/>
    </row>
    <row r="51" spans="10:10" x14ac:dyDescent="0.2">
      <c r="J51" s="70"/>
    </row>
    <row r="52" spans="10:10" x14ac:dyDescent="0.2">
      <c r="J52" s="70"/>
    </row>
    <row r="53" spans="10:10" x14ac:dyDescent="0.2">
      <c r="J53" s="70"/>
    </row>
    <row r="54" spans="10:10" x14ac:dyDescent="0.2">
      <c r="J54" s="70"/>
    </row>
    <row r="55" spans="10:10" x14ac:dyDescent="0.2">
      <c r="J55" s="70"/>
    </row>
    <row r="56" spans="10:10" x14ac:dyDescent="0.2">
      <c r="J56" s="70"/>
    </row>
    <row r="57" spans="10:10" x14ac:dyDescent="0.2">
      <c r="J57" s="70"/>
    </row>
    <row r="58" spans="10:10" x14ac:dyDescent="0.2">
      <c r="J58" s="70"/>
    </row>
    <row r="59" spans="10:10" x14ac:dyDescent="0.2">
      <c r="J59" s="70"/>
    </row>
    <row r="60" spans="10:10" x14ac:dyDescent="0.2">
      <c r="J60" s="70"/>
    </row>
    <row r="61" spans="10:10" x14ac:dyDescent="0.2">
      <c r="J61" s="70"/>
    </row>
    <row r="62" spans="10:10" x14ac:dyDescent="0.2">
      <c r="J62" s="70"/>
    </row>
    <row r="63" spans="10:10" x14ac:dyDescent="0.2">
      <c r="J63" s="70"/>
    </row>
    <row r="64" spans="10:10" x14ac:dyDescent="0.2">
      <c r="J64" s="70"/>
    </row>
    <row r="65" spans="10:10" x14ac:dyDescent="0.2">
      <c r="J65" s="70"/>
    </row>
    <row r="66" spans="10:10" x14ac:dyDescent="0.2">
      <c r="J66" s="70"/>
    </row>
    <row r="67" spans="10:10" x14ac:dyDescent="0.2">
      <c r="J67" s="70"/>
    </row>
    <row r="68" spans="10:10" x14ac:dyDescent="0.2">
      <c r="J68" s="70"/>
    </row>
    <row r="69" spans="10:10" x14ac:dyDescent="0.2">
      <c r="J69" s="70"/>
    </row>
    <row r="70" spans="10:10" x14ac:dyDescent="0.2">
      <c r="J70" s="70"/>
    </row>
    <row r="71" spans="10:10" x14ac:dyDescent="0.2">
      <c r="J71" s="70"/>
    </row>
    <row r="72" spans="10:10" x14ac:dyDescent="0.2">
      <c r="J72" s="70"/>
    </row>
    <row r="73" spans="10:10" x14ac:dyDescent="0.2">
      <c r="J73" s="70"/>
    </row>
    <row r="74" spans="10:10" x14ac:dyDescent="0.2">
      <c r="J74" s="70"/>
    </row>
    <row r="75" spans="10:10" x14ac:dyDescent="0.2">
      <c r="J75" s="70"/>
    </row>
    <row r="76" spans="10:10" x14ac:dyDescent="0.2">
      <c r="J76" s="70"/>
    </row>
    <row r="77" spans="10:10" x14ac:dyDescent="0.2">
      <c r="J77" s="70"/>
    </row>
    <row r="78" spans="10:10" x14ac:dyDescent="0.2">
      <c r="J78" s="70"/>
    </row>
    <row r="79" spans="10:10" x14ac:dyDescent="0.2">
      <c r="J79" s="70"/>
    </row>
    <row r="80" spans="10:10" x14ac:dyDescent="0.2">
      <c r="J80" s="70"/>
    </row>
    <row r="81" spans="10:10" x14ac:dyDescent="0.2">
      <c r="J81" s="70"/>
    </row>
    <row r="82" spans="10:10" x14ac:dyDescent="0.2">
      <c r="J82" s="70"/>
    </row>
    <row r="83" spans="10:10" x14ac:dyDescent="0.2">
      <c r="J83" s="70"/>
    </row>
    <row r="84" spans="10:10" x14ac:dyDescent="0.2">
      <c r="J84" s="70"/>
    </row>
    <row r="85" spans="10:10" x14ac:dyDescent="0.2">
      <c r="J85" s="70"/>
    </row>
    <row r="86" spans="10:10" x14ac:dyDescent="0.2">
      <c r="J86" s="70"/>
    </row>
    <row r="87" spans="10:10" x14ac:dyDescent="0.2">
      <c r="J87" s="70"/>
    </row>
    <row r="88" spans="10:10" x14ac:dyDescent="0.2">
      <c r="J88" s="70"/>
    </row>
    <row r="89" spans="10:10" x14ac:dyDescent="0.2">
      <c r="J89" s="70"/>
    </row>
    <row r="90" spans="10:10" x14ac:dyDescent="0.2">
      <c r="J90" s="70"/>
    </row>
    <row r="91" spans="10:10" x14ac:dyDescent="0.2">
      <c r="J91" s="70"/>
    </row>
    <row r="92" spans="10:10" x14ac:dyDescent="0.2">
      <c r="J92" s="70"/>
    </row>
    <row r="93" spans="10:10" x14ac:dyDescent="0.2">
      <c r="J93" s="70"/>
    </row>
    <row r="94" spans="10:10" x14ac:dyDescent="0.2">
      <c r="J94" s="70"/>
    </row>
    <row r="95" spans="10:10" x14ac:dyDescent="0.2">
      <c r="J95" s="70"/>
    </row>
    <row r="96" spans="10:10" x14ac:dyDescent="0.2">
      <c r="J96" s="70"/>
    </row>
    <row r="97" spans="10:10" x14ac:dyDescent="0.2">
      <c r="J97" s="70"/>
    </row>
    <row r="98" spans="10:10" x14ac:dyDescent="0.2">
      <c r="J98" s="70"/>
    </row>
    <row r="99" spans="10:10" x14ac:dyDescent="0.2">
      <c r="J99" s="70"/>
    </row>
    <row r="100" spans="10:10" x14ac:dyDescent="0.2">
      <c r="J100" s="70"/>
    </row>
    <row r="101" spans="10:10" x14ac:dyDescent="0.2">
      <c r="J101" s="70"/>
    </row>
    <row r="102" spans="10:10" x14ac:dyDescent="0.2">
      <c r="J102" s="70"/>
    </row>
    <row r="103" spans="10:10" x14ac:dyDescent="0.2">
      <c r="J103" s="70"/>
    </row>
    <row r="104" spans="10:10" x14ac:dyDescent="0.2">
      <c r="J104" s="70"/>
    </row>
    <row r="105" spans="10:10" x14ac:dyDescent="0.2">
      <c r="J105" s="70"/>
    </row>
    <row r="106" spans="10:10" x14ac:dyDescent="0.2">
      <c r="J106" s="70"/>
    </row>
    <row r="107" spans="10:10" x14ac:dyDescent="0.2">
      <c r="J107" s="70"/>
    </row>
    <row r="108" spans="10:10" x14ac:dyDescent="0.2">
      <c r="J108" s="70"/>
    </row>
    <row r="109" spans="10:10" x14ac:dyDescent="0.2">
      <c r="J109" s="70"/>
    </row>
    <row r="110" spans="10:10" x14ac:dyDescent="0.2">
      <c r="J110" s="70"/>
    </row>
    <row r="111" spans="10:10" x14ac:dyDescent="0.2">
      <c r="J111" s="70"/>
    </row>
    <row r="112" spans="10:10" x14ac:dyDescent="0.2">
      <c r="J112" s="70"/>
    </row>
    <row r="113" spans="10:10" x14ac:dyDescent="0.2">
      <c r="J113" s="70"/>
    </row>
    <row r="114" spans="10:10" x14ac:dyDescent="0.2">
      <c r="J114" s="70"/>
    </row>
    <row r="115" spans="10:10" x14ac:dyDescent="0.2">
      <c r="J115" s="70"/>
    </row>
    <row r="116" spans="10:10" x14ac:dyDescent="0.2">
      <c r="J116" s="70"/>
    </row>
    <row r="117" spans="10:10" x14ac:dyDescent="0.2">
      <c r="J117" s="70"/>
    </row>
    <row r="118" spans="10:10" x14ac:dyDescent="0.2">
      <c r="J118" s="70"/>
    </row>
    <row r="119" spans="10:10" x14ac:dyDescent="0.2">
      <c r="J119" s="70"/>
    </row>
    <row r="120" spans="10:10" x14ac:dyDescent="0.2">
      <c r="J120" s="70"/>
    </row>
    <row r="121" spans="10:10" x14ac:dyDescent="0.2">
      <c r="J121" s="70"/>
    </row>
    <row r="122" spans="10:10" x14ac:dyDescent="0.2">
      <c r="J122" s="70"/>
    </row>
    <row r="123" spans="10:10" x14ac:dyDescent="0.2">
      <c r="J123" s="70"/>
    </row>
    <row r="124" spans="10:10" x14ac:dyDescent="0.2">
      <c r="J124" s="70"/>
    </row>
    <row r="125" spans="10:10" x14ac:dyDescent="0.2">
      <c r="J125" s="70"/>
    </row>
    <row r="126" spans="10:10" x14ac:dyDescent="0.2">
      <c r="J126" s="70"/>
    </row>
    <row r="127" spans="10:10" x14ac:dyDescent="0.2">
      <c r="J127" s="70"/>
    </row>
    <row r="128" spans="10:10" x14ac:dyDescent="0.2">
      <c r="J128" s="70"/>
    </row>
    <row r="129" spans="10:10" x14ac:dyDescent="0.2">
      <c r="J129" s="70"/>
    </row>
    <row r="130" spans="10:10" x14ac:dyDescent="0.2">
      <c r="J130" s="70"/>
    </row>
    <row r="131" spans="10:10" x14ac:dyDescent="0.2">
      <c r="J131" s="70"/>
    </row>
    <row r="132" spans="10:10" x14ac:dyDescent="0.2">
      <c r="J132" s="70"/>
    </row>
    <row r="133" spans="10:10" x14ac:dyDescent="0.2">
      <c r="J133" s="70"/>
    </row>
    <row r="134" spans="10:10" x14ac:dyDescent="0.2">
      <c r="J134" s="70"/>
    </row>
    <row r="135" spans="10:10" x14ac:dyDescent="0.2">
      <c r="J135" s="70"/>
    </row>
    <row r="136" spans="10:10" x14ac:dyDescent="0.2">
      <c r="J136" s="70"/>
    </row>
    <row r="137" spans="10:10" x14ac:dyDescent="0.2">
      <c r="J137" s="70"/>
    </row>
    <row r="138" spans="10:10" x14ac:dyDescent="0.2">
      <c r="J138" s="70"/>
    </row>
    <row r="139" spans="10:10" x14ac:dyDescent="0.2">
      <c r="J139" s="70"/>
    </row>
    <row r="140" spans="10:10" x14ac:dyDescent="0.2">
      <c r="J140" s="70"/>
    </row>
    <row r="141" spans="10:10" x14ac:dyDescent="0.2">
      <c r="J141" s="70"/>
    </row>
    <row r="142" spans="10:10" x14ac:dyDescent="0.2">
      <c r="J142" s="70"/>
    </row>
    <row r="143" spans="10:10" x14ac:dyDescent="0.2">
      <c r="J143" s="70"/>
    </row>
    <row r="144" spans="10:10" x14ac:dyDescent="0.2">
      <c r="J144" s="70"/>
    </row>
    <row r="145" spans="10:10" x14ac:dyDescent="0.2">
      <c r="J145" s="70"/>
    </row>
    <row r="146" spans="10:10" x14ac:dyDescent="0.2">
      <c r="J146" s="70"/>
    </row>
    <row r="147" spans="10:10" x14ac:dyDescent="0.2">
      <c r="J147" s="70"/>
    </row>
    <row r="148" spans="10:10" x14ac:dyDescent="0.2">
      <c r="J148" s="70"/>
    </row>
    <row r="149" spans="10:10" x14ac:dyDescent="0.2">
      <c r="J149" s="70"/>
    </row>
    <row r="150" spans="10:10" x14ac:dyDescent="0.2">
      <c r="J150" s="70"/>
    </row>
    <row r="151" spans="10:10" x14ac:dyDescent="0.2">
      <c r="J151" s="70"/>
    </row>
    <row r="152" spans="10:10" x14ac:dyDescent="0.2">
      <c r="J152" s="70"/>
    </row>
    <row r="153" spans="10:10" x14ac:dyDescent="0.2">
      <c r="J153" s="70"/>
    </row>
    <row r="154" spans="10:10" x14ac:dyDescent="0.2">
      <c r="J154" s="70"/>
    </row>
    <row r="155" spans="10:10" x14ac:dyDescent="0.2">
      <c r="J155" s="70"/>
    </row>
    <row r="156" spans="10:10" x14ac:dyDescent="0.2">
      <c r="J156" s="70"/>
    </row>
    <row r="157" spans="10:10" x14ac:dyDescent="0.2">
      <c r="J157" s="70"/>
    </row>
    <row r="158" spans="10:10" x14ac:dyDescent="0.2">
      <c r="J158" s="70"/>
    </row>
    <row r="159" spans="10:10" x14ac:dyDescent="0.2">
      <c r="J159" s="70"/>
    </row>
    <row r="160" spans="10:10" x14ac:dyDescent="0.2">
      <c r="J160" s="70"/>
    </row>
    <row r="161" spans="10:10" x14ac:dyDescent="0.2">
      <c r="J161" s="70"/>
    </row>
    <row r="162" spans="10:10" x14ac:dyDescent="0.2">
      <c r="J162" s="70"/>
    </row>
    <row r="163" spans="10:10" x14ac:dyDescent="0.2">
      <c r="J163" s="70"/>
    </row>
    <row r="164" spans="10:10" x14ac:dyDescent="0.2">
      <c r="J164" s="70"/>
    </row>
    <row r="165" spans="10:10" x14ac:dyDescent="0.2">
      <c r="J165" s="70"/>
    </row>
    <row r="166" spans="10:10" x14ac:dyDescent="0.2">
      <c r="J166" s="70"/>
    </row>
    <row r="167" spans="10:10" x14ac:dyDescent="0.2">
      <c r="J167" s="70"/>
    </row>
    <row r="168" spans="10:10" x14ac:dyDescent="0.2">
      <c r="J168" s="70"/>
    </row>
    <row r="169" spans="10:10" x14ac:dyDescent="0.2">
      <c r="J169" s="70"/>
    </row>
    <row r="170" spans="10:10" x14ac:dyDescent="0.2">
      <c r="J170" s="70"/>
    </row>
    <row r="171" spans="10:10" x14ac:dyDescent="0.2">
      <c r="J171" s="70"/>
    </row>
    <row r="172" spans="10:10" x14ac:dyDescent="0.2">
      <c r="J172" s="70"/>
    </row>
    <row r="173" spans="10:10" x14ac:dyDescent="0.2">
      <c r="J173" s="70"/>
    </row>
    <row r="174" spans="10:10" x14ac:dyDescent="0.2">
      <c r="J174" s="70"/>
    </row>
    <row r="175" spans="10:10" x14ac:dyDescent="0.2">
      <c r="J175" s="70"/>
    </row>
    <row r="176" spans="10:10" x14ac:dyDescent="0.2">
      <c r="J176" s="70"/>
    </row>
    <row r="177" spans="10:10" x14ac:dyDescent="0.2">
      <c r="J177" s="70"/>
    </row>
    <row r="178" spans="10:10" x14ac:dyDescent="0.2">
      <c r="J178" s="70"/>
    </row>
    <row r="179" spans="10:10" x14ac:dyDescent="0.2">
      <c r="J179" s="70"/>
    </row>
    <row r="180" spans="10:10" x14ac:dyDescent="0.2">
      <c r="J180" s="70"/>
    </row>
    <row r="181" spans="10:10" x14ac:dyDescent="0.2">
      <c r="J181" s="70"/>
    </row>
    <row r="182" spans="10:10" x14ac:dyDescent="0.2">
      <c r="J182" s="70"/>
    </row>
    <row r="183" spans="10:10" x14ac:dyDescent="0.2">
      <c r="J183" s="70"/>
    </row>
    <row r="184" spans="10:10" x14ac:dyDescent="0.2">
      <c r="J184" s="70"/>
    </row>
    <row r="185" spans="10:10" x14ac:dyDescent="0.2">
      <c r="J185" s="70"/>
    </row>
    <row r="186" spans="10:10" x14ac:dyDescent="0.2">
      <c r="J186" s="70"/>
    </row>
    <row r="187" spans="10:10" x14ac:dyDescent="0.2">
      <c r="J187" s="70"/>
    </row>
    <row r="188" spans="10:10" x14ac:dyDescent="0.2">
      <c r="J188" s="70"/>
    </row>
    <row r="189" spans="10:10" x14ac:dyDescent="0.2">
      <c r="J189" s="70"/>
    </row>
    <row r="190" spans="10:10" x14ac:dyDescent="0.2">
      <c r="J190" s="70"/>
    </row>
    <row r="191" spans="10:10" x14ac:dyDescent="0.2">
      <c r="J191" s="70"/>
    </row>
    <row r="192" spans="10:10" x14ac:dyDescent="0.2">
      <c r="J192" s="70"/>
    </row>
    <row r="193" spans="10:10" x14ac:dyDescent="0.2">
      <c r="J193" s="70"/>
    </row>
    <row r="194" spans="10:10" x14ac:dyDescent="0.2">
      <c r="J194" s="70"/>
    </row>
    <row r="195" spans="10:10" x14ac:dyDescent="0.2">
      <c r="J195" s="70"/>
    </row>
    <row r="196" spans="10:10" x14ac:dyDescent="0.2">
      <c r="J196" s="70"/>
    </row>
    <row r="197" spans="10:10" x14ac:dyDescent="0.2">
      <c r="J197" s="70"/>
    </row>
    <row r="198" spans="10:10" x14ac:dyDescent="0.2">
      <c r="J198" s="70"/>
    </row>
    <row r="199" spans="10:10" x14ac:dyDescent="0.2">
      <c r="J199" s="70"/>
    </row>
    <row r="200" spans="10:10" x14ac:dyDescent="0.2">
      <c r="J200" s="70"/>
    </row>
    <row r="201" spans="10:10" x14ac:dyDescent="0.2">
      <c r="J201" s="70"/>
    </row>
    <row r="202" spans="10:10" x14ac:dyDescent="0.2">
      <c r="J202" s="70"/>
    </row>
    <row r="203" spans="10:10" x14ac:dyDescent="0.2">
      <c r="J203" s="70"/>
    </row>
    <row r="204" spans="10:10" x14ac:dyDescent="0.2">
      <c r="J204" s="70"/>
    </row>
    <row r="205" spans="10:10" x14ac:dyDescent="0.2">
      <c r="J205" s="70"/>
    </row>
    <row r="206" spans="10:10" x14ac:dyDescent="0.2">
      <c r="J206" s="70"/>
    </row>
    <row r="207" spans="10:10" x14ac:dyDescent="0.2">
      <c r="J207" s="70"/>
    </row>
    <row r="208" spans="10:10" x14ac:dyDescent="0.2">
      <c r="J208" s="70"/>
    </row>
    <row r="209" spans="10:10" x14ac:dyDescent="0.2">
      <c r="J209" s="70"/>
    </row>
    <row r="210" spans="10:10" x14ac:dyDescent="0.2">
      <c r="J210" s="70"/>
    </row>
    <row r="211" spans="10:10" x14ac:dyDescent="0.2">
      <c r="J211" s="70"/>
    </row>
    <row r="212" spans="10:10" x14ac:dyDescent="0.2">
      <c r="J212" s="70"/>
    </row>
    <row r="213" spans="10:10" x14ac:dyDescent="0.2">
      <c r="J213" s="70"/>
    </row>
    <row r="214" spans="10:10" x14ac:dyDescent="0.2">
      <c r="J214" s="70"/>
    </row>
    <row r="215" spans="10:10" x14ac:dyDescent="0.2">
      <c r="J215" s="70"/>
    </row>
    <row r="216" spans="10:10" x14ac:dyDescent="0.2">
      <c r="J216" s="70"/>
    </row>
    <row r="217" spans="10:10" x14ac:dyDescent="0.2">
      <c r="J217" s="70"/>
    </row>
    <row r="218" spans="10:10" x14ac:dyDescent="0.2">
      <c r="J218" s="70"/>
    </row>
    <row r="219" spans="10:10" x14ac:dyDescent="0.2">
      <c r="J219" s="70"/>
    </row>
    <row r="220" spans="10:10" x14ac:dyDescent="0.2">
      <c r="J220" s="70"/>
    </row>
    <row r="221" spans="10:10" x14ac:dyDescent="0.2">
      <c r="J221" s="70"/>
    </row>
    <row r="222" spans="10:10" x14ac:dyDescent="0.2">
      <c r="J222" s="70"/>
    </row>
    <row r="223" spans="10:10" x14ac:dyDescent="0.2">
      <c r="J223" s="70"/>
    </row>
    <row r="224" spans="10:10" x14ac:dyDescent="0.2">
      <c r="J224" s="70"/>
    </row>
    <row r="225" spans="10:10" x14ac:dyDescent="0.2">
      <c r="J225" s="70"/>
    </row>
    <row r="226" spans="10:10" x14ac:dyDescent="0.2">
      <c r="J226" s="70"/>
    </row>
    <row r="227" spans="10:10" x14ac:dyDescent="0.2">
      <c r="J227" s="70"/>
    </row>
    <row r="228" spans="10:10" x14ac:dyDescent="0.2">
      <c r="J228" s="70"/>
    </row>
    <row r="229" spans="10:10" x14ac:dyDescent="0.2">
      <c r="J229" s="70"/>
    </row>
    <row r="230" spans="10:10" x14ac:dyDescent="0.2">
      <c r="J230" s="70"/>
    </row>
    <row r="231" spans="10:10" x14ac:dyDescent="0.2">
      <c r="J231" s="70"/>
    </row>
    <row r="232" spans="10:10" x14ac:dyDescent="0.2">
      <c r="J232" s="70"/>
    </row>
    <row r="233" spans="10:10" x14ac:dyDescent="0.2">
      <c r="J233" s="70"/>
    </row>
    <row r="234" spans="10:10" x14ac:dyDescent="0.2">
      <c r="J234" s="70"/>
    </row>
    <row r="235" spans="10:10" x14ac:dyDescent="0.2">
      <c r="J235" s="70"/>
    </row>
    <row r="236" spans="10:10" x14ac:dyDescent="0.2">
      <c r="J236" s="70"/>
    </row>
    <row r="237" spans="10:10" x14ac:dyDescent="0.2">
      <c r="J237" s="70"/>
    </row>
    <row r="238" spans="10:10" x14ac:dyDescent="0.2">
      <c r="J238" s="70"/>
    </row>
    <row r="239" spans="10:10" x14ac:dyDescent="0.2">
      <c r="J239" s="70"/>
    </row>
    <row r="240" spans="10:10" x14ac:dyDescent="0.2">
      <c r="J240" s="70"/>
    </row>
    <row r="241" spans="10:10" x14ac:dyDescent="0.2">
      <c r="J241" s="70"/>
    </row>
    <row r="242" spans="10:10" x14ac:dyDescent="0.2">
      <c r="J242" s="70"/>
    </row>
    <row r="243" spans="10:10" x14ac:dyDescent="0.2">
      <c r="J243" s="70"/>
    </row>
    <row r="244" spans="10:10" x14ac:dyDescent="0.2">
      <c r="J244" s="70"/>
    </row>
    <row r="245" spans="10:10" x14ac:dyDescent="0.2">
      <c r="J245" s="70"/>
    </row>
    <row r="246" spans="10:10" x14ac:dyDescent="0.2">
      <c r="J246" s="70"/>
    </row>
    <row r="247" spans="10:10" x14ac:dyDescent="0.2">
      <c r="J247" s="70"/>
    </row>
    <row r="248" spans="10:10" x14ac:dyDescent="0.2">
      <c r="J248" s="70"/>
    </row>
    <row r="249" spans="10:10" x14ac:dyDescent="0.2">
      <c r="J249" s="70"/>
    </row>
    <row r="250" spans="10:10" x14ac:dyDescent="0.2">
      <c r="J250" s="70"/>
    </row>
    <row r="251" spans="10:10" x14ac:dyDescent="0.2">
      <c r="J251" s="70"/>
    </row>
    <row r="252" spans="10:10" x14ac:dyDescent="0.2">
      <c r="J252" s="70"/>
    </row>
    <row r="253" spans="10:10" x14ac:dyDescent="0.2">
      <c r="J253" s="70"/>
    </row>
    <row r="254" spans="10:10" x14ac:dyDescent="0.2">
      <c r="J254" s="70"/>
    </row>
    <row r="255" spans="10:10" x14ac:dyDescent="0.2">
      <c r="J255" s="70"/>
    </row>
    <row r="256" spans="10:10" x14ac:dyDescent="0.2">
      <c r="J256" s="70"/>
    </row>
    <row r="257" spans="10:10" x14ac:dyDescent="0.2">
      <c r="J257" s="70"/>
    </row>
    <row r="258" spans="10:10" x14ac:dyDescent="0.2">
      <c r="J258" s="70"/>
    </row>
    <row r="259" spans="10:10" x14ac:dyDescent="0.2">
      <c r="J259" s="70"/>
    </row>
    <row r="260" spans="10:10" x14ac:dyDescent="0.2">
      <c r="J260" s="70"/>
    </row>
    <row r="261" spans="10:10" x14ac:dyDescent="0.2">
      <c r="J261" s="70"/>
    </row>
    <row r="262" spans="10:10" x14ac:dyDescent="0.2">
      <c r="J262" s="70"/>
    </row>
    <row r="263" spans="10:10" x14ac:dyDescent="0.2">
      <c r="J263" s="70"/>
    </row>
    <row r="264" spans="10:10" x14ac:dyDescent="0.2">
      <c r="J264" s="70"/>
    </row>
    <row r="265" spans="10:10" x14ac:dyDescent="0.2">
      <c r="J265" s="70"/>
    </row>
    <row r="266" spans="10:10" x14ac:dyDescent="0.2">
      <c r="J266" s="70"/>
    </row>
    <row r="267" spans="10:10" x14ac:dyDescent="0.2">
      <c r="J267" s="70"/>
    </row>
    <row r="268" spans="10:10" x14ac:dyDescent="0.2">
      <c r="J268" s="70"/>
    </row>
    <row r="269" spans="10:10" x14ac:dyDescent="0.2">
      <c r="J269" s="70"/>
    </row>
    <row r="270" spans="10:10" x14ac:dyDescent="0.2">
      <c r="J270" s="70"/>
    </row>
    <row r="271" spans="10:10" x14ac:dyDescent="0.2">
      <c r="J271" s="70"/>
    </row>
    <row r="272" spans="10:10" x14ac:dyDescent="0.2">
      <c r="J272" s="70"/>
    </row>
    <row r="273" spans="10:10" x14ac:dyDescent="0.2">
      <c r="J273" s="70"/>
    </row>
    <row r="274" spans="10:10" x14ac:dyDescent="0.2">
      <c r="J274" s="70"/>
    </row>
    <row r="275" spans="10:10" x14ac:dyDescent="0.2">
      <c r="J275" s="70"/>
    </row>
    <row r="276" spans="10:10" x14ac:dyDescent="0.2">
      <c r="J276" s="70"/>
    </row>
    <row r="277" spans="10:10" x14ac:dyDescent="0.2">
      <c r="J277" s="70"/>
    </row>
    <row r="278" spans="10:10" x14ac:dyDescent="0.2">
      <c r="J278" s="70"/>
    </row>
    <row r="279" spans="10:10" x14ac:dyDescent="0.2">
      <c r="J279" s="70"/>
    </row>
    <row r="280" spans="10:10" x14ac:dyDescent="0.2">
      <c r="J280" s="70"/>
    </row>
    <row r="281" spans="10:10" x14ac:dyDescent="0.2">
      <c r="J281" s="70"/>
    </row>
    <row r="282" spans="10:10" x14ac:dyDescent="0.2">
      <c r="J282" s="70"/>
    </row>
    <row r="283" spans="10:10" x14ac:dyDescent="0.2">
      <c r="J283" s="70"/>
    </row>
    <row r="284" spans="10:10" x14ac:dyDescent="0.2">
      <c r="J284" s="70"/>
    </row>
    <row r="285" spans="10:10" x14ac:dyDescent="0.2">
      <c r="J285" s="70"/>
    </row>
    <row r="286" spans="10:10" x14ac:dyDescent="0.2">
      <c r="J286" s="70"/>
    </row>
    <row r="287" spans="10:10" x14ac:dyDescent="0.2">
      <c r="J287" s="70"/>
    </row>
    <row r="288" spans="10:10" x14ac:dyDescent="0.2">
      <c r="J288" s="70"/>
    </row>
    <row r="289" spans="10:10" x14ac:dyDescent="0.2">
      <c r="J289" s="70"/>
    </row>
    <row r="290" spans="10:10" x14ac:dyDescent="0.2">
      <c r="J290" s="70"/>
    </row>
    <row r="291" spans="10:10" x14ac:dyDescent="0.2">
      <c r="J291" s="70"/>
    </row>
    <row r="292" spans="10:10" x14ac:dyDescent="0.2">
      <c r="J292" s="70"/>
    </row>
    <row r="293" spans="10:10" x14ac:dyDescent="0.2">
      <c r="J293" s="70"/>
    </row>
    <row r="294" spans="10:10" x14ac:dyDescent="0.2">
      <c r="J294" s="70"/>
    </row>
    <row r="295" spans="10:10" x14ac:dyDescent="0.2">
      <c r="J295" s="70"/>
    </row>
    <row r="296" spans="10:10" x14ac:dyDescent="0.2">
      <c r="J296" s="70"/>
    </row>
    <row r="297" spans="10:10" x14ac:dyDescent="0.2">
      <c r="J297" s="70"/>
    </row>
    <row r="298" spans="10:10" x14ac:dyDescent="0.2">
      <c r="J298" s="70"/>
    </row>
    <row r="299" spans="10:10" x14ac:dyDescent="0.2">
      <c r="J299" s="70"/>
    </row>
    <row r="300" spans="10:10" x14ac:dyDescent="0.2">
      <c r="J300" s="70"/>
    </row>
    <row r="301" spans="10:10" x14ac:dyDescent="0.2">
      <c r="J301" s="70"/>
    </row>
    <row r="302" spans="10:10" x14ac:dyDescent="0.2">
      <c r="J302" s="70"/>
    </row>
    <row r="303" spans="10:10" x14ac:dyDescent="0.2">
      <c r="J303" s="70"/>
    </row>
    <row r="304" spans="10:10" x14ac:dyDescent="0.2">
      <c r="J304" s="70"/>
    </row>
    <row r="305" spans="10:10" x14ac:dyDescent="0.2">
      <c r="J305" s="70"/>
    </row>
    <row r="306" spans="10:10" x14ac:dyDescent="0.2">
      <c r="J306" s="70"/>
    </row>
    <row r="307" spans="10:10" x14ac:dyDescent="0.2">
      <c r="J307" s="70"/>
    </row>
    <row r="308" spans="10:10" x14ac:dyDescent="0.2">
      <c r="J308" s="70"/>
    </row>
    <row r="309" spans="10:10" x14ac:dyDescent="0.2">
      <c r="J309" s="70"/>
    </row>
    <row r="310" spans="10:10" x14ac:dyDescent="0.2">
      <c r="J310" s="70"/>
    </row>
    <row r="311" spans="10:10" x14ac:dyDescent="0.2">
      <c r="J311" s="70"/>
    </row>
    <row r="312" spans="10:10" x14ac:dyDescent="0.2">
      <c r="J312" s="70"/>
    </row>
    <row r="313" spans="10:10" x14ac:dyDescent="0.2">
      <c r="J313" s="70"/>
    </row>
    <row r="314" spans="10:10" x14ac:dyDescent="0.2">
      <c r="J314" s="70"/>
    </row>
    <row r="315" spans="10:10" x14ac:dyDescent="0.2">
      <c r="J315" s="70"/>
    </row>
    <row r="316" spans="10:10" x14ac:dyDescent="0.2">
      <c r="J316" s="70"/>
    </row>
    <row r="317" spans="10:10" x14ac:dyDescent="0.2">
      <c r="J317" s="70"/>
    </row>
    <row r="318" spans="10:10" x14ac:dyDescent="0.2">
      <c r="J318" s="70"/>
    </row>
    <row r="319" spans="10:10" x14ac:dyDescent="0.2">
      <c r="J319" s="70"/>
    </row>
    <row r="320" spans="10:10" x14ac:dyDescent="0.2">
      <c r="J320" s="70"/>
    </row>
    <row r="321" spans="10:10" x14ac:dyDescent="0.2">
      <c r="J321" s="70"/>
    </row>
    <row r="322" spans="10:10" x14ac:dyDescent="0.2">
      <c r="J322" s="70"/>
    </row>
    <row r="323" spans="10:10" x14ac:dyDescent="0.2">
      <c r="J323" s="70"/>
    </row>
    <row r="324" spans="10:10" x14ac:dyDescent="0.2">
      <c r="J324" s="70"/>
    </row>
    <row r="325" spans="10:10" x14ac:dyDescent="0.2">
      <c r="J325" s="70"/>
    </row>
    <row r="326" spans="10:10" x14ac:dyDescent="0.2">
      <c r="J326" s="70"/>
    </row>
    <row r="327" spans="10:10" x14ac:dyDescent="0.2">
      <c r="J327" s="70"/>
    </row>
    <row r="328" spans="10:10" x14ac:dyDescent="0.2">
      <c r="J328" s="70"/>
    </row>
    <row r="329" spans="10:10" x14ac:dyDescent="0.2">
      <c r="J329" s="70"/>
    </row>
    <row r="330" spans="10:10" x14ac:dyDescent="0.2">
      <c r="J330" s="70"/>
    </row>
    <row r="331" spans="10:10" x14ac:dyDescent="0.2">
      <c r="J331" s="70"/>
    </row>
    <row r="332" spans="10:10" x14ac:dyDescent="0.2">
      <c r="J332" s="70"/>
    </row>
    <row r="333" spans="10:10" x14ac:dyDescent="0.2">
      <c r="J333" s="70"/>
    </row>
    <row r="334" spans="10:10" x14ac:dyDescent="0.2">
      <c r="J334" s="70"/>
    </row>
    <row r="335" spans="10:10" x14ac:dyDescent="0.2">
      <c r="J335" s="70"/>
    </row>
    <row r="336" spans="10:10" x14ac:dyDescent="0.2">
      <c r="J336" s="70"/>
    </row>
    <row r="337" spans="10:10" x14ac:dyDescent="0.2">
      <c r="J337" s="70"/>
    </row>
    <row r="338" spans="10:10" x14ac:dyDescent="0.2">
      <c r="J338" s="70"/>
    </row>
    <row r="339" spans="10:10" x14ac:dyDescent="0.2">
      <c r="J339" s="70"/>
    </row>
    <row r="340" spans="10:10" x14ac:dyDescent="0.2">
      <c r="J340" s="70"/>
    </row>
    <row r="341" spans="10:10" x14ac:dyDescent="0.2">
      <c r="J341" s="70"/>
    </row>
    <row r="342" spans="10:10" x14ac:dyDescent="0.2">
      <c r="J342" s="70"/>
    </row>
    <row r="343" spans="10:10" x14ac:dyDescent="0.2">
      <c r="J343" s="70"/>
    </row>
    <row r="344" spans="10:10" x14ac:dyDescent="0.2">
      <c r="J344" s="70"/>
    </row>
    <row r="345" spans="10:10" x14ac:dyDescent="0.2">
      <c r="J345" s="70"/>
    </row>
    <row r="346" spans="10:10" x14ac:dyDescent="0.2">
      <c r="J346" s="70"/>
    </row>
    <row r="347" spans="10:10" x14ac:dyDescent="0.2">
      <c r="J347" s="70"/>
    </row>
    <row r="348" spans="10:10" x14ac:dyDescent="0.2">
      <c r="J348" s="70"/>
    </row>
    <row r="349" spans="10:10" x14ac:dyDescent="0.2">
      <c r="J349" s="70"/>
    </row>
    <row r="350" spans="10:10" x14ac:dyDescent="0.2">
      <c r="J350" s="70"/>
    </row>
    <row r="351" spans="10:10" x14ac:dyDescent="0.2">
      <c r="J351" s="70"/>
    </row>
    <row r="352" spans="10:10" x14ac:dyDescent="0.2">
      <c r="J352" s="70"/>
    </row>
    <row r="353" spans="10:10" x14ac:dyDescent="0.2">
      <c r="J353" s="70"/>
    </row>
    <row r="354" spans="10:10" x14ac:dyDescent="0.2">
      <c r="J354" s="70"/>
    </row>
    <row r="355" spans="10:10" x14ac:dyDescent="0.2">
      <c r="J355" s="70"/>
    </row>
    <row r="356" spans="10:10" x14ac:dyDescent="0.2">
      <c r="J356" s="70"/>
    </row>
    <row r="357" spans="10:10" x14ac:dyDescent="0.2">
      <c r="J357" s="70"/>
    </row>
    <row r="358" spans="10:10" x14ac:dyDescent="0.2">
      <c r="J358" s="70"/>
    </row>
    <row r="359" spans="10:10" x14ac:dyDescent="0.2">
      <c r="J359" s="70"/>
    </row>
    <row r="360" spans="10:10" x14ac:dyDescent="0.2">
      <c r="J360" s="70"/>
    </row>
    <row r="361" spans="10:10" x14ac:dyDescent="0.2">
      <c r="J361" s="70"/>
    </row>
    <row r="362" spans="10:10" x14ac:dyDescent="0.2">
      <c r="J362" s="70"/>
    </row>
    <row r="363" spans="10:10" x14ac:dyDescent="0.2">
      <c r="J363" s="70"/>
    </row>
    <row r="364" spans="10:10" x14ac:dyDescent="0.2">
      <c r="J364" s="70"/>
    </row>
    <row r="365" spans="10:10" x14ac:dyDescent="0.2">
      <c r="J365" s="70"/>
    </row>
    <row r="366" spans="10:10" x14ac:dyDescent="0.2">
      <c r="J366" s="70"/>
    </row>
    <row r="367" spans="10:10" x14ac:dyDescent="0.2">
      <c r="J367" s="70"/>
    </row>
    <row r="368" spans="10:10" x14ac:dyDescent="0.2">
      <c r="J368" s="70"/>
    </row>
    <row r="369" spans="10:10" x14ac:dyDescent="0.2">
      <c r="J369" s="70"/>
    </row>
    <row r="370" spans="10:10" x14ac:dyDescent="0.2">
      <c r="J370" s="70"/>
    </row>
    <row r="371" spans="10:10" x14ac:dyDescent="0.2">
      <c r="J371" s="70"/>
    </row>
    <row r="372" spans="10:10" x14ac:dyDescent="0.2">
      <c r="J372" s="70"/>
    </row>
    <row r="373" spans="10:10" x14ac:dyDescent="0.2">
      <c r="J373" s="70"/>
    </row>
    <row r="374" spans="10:10" x14ac:dyDescent="0.2">
      <c r="J374" s="70"/>
    </row>
    <row r="375" spans="10:10" x14ac:dyDescent="0.2">
      <c r="J375" s="70"/>
    </row>
    <row r="376" spans="10:10" x14ac:dyDescent="0.2">
      <c r="J376" s="70"/>
    </row>
    <row r="377" spans="10:10" x14ac:dyDescent="0.2">
      <c r="J377" s="70"/>
    </row>
    <row r="378" spans="10:10" x14ac:dyDescent="0.2">
      <c r="J378" s="70"/>
    </row>
    <row r="379" spans="10:10" x14ac:dyDescent="0.2">
      <c r="J379" s="70"/>
    </row>
    <row r="380" spans="10:10" x14ac:dyDescent="0.2">
      <c r="J380" s="70"/>
    </row>
    <row r="381" spans="10:10" x14ac:dyDescent="0.2">
      <c r="J381" s="70"/>
    </row>
    <row r="382" spans="10:10" x14ac:dyDescent="0.2">
      <c r="J382" s="70"/>
    </row>
    <row r="383" spans="10:10" x14ac:dyDescent="0.2">
      <c r="J383" s="70"/>
    </row>
    <row r="384" spans="10:10" x14ac:dyDescent="0.2">
      <c r="J384" s="70"/>
    </row>
    <row r="385" spans="10:10" x14ac:dyDescent="0.2">
      <c r="J385" s="70"/>
    </row>
    <row r="386" spans="10:10" x14ac:dyDescent="0.2">
      <c r="J386" s="70"/>
    </row>
    <row r="387" spans="10:10" x14ac:dyDescent="0.2">
      <c r="J387" s="70"/>
    </row>
    <row r="388" spans="10:10" x14ac:dyDescent="0.2">
      <c r="J388" s="70"/>
    </row>
    <row r="389" spans="10:10" x14ac:dyDescent="0.2">
      <c r="J389" s="70"/>
    </row>
    <row r="390" spans="10:10" x14ac:dyDescent="0.2">
      <c r="J390" s="77"/>
    </row>
    <row r="391" spans="10:10" x14ac:dyDescent="0.2">
      <c r="J391" s="77"/>
    </row>
    <row r="392" spans="10:10" x14ac:dyDescent="0.2">
      <c r="J392" s="77"/>
    </row>
    <row r="393" spans="10:10" x14ac:dyDescent="0.2">
      <c r="J393" s="77"/>
    </row>
    <row r="394" spans="10:10" x14ac:dyDescent="0.2">
      <c r="J394" s="77"/>
    </row>
    <row r="395" spans="10:10" x14ac:dyDescent="0.2">
      <c r="J395" s="77"/>
    </row>
    <row r="396" spans="10:10" x14ac:dyDescent="0.2">
      <c r="J396" s="77"/>
    </row>
    <row r="397" spans="10:10" x14ac:dyDescent="0.2">
      <c r="J397" s="77"/>
    </row>
    <row r="398" spans="10:10" x14ac:dyDescent="0.2">
      <c r="J398" s="77"/>
    </row>
    <row r="399" spans="10:10" x14ac:dyDescent="0.2">
      <c r="J399" s="77"/>
    </row>
    <row r="400" spans="10:10" x14ac:dyDescent="0.2">
      <c r="J400" s="77"/>
    </row>
    <row r="401" spans="10:10" x14ac:dyDescent="0.2">
      <c r="J401" s="77"/>
    </row>
    <row r="402" spans="10:10" x14ac:dyDescent="0.2">
      <c r="J402" s="77"/>
    </row>
    <row r="403" spans="10:10" x14ac:dyDescent="0.2">
      <c r="J403" s="77"/>
    </row>
    <row r="404" spans="10:10" x14ac:dyDescent="0.2">
      <c r="J404" s="77"/>
    </row>
    <row r="405" spans="10:10" x14ac:dyDescent="0.2">
      <c r="J405" s="77"/>
    </row>
    <row r="406" spans="10:10" x14ac:dyDescent="0.2">
      <c r="J406" s="77"/>
    </row>
    <row r="407" spans="10:10" x14ac:dyDescent="0.2">
      <c r="J407" s="77"/>
    </row>
    <row r="408" spans="10:10" x14ac:dyDescent="0.2">
      <c r="J408" s="77"/>
    </row>
    <row r="409" spans="10:10" x14ac:dyDescent="0.2">
      <c r="J409" s="77"/>
    </row>
    <row r="410" spans="10:10" x14ac:dyDescent="0.2">
      <c r="J410" s="77"/>
    </row>
    <row r="411" spans="10:10" x14ac:dyDescent="0.2">
      <c r="J411" s="77"/>
    </row>
    <row r="412" spans="10:10" x14ac:dyDescent="0.2">
      <c r="J412" s="77"/>
    </row>
    <row r="413" spans="10:10" x14ac:dyDescent="0.2">
      <c r="J413" s="77"/>
    </row>
    <row r="414" spans="10:10" x14ac:dyDescent="0.2">
      <c r="J414" s="77"/>
    </row>
    <row r="415" spans="10:10" x14ac:dyDescent="0.2">
      <c r="J415" s="77"/>
    </row>
    <row r="416" spans="10:10" x14ac:dyDescent="0.2">
      <c r="J416" s="77"/>
    </row>
    <row r="417" spans="10:10" x14ac:dyDescent="0.2">
      <c r="J417" s="77"/>
    </row>
    <row r="418" spans="10:10" x14ac:dyDescent="0.2">
      <c r="J418" s="77"/>
    </row>
    <row r="419" spans="10:10" x14ac:dyDescent="0.2">
      <c r="J419" s="77"/>
    </row>
    <row r="420" spans="10:10" x14ac:dyDescent="0.2">
      <c r="J420" s="77"/>
    </row>
    <row r="421" spans="10:10" x14ac:dyDescent="0.2">
      <c r="J421" s="77"/>
    </row>
    <row r="422" spans="10:10" x14ac:dyDescent="0.2">
      <c r="J422" s="77"/>
    </row>
    <row r="423" spans="10:10" x14ac:dyDescent="0.2">
      <c r="J423" s="77"/>
    </row>
    <row r="424" spans="10:10" x14ac:dyDescent="0.2">
      <c r="J424" s="77"/>
    </row>
    <row r="425" spans="10:10" x14ac:dyDescent="0.2">
      <c r="J425" s="77"/>
    </row>
    <row r="426" spans="10:10" x14ac:dyDescent="0.2">
      <c r="J426" s="77"/>
    </row>
    <row r="427" spans="10:10" x14ac:dyDescent="0.2">
      <c r="J427" s="77"/>
    </row>
    <row r="428" spans="10:10" x14ac:dyDescent="0.2">
      <c r="J428" s="77"/>
    </row>
    <row r="429" spans="10:10" x14ac:dyDescent="0.2">
      <c r="J429" s="77"/>
    </row>
    <row r="430" spans="10:10" x14ac:dyDescent="0.2">
      <c r="J430" s="77"/>
    </row>
    <row r="431" spans="10:10" x14ac:dyDescent="0.2">
      <c r="J431" s="77"/>
    </row>
    <row r="432" spans="10:10" x14ac:dyDescent="0.2">
      <c r="J432" s="77"/>
    </row>
    <row r="433" spans="10:10" x14ac:dyDescent="0.2">
      <c r="J433" s="77"/>
    </row>
    <row r="434" spans="10:10" x14ac:dyDescent="0.2">
      <c r="J434" s="77"/>
    </row>
    <row r="435" spans="10:10" x14ac:dyDescent="0.2">
      <c r="J435" s="77"/>
    </row>
    <row r="436" spans="10:10" x14ac:dyDescent="0.2">
      <c r="J436" s="77"/>
    </row>
    <row r="437" spans="10:10" x14ac:dyDescent="0.2">
      <c r="J437" s="77"/>
    </row>
    <row r="438" spans="10:10" x14ac:dyDescent="0.2">
      <c r="J438" s="77"/>
    </row>
    <row r="439" spans="10:10" x14ac:dyDescent="0.2">
      <c r="J439" s="77"/>
    </row>
    <row r="440" spans="10:10" x14ac:dyDescent="0.2">
      <c r="J440" s="77"/>
    </row>
    <row r="441" spans="10:10" x14ac:dyDescent="0.2">
      <c r="J441" s="77"/>
    </row>
    <row r="442" spans="10:10" x14ac:dyDescent="0.2">
      <c r="J442" s="77"/>
    </row>
    <row r="443" spans="10:10" x14ac:dyDescent="0.2">
      <c r="J443" s="77"/>
    </row>
    <row r="444" spans="10:10" x14ac:dyDescent="0.2">
      <c r="J444" s="77"/>
    </row>
    <row r="445" spans="10:10" x14ac:dyDescent="0.2">
      <c r="J445" s="77"/>
    </row>
    <row r="446" spans="10:10" x14ac:dyDescent="0.2">
      <c r="J446" s="77"/>
    </row>
    <row r="447" spans="10:10" x14ac:dyDescent="0.2">
      <c r="J447" s="77"/>
    </row>
    <row r="448" spans="10:10" x14ac:dyDescent="0.2">
      <c r="J448" s="77"/>
    </row>
    <row r="449" spans="10:10" x14ac:dyDescent="0.2">
      <c r="J449" s="77"/>
    </row>
    <row r="450" spans="10:10" x14ac:dyDescent="0.2">
      <c r="J450" s="77"/>
    </row>
    <row r="451" spans="10:10" x14ac:dyDescent="0.2">
      <c r="J451" s="77"/>
    </row>
    <row r="452" spans="10:10" x14ac:dyDescent="0.2">
      <c r="J452" s="77"/>
    </row>
    <row r="453" spans="10:10" x14ac:dyDescent="0.2">
      <c r="J453" s="77"/>
    </row>
    <row r="454" spans="10:10" x14ac:dyDescent="0.2">
      <c r="J454" s="77"/>
    </row>
    <row r="455" spans="10:10" x14ac:dyDescent="0.2">
      <c r="J455" s="77"/>
    </row>
    <row r="456" spans="10:10" x14ac:dyDescent="0.2">
      <c r="J456" s="77"/>
    </row>
    <row r="457" spans="10:10" x14ac:dyDescent="0.2">
      <c r="J457" s="77"/>
    </row>
    <row r="458" spans="10:10" x14ac:dyDescent="0.2">
      <c r="J458" s="77"/>
    </row>
    <row r="459" spans="10:10" x14ac:dyDescent="0.2">
      <c r="J459" s="77"/>
    </row>
    <row r="460" spans="10:10" x14ac:dyDescent="0.2">
      <c r="J460" s="77"/>
    </row>
    <row r="461" spans="10:10" x14ac:dyDescent="0.2">
      <c r="J461" s="77"/>
    </row>
    <row r="462" spans="10:10" x14ac:dyDescent="0.2">
      <c r="J462" s="77"/>
    </row>
    <row r="463" spans="10:10" x14ac:dyDescent="0.2">
      <c r="J463" s="77"/>
    </row>
    <row r="464" spans="10:10" x14ac:dyDescent="0.2">
      <c r="J464" s="77"/>
    </row>
    <row r="465" spans="10:10" x14ac:dyDescent="0.2">
      <c r="J465" s="77"/>
    </row>
    <row r="466" spans="10:10" x14ac:dyDescent="0.2">
      <c r="J466" s="77"/>
    </row>
    <row r="467" spans="10:10" x14ac:dyDescent="0.2">
      <c r="J467" s="77"/>
    </row>
    <row r="468" spans="10:10" x14ac:dyDescent="0.2">
      <c r="J468" s="77"/>
    </row>
    <row r="469" spans="10:10" x14ac:dyDescent="0.2">
      <c r="J469" s="77"/>
    </row>
    <row r="470" spans="10:10" x14ac:dyDescent="0.2">
      <c r="J470" s="77"/>
    </row>
    <row r="471" spans="10:10" x14ac:dyDescent="0.2">
      <c r="J471" s="77"/>
    </row>
    <row r="472" spans="10:10" x14ac:dyDescent="0.2">
      <c r="J472" s="77"/>
    </row>
    <row r="473" spans="10:10" x14ac:dyDescent="0.2">
      <c r="J473" s="77"/>
    </row>
    <row r="474" spans="10:10" x14ac:dyDescent="0.2">
      <c r="J474" s="77"/>
    </row>
    <row r="475" spans="10:10" x14ac:dyDescent="0.2">
      <c r="J475" s="77"/>
    </row>
    <row r="476" spans="10:10" x14ac:dyDescent="0.2">
      <c r="J476" s="77"/>
    </row>
    <row r="477" spans="10:10" x14ac:dyDescent="0.2">
      <c r="J477" s="77"/>
    </row>
    <row r="478" spans="10:10" x14ac:dyDescent="0.2">
      <c r="J478" s="77"/>
    </row>
    <row r="479" spans="10:10" x14ac:dyDescent="0.2">
      <c r="J479" s="77"/>
    </row>
    <row r="480" spans="10:10" x14ac:dyDescent="0.2">
      <c r="J480" s="77"/>
    </row>
    <row r="481" spans="10:10" x14ac:dyDescent="0.2">
      <c r="J481" s="77"/>
    </row>
    <row r="482" spans="10:10" x14ac:dyDescent="0.2">
      <c r="J482" s="77"/>
    </row>
    <row r="483" spans="10:10" x14ac:dyDescent="0.2">
      <c r="J483" s="77"/>
    </row>
    <row r="484" spans="10:10" x14ac:dyDescent="0.2">
      <c r="J484" s="77"/>
    </row>
    <row r="485" spans="10:10" x14ac:dyDescent="0.2">
      <c r="J485" s="77"/>
    </row>
    <row r="486" spans="10:10" x14ac:dyDescent="0.2">
      <c r="J486" s="77"/>
    </row>
    <row r="487" spans="10:10" x14ac:dyDescent="0.2">
      <c r="J487" s="77"/>
    </row>
    <row r="488" spans="10:10" x14ac:dyDescent="0.2">
      <c r="J488" s="77"/>
    </row>
    <row r="489" spans="10:10" x14ac:dyDescent="0.2">
      <c r="J489" s="77"/>
    </row>
    <row r="490" spans="10:10" x14ac:dyDescent="0.2">
      <c r="J490" s="77"/>
    </row>
    <row r="491" spans="10:10" x14ac:dyDescent="0.2">
      <c r="J491" s="77"/>
    </row>
    <row r="492" spans="10:10" x14ac:dyDescent="0.2">
      <c r="J492" s="77"/>
    </row>
    <row r="493" spans="10:10" x14ac:dyDescent="0.2">
      <c r="J493" s="77"/>
    </row>
    <row r="494" spans="10:10" x14ac:dyDescent="0.2">
      <c r="J494" s="77"/>
    </row>
    <row r="495" spans="10:10" x14ac:dyDescent="0.2">
      <c r="J495" s="77"/>
    </row>
    <row r="496" spans="10:10" x14ac:dyDescent="0.2">
      <c r="J496" s="77"/>
    </row>
    <row r="497" spans="10:10" x14ac:dyDescent="0.2">
      <c r="J497" s="77"/>
    </row>
    <row r="498" spans="10:10" x14ac:dyDescent="0.2">
      <c r="J498" s="77"/>
    </row>
    <row r="499" spans="10:10" x14ac:dyDescent="0.2">
      <c r="J499" s="77"/>
    </row>
    <row r="500" spans="10:10" x14ac:dyDescent="0.2">
      <c r="J500" s="77"/>
    </row>
    <row r="501" spans="10:10" x14ac:dyDescent="0.2">
      <c r="J501" s="77"/>
    </row>
    <row r="502" spans="10:10" x14ac:dyDescent="0.2">
      <c r="J502" s="77"/>
    </row>
    <row r="503" spans="10:10" x14ac:dyDescent="0.2">
      <c r="J503" s="77"/>
    </row>
    <row r="504" spans="10:10" x14ac:dyDescent="0.2">
      <c r="J504" s="77"/>
    </row>
    <row r="505" spans="10:10" x14ac:dyDescent="0.2">
      <c r="J505" s="77"/>
    </row>
    <row r="506" spans="10:10" x14ac:dyDescent="0.2">
      <c r="J506" s="77"/>
    </row>
    <row r="507" spans="10:10" x14ac:dyDescent="0.2">
      <c r="J507" s="77"/>
    </row>
    <row r="508" spans="10:10" x14ac:dyDescent="0.2">
      <c r="J508" s="77"/>
    </row>
    <row r="509" spans="10:10" x14ac:dyDescent="0.2">
      <c r="J509" s="77"/>
    </row>
    <row r="510" spans="10:10" x14ac:dyDescent="0.2">
      <c r="J510" s="77"/>
    </row>
    <row r="511" spans="10:10" x14ac:dyDescent="0.2">
      <c r="J511" s="77"/>
    </row>
    <row r="512" spans="10:10" x14ac:dyDescent="0.2">
      <c r="J512" s="77"/>
    </row>
    <row r="513" spans="10:10" x14ac:dyDescent="0.2">
      <c r="J513" s="77"/>
    </row>
    <row r="514" spans="10:10" x14ac:dyDescent="0.2">
      <c r="J514" s="77"/>
    </row>
    <row r="515" spans="10:10" x14ac:dyDescent="0.2">
      <c r="J515" s="77"/>
    </row>
    <row r="516" spans="10:10" x14ac:dyDescent="0.2">
      <c r="J516" s="77"/>
    </row>
    <row r="517" spans="10:10" x14ac:dyDescent="0.2">
      <c r="J517" s="77"/>
    </row>
    <row r="518" spans="10:10" x14ac:dyDescent="0.2">
      <c r="J518" s="77"/>
    </row>
    <row r="519" spans="10:10" x14ac:dyDescent="0.2">
      <c r="J519" s="77"/>
    </row>
    <row r="520" spans="10:10" x14ac:dyDescent="0.2">
      <c r="J520" s="77"/>
    </row>
    <row r="521" spans="10:10" x14ac:dyDescent="0.2">
      <c r="J521" s="77"/>
    </row>
    <row r="522" spans="10:10" x14ac:dyDescent="0.2">
      <c r="J522" s="77"/>
    </row>
    <row r="523" spans="10:10" x14ac:dyDescent="0.2">
      <c r="J523" s="77"/>
    </row>
    <row r="524" spans="10:10" x14ac:dyDescent="0.2">
      <c r="J524" s="77"/>
    </row>
    <row r="525" spans="10:10" x14ac:dyDescent="0.2">
      <c r="J525" s="77"/>
    </row>
    <row r="526" spans="10:10" x14ac:dyDescent="0.2">
      <c r="J526" s="77"/>
    </row>
    <row r="527" spans="10:10" x14ac:dyDescent="0.2">
      <c r="J527" s="77"/>
    </row>
    <row r="528" spans="10:10" x14ac:dyDescent="0.2">
      <c r="J528" s="77"/>
    </row>
    <row r="529" spans="10:10" x14ac:dyDescent="0.2">
      <c r="J529" s="77"/>
    </row>
    <row r="530" spans="10:10" x14ac:dyDescent="0.2">
      <c r="J530" s="77"/>
    </row>
    <row r="531" spans="10:10" x14ac:dyDescent="0.2">
      <c r="J531" s="77"/>
    </row>
    <row r="532" spans="10:10" x14ac:dyDescent="0.2">
      <c r="J532" s="77"/>
    </row>
    <row r="533" spans="10:10" x14ac:dyDescent="0.2">
      <c r="J533" s="77"/>
    </row>
    <row r="534" spans="10:10" x14ac:dyDescent="0.2">
      <c r="J534" s="77"/>
    </row>
    <row r="535" spans="10:10" x14ac:dyDescent="0.2">
      <c r="J535" s="77"/>
    </row>
    <row r="536" spans="10:10" x14ac:dyDescent="0.2">
      <c r="J536" s="77"/>
    </row>
    <row r="537" spans="10:10" x14ac:dyDescent="0.2">
      <c r="J537" s="77"/>
    </row>
    <row r="538" spans="10:10" x14ac:dyDescent="0.2">
      <c r="J538" s="77"/>
    </row>
    <row r="539" spans="10:10" x14ac:dyDescent="0.2">
      <c r="J539" s="77"/>
    </row>
    <row r="540" spans="10:10" x14ac:dyDescent="0.2">
      <c r="J540" s="77"/>
    </row>
    <row r="541" spans="10:10" x14ac:dyDescent="0.2">
      <c r="J541" s="77"/>
    </row>
    <row r="542" spans="10:10" x14ac:dyDescent="0.2">
      <c r="J542" s="77"/>
    </row>
    <row r="543" spans="10:10" x14ac:dyDescent="0.2">
      <c r="J543" s="77"/>
    </row>
    <row r="544" spans="10:10" x14ac:dyDescent="0.2">
      <c r="J544" s="77"/>
    </row>
    <row r="545" spans="10:10" x14ac:dyDescent="0.2">
      <c r="J545" s="77"/>
    </row>
    <row r="546" spans="10:10" x14ac:dyDescent="0.2">
      <c r="J546" s="77"/>
    </row>
    <row r="547" spans="10:10" x14ac:dyDescent="0.2">
      <c r="J547" s="77"/>
    </row>
    <row r="548" spans="10:10" x14ac:dyDescent="0.2">
      <c r="J548" s="77"/>
    </row>
    <row r="549" spans="10:10" x14ac:dyDescent="0.2">
      <c r="J549" s="77"/>
    </row>
    <row r="550" spans="10:10" x14ac:dyDescent="0.2">
      <c r="J550" s="77"/>
    </row>
    <row r="551" spans="10:10" x14ac:dyDescent="0.2">
      <c r="J551" s="77"/>
    </row>
    <row r="552" spans="10:10" x14ac:dyDescent="0.2">
      <c r="J552" s="77"/>
    </row>
    <row r="553" spans="10:10" x14ac:dyDescent="0.2">
      <c r="J553" s="77"/>
    </row>
    <row r="554" spans="10:10" x14ac:dyDescent="0.2">
      <c r="J554" s="77"/>
    </row>
    <row r="555" spans="10:10" x14ac:dyDescent="0.2">
      <c r="J555" s="77"/>
    </row>
    <row r="556" spans="10:10" x14ac:dyDescent="0.2">
      <c r="J556" s="77"/>
    </row>
    <row r="557" spans="10:10" x14ac:dyDescent="0.2">
      <c r="J557" s="77"/>
    </row>
    <row r="558" spans="10:10" x14ac:dyDescent="0.2">
      <c r="J558" s="77"/>
    </row>
    <row r="559" spans="10:10" x14ac:dyDescent="0.2">
      <c r="J559" s="77"/>
    </row>
    <row r="560" spans="10:10" x14ac:dyDescent="0.2">
      <c r="J560" s="77"/>
    </row>
    <row r="561" spans="10:10" x14ac:dyDescent="0.2">
      <c r="J561" s="77"/>
    </row>
    <row r="562" spans="10:10" x14ac:dyDescent="0.2">
      <c r="J562" s="77"/>
    </row>
    <row r="563" spans="10:10" x14ac:dyDescent="0.2">
      <c r="J563" s="77"/>
    </row>
    <row r="564" spans="10:10" x14ac:dyDescent="0.2">
      <c r="J564" s="77"/>
    </row>
    <row r="565" spans="10:10" x14ac:dyDescent="0.2">
      <c r="J565" s="77"/>
    </row>
    <row r="566" spans="10:10" x14ac:dyDescent="0.2">
      <c r="J566" s="77"/>
    </row>
    <row r="567" spans="10:10" x14ac:dyDescent="0.2">
      <c r="J567" s="77"/>
    </row>
    <row r="568" spans="10:10" x14ac:dyDescent="0.2">
      <c r="J568" s="77"/>
    </row>
    <row r="569" spans="10:10" x14ac:dyDescent="0.2">
      <c r="J569" s="77"/>
    </row>
    <row r="570" spans="10:10" x14ac:dyDescent="0.2">
      <c r="J570" s="77"/>
    </row>
    <row r="571" spans="10:10" x14ac:dyDescent="0.2">
      <c r="J571" s="77"/>
    </row>
    <row r="572" spans="10:10" x14ac:dyDescent="0.2">
      <c r="J572" s="77"/>
    </row>
    <row r="573" spans="10:10" x14ac:dyDescent="0.2">
      <c r="J573" s="77"/>
    </row>
    <row r="574" spans="10:10" x14ac:dyDescent="0.2">
      <c r="J574" s="77"/>
    </row>
    <row r="575" spans="10:10" x14ac:dyDescent="0.2">
      <c r="J575" s="77"/>
    </row>
    <row r="576" spans="10:10" x14ac:dyDescent="0.2">
      <c r="J576" s="77"/>
    </row>
    <row r="577" spans="10:10" x14ac:dyDescent="0.2">
      <c r="J577" s="77"/>
    </row>
    <row r="578" spans="10:10" x14ac:dyDescent="0.2">
      <c r="J578" s="77"/>
    </row>
    <row r="579" spans="10:10" x14ac:dyDescent="0.2">
      <c r="J579" s="77"/>
    </row>
    <row r="580" spans="10:10" x14ac:dyDescent="0.2">
      <c r="J580" s="77"/>
    </row>
    <row r="581" spans="10:10" x14ac:dyDescent="0.2">
      <c r="J581" s="77"/>
    </row>
    <row r="582" spans="10:10" x14ac:dyDescent="0.2">
      <c r="J582" s="77"/>
    </row>
    <row r="583" spans="10:10" x14ac:dyDescent="0.2">
      <c r="J583" s="77"/>
    </row>
    <row r="584" spans="10:10" x14ac:dyDescent="0.2">
      <c r="J584" s="77"/>
    </row>
    <row r="585" spans="10:10" x14ac:dyDescent="0.2">
      <c r="J585" s="77"/>
    </row>
    <row r="586" spans="10:10" x14ac:dyDescent="0.2">
      <c r="J586" s="77"/>
    </row>
    <row r="587" spans="10:10" x14ac:dyDescent="0.2">
      <c r="J587" s="77"/>
    </row>
    <row r="588" spans="10:10" x14ac:dyDescent="0.2">
      <c r="J588" s="77"/>
    </row>
    <row r="589" spans="10:10" x14ac:dyDescent="0.2">
      <c r="J589" s="77"/>
    </row>
    <row r="590" spans="10:10" x14ac:dyDescent="0.2">
      <c r="J590" s="77"/>
    </row>
    <row r="591" spans="10:10" x14ac:dyDescent="0.2">
      <c r="J591" s="77"/>
    </row>
    <row r="592" spans="10:10" x14ac:dyDescent="0.2">
      <c r="J592" s="77"/>
    </row>
    <row r="593" spans="10:10" x14ac:dyDescent="0.2">
      <c r="J593" s="77"/>
    </row>
    <row r="594" spans="10:10" x14ac:dyDescent="0.2">
      <c r="J594" s="77"/>
    </row>
    <row r="595" spans="10:10" x14ac:dyDescent="0.2">
      <c r="J595" s="77"/>
    </row>
    <row r="596" spans="10:10" x14ac:dyDescent="0.2">
      <c r="J596" s="77"/>
    </row>
    <row r="597" spans="10:10" x14ac:dyDescent="0.2">
      <c r="J597" s="77"/>
    </row>
    <row r="598" spans="10:10" x14ac:dyDescent="0.2">
      <c r="J598" s="77"/>
    </row>
    <row r="599" spans="10:10" x14ac:dyDescent="0.2">
      <c r="J599" s="77"/>
    </row>
    <row r="600" spans="10:10" x14ac:dyDescent="0.2">
      <c r="J600" s="77"/>
    </row>
    <row r="601" spans="10:10" x14ac:dyDescent="0.2">
      <c r="J601" s="77"/>
    </row>
    <row r="602" spans="10:10" x14ac:dyDescent="0.2">
      <c r="J602" s="77"/>
    </row>
    <row r="603" spans="10:10" x14ac:dyDescent="0.2">
      <c r="J603" s="77"/>
    </row>
    <row r="604" spans="10:10" x14ac:dyDescent="0.2">
      <c r="J604" s="77"/>
    </row>
    <row r="605" spans="10:10" x14ac:dyDescent="0.2">
      <c r="J605" s="77"/>
    </row>
    <row r="606" spans="10:10" x14ac:dyDescent="0.2">
      <c r="J606" s="77"/>
    </row>
    <row r="607" spans="10:10" x14ac:dyDescent="0.2">
      <c r="J607" s="77"/>
    </row>
    <row r="608" spans="10:10" x14ac:dyDescent="0.2">
      <c r="J608" s="77"/>
    </row>
    <row r="609" spans="10:10" x14ac:dyDescent="0.2">
      <c r="J609" s="77"/>
    </row>
    <row r="610" spans="10:10" x14ac:dyDescent="0.2">
      <c r="J610" s="77"/>
    </row>
    <row r="611" spans="10:10" x14ac:dyDescent="0.2">
      <c r="J611" s="77"/>
    </row>
    <row r="612" spans="10:10" x14ac:dyDescent="0.2">
      <c r="J612" s="77"/>
    </row>
    <row r="613" spans="10:10" x14ac:dyDescent="0.2">
      <c r="J613" s="77"/>
    </row>
    <row r="614" spans="10:10" x14ac:dyDescent="0.2">
      <c r="J614" s="77"/>
    </row>
    <row r="615" spans="10:10" x14ac:dyDescent="0.2">
      <c r="J615" s="77"/>
    </row>
    <row r="616" spans="10:10" x14ac:dyDescent="0.2">
      <c r="J616" s="77"/>
    </row>
    <row r="617" spans="10:10" x14ac:dyDescent="0.2">
      <c r="J617" s="77"/>
    </row>
    <row r="618" spans="10:10" x14ac:dyDescent="0.2">
      <c r="J618" s="77"/>
    </row>
    <row r="619" spans="10:10" x14ac:dyDescent="0.2">
      <c r="J619" s="77"/>
    </row>
    <row r="620" spans="10:10" x14ac:dyDescent="0.2">
      <c r="J620" s="77"/>
    </row>
    <row r="621" spans="10:10" x14ac:dyDescent="0.2">
      <c r="J621" s="77"/>
    </row>
    <row r="622" spans="10:10" x14ac:dyDescent="0.2">
      <c r="J622" s="77"/>
    </row>
    <row r="623" spans="10:10" x14ac:dyDescent="0.2">
      <c r="J623" s="77"/>
    </row>
    <row r="624" spans="10:10" x14ac:dyDescent="0.2">
      <c r="J624" s="77"/>
    </row>
    <row r="625" spans="10:10" x14ac:dyDescent="0.2">
      <c r="J625" s="77"/>
    </row>
    <row r="626" spans="10:10" x14ac:dyDescent="0.2">
      <c r="J626" s="77"/>
    </row>
    <row r="627" spans="10:10" x14ac:dyDescent="0.2">
      <c r="J627" s="77"/>
    </row>
    <row r="628" spans="10:10" x14ac:dyDescent="0.2">
      <c r="J628" s="77"/>
    </row>
    <row r="629" spans="10:10" x14ac:dyDescent="0.2">
      <c r="J629" s="77"/>
    </row>
    <row r="630" spans="10:10" x14ac:dyDescent="0.2">
      <c r="J630" s="77"/>
    </row>
    <row r="631" spans="10:10" x14ac:dyDescent="0.2">
      <c r="J631" s="77"/>
    </row>
    <row r="632" spans="10:10" x14ac:dyDescent="0.2">
      <c r="J632" s="77"/>
    </row>
    <row r="633" spans="10:10" x14ac:dyDescent="0.2">
      <c r="J633" s="77"/>
    </row>
    <row r="634" spans="10:10" x14ac:dyDescent="0.2">
      <c r="J634" s="77"/>
    </row>
    <row r="635" spans="10:10" x14ac:dyDescent="0.2">
      <c r="J635" s="77"/>
    </row>
    <row r="636" spans="10:10" x14ac:dyDescent="0.2">
      <c r="J636" s="77"/>
    </row>
    <row r="637" spans="10:10" x14ac:dyDescent="0.2">
      <c r="J637" s="77"/>
    </row>
    <row r="638" spans="10:10" x14ac:dyDescent="0.2">
      <c r="J638" s="77"/>
    </row>
    <row r="639" spans="10:10" x14ac:dyDescent="0.2">
      <c r="J639" s="77"/>
    </row>
    <row r="640" spans="10:10" x14ac:dyDescent="0.2">
      <c r="J640" s="77"/>
    </row>
    <row r="641" spans="10:10" x14ac:dyDescent="0.2">
      <c r="J641" s="77"/>
    </row>
    <row r="642" spans="10:10" x14ac:dyDescent="0.2">
      <c r="J642" s="77"/>
    </row>
    <row r="643" spans="10:10" x14ac:dyDescent="0.2">
      <c r="J643" s="77"/>
    </row>
    <row r="644" spans="10:10" x14ac:dyDescent="0.2">
      <c r="J644" s="77"/>
    </row>
    <row r="645" spans="10:10" x14ac:dyDescent="0.2">
      <c r="J645" s="77"/>
    </row>
    <row r="646" spans="10:10" x14ac:dyDescent="0.2">
      <c r="J646" s="77"/>
    </row>
    <row r="647" spans="10:10" x14ac:dyDescent="0.2">
      <c r="J647" s="77"/>
    </row>
    <row r="648" spans="10:10" x14ac:dyDescent="0.2">
      <c r="J648" s="77"/>
    </row>
    <row r="649" spans="10:10" x14ac:dyDescent="0.2">
      <c r="J649" s="77"/>
    </row>
    <row r="650" spans="10:10" x14ac:dyDescent="0.2">
      <c r="J650" s="77"/>
    </row>
    <row r="651" spans="10:10" x14ac:dyDescent="0.2">
      <c r="J651" s="77"/>
    </row>
    <row r="652" spans="10:10" x14ac:dyDescent="0.2">
      <c r="J652" s="77"/>
    </row>
    <row r="653" spans="10:10" x14ac:dyDescent="0.2">
      <c r="J653" s="77"/>
    </row>
    <row r="654" spans="10:10" x14ac:dyDescent="0.2">
      <c r="J654" s="77"/>
    </row>
    <row r="655" spans="10:10" x14ac:dyDescent="0.2">
      <c r="J655" s="77"/>
    </row>
    <row r="656" spans="10:10" x14ac:dyDescent="0.2">
      <c r="J656" s="77"/>
    </row>
    <row r="657" spans="10:10" x14ac:dyDescent="0.2">
      <c r="J657" s="77"/>
    </row>
    <row r="658" spans="10:10" x14ac:dyDescent="0.2">
      <c r="J658" s="77"/>
    </row>
    <row r="659" spans="10:10" x14ac:dyDescent="0.2">
      <c r="J659" s="77"/>
    </row>
    <row r="660" spans="10:10" x14ac:dyDescent="0.2">
      <c r="J660" s="77"/>
    </row>
    <row r="661" spans="10:10" x14ac:dyDescent="0.2">
      <c r="J661" s="77"/>
    </row>
    <row r="662" spans="10:10" x14ac:dyDescent="0.2">
      <c r="J662" s="77"/>
    </row>
    <row r="663" spans="10:10" x14ac:dyDescent="0.2">
      <c r="J663" s="77"/>
    </row>
    <row r="664" spans="10:10" x14ac:dyDescent="0.2">
      <c r="J664" s="77"/>
    </row>
    <row r="665" spans="10:10" x14ac:dyDescent="0.2">
      <c r="J665" s="77"/>
    </row>
    <row r="666" spans="10:10" x14ac:dyDescent="0.2">
      <c r="J666" s="77"/>
    </row>
    <row r="667" spans="10:10" x14ac:dyDescent="0.2">
      <c r="J667" s="77"/>
    </row>
    <row r="668" spans="10:10" x14ac:dyDescent="0.2">
      <c r="J668" s="77"/>
    </row>
    <row r="669" spans="10:10" x14ac:dyDescent="0.2">
      <c r="J669" s="77"/>
    </row>
    <row r="670" spans="10:10" x14ac:dyDescent="0.2">
      <c r="J670" s="77"/>
    </row>
    <row r="671" spans="10:10" x14ac:dyDescent="0.2">
      <c r="J671" s="77"/>
    </row>
    <row r="672" spans="10:10" x14ac:dyDescent="0.2">
      <c r="J672" s="77"/>
    </row>
    <row r="673" spans="10:10" x14ac:dyDescent="0.2">
      <c r="J673" s="77"/>
    </row>
    <row r="674" spans="10:10" x14ac:dyDescent="0.2">
      <c r="J674" s="77"/>
    </row>
    <row r="675" spans="10:10" x14ac:dyDescent="0.2">
      <c r="J675" s="77"/>
    </row>
    <row r="676" spans="10:10" x14ac:dyDescent="0.2">
      <c r="J676" s="77"/>
    </row>
    <row r="677" spans="10:10" x14ac:dyDescent="0.2">
      <c r="J677" s="77"/>
    </row>
    <row r="678" spans="10:10" x14ac:dyDescent="0.2">
      <c r="J678" s="77"/>
    </row>
    <row r="679" spans="10:10" x14ac:dyDescent="0.2">
      <c r="J679" s="77"/>
    </row>
    <row r="680" spans="10:10" x14ac:dyDescent="0.2">
      <c r="J680" s="77"/>
    </row>
    <row r="681" spans="10:10" x14ac:dyDescent="0.2">
      <c r="J681" s="77"/>
    </row>
    <row r="682" spans="10:10" x14ac:dyDescent="0.2">
      <c r="J682" s="77"/>
    </row>
    <row r="683" spans="10:10" x14ac:dyDescent="0.2">
      <c r="J683" s="77"/>
    </row>
    <row r="684" spans="10:10" x14ac:dyDescent="0.2">
      <c r="J684" s="77"/>
    </row>
    <row r="685" spans="10:10" x14ac:dyDescent="0.2">
      <c r="J685" s="77"/>
    </row>
    <row r="686" spans="10:10" x14ac:dyDescent="0.2">
      <c r="J686" s="77"/>
    </row>
    <row r="687" spans="10:10" x14ac:dyDescent="0.2">
      <c r="J687" s="77"/>
    </row>
    <row r="688" spans="10:10" x14ac:dyDescent="0.2">
      <c r="J688" s="77"/>
    </row>
    <row r="689" spans="10:10" x14ac:dyDescent="0.2">
      <c r="J689" s="77"/>
    </row>
    <row r="690" spans="10:10" x14ac:dyDescent="0.2">
      <c r="J690" s="77"/>
    </row>
    <row r="691" spans="10:10" x14ac:dyDescent="0.2">
      <c r="J691" s="77"/>
    </row>
    <row r="692" spans="10:10" x14ac:dyDescent="0.2">
      <c r="J692" s="77"/>
    </row>
    <row r="693" spans="10:10" x14ac:dyDescent="0.2">
      <c r="J693" s="77"/>
    </row>
    <row r="694" spans="10:10" x14ac:dyDescent="0.2">
      <c r="J694" s="77"/>
    </row>
    <row r="695" spans="10:10" x14ac:dyDescent="0.2">
      <c r="J695" s="77"/>
    </row>
    <row r="696" spans="10:10" x14ac:dyDescent="0.2">
      <c r="J696" s="77"/>
    </row>
    <row r="697" spans="10:10" x14ac:dyDescent="0.2">
      <c r="J697" s="77"/>
    </row>
    <row r="698" spans="10:10" x14ac:dyDescent="0.2">
      <c r="J698" s="77"/>
    </row>
    <row r="699" spans="10:10" x14ac:dyDescent="0.2">
      <c r="J699" s="77"/>
    </row>
    <row r="700" spans="10:10" x14ac:dyDescent="0.2">
      <c r="J700" s="77"/>
    </row>
    <row r="701" spans="10:10" x14ac:dyDescent="0.2">
      <c r="J701" s="77"/>
    </row>
    <row r="702" spans="10:10" x14ac:dyDescent="0.2">
      <c r="J702" s="77"/>
    </row>
    <row r="703" spans="10:10" x14ac:dyDescent="0.2">
      <c r="J703" s="77"/>
    </row>
    <row r="704" spans="10:10" x14ac:dyDescent="0.2">
      <c r="J704" s="77"/>
    </row>
    <row r="705" spans="10:10" x14ac:dyDescent="0.2">
      <c r="J705" s="77"/>
    </row>
    <row r="706" spans="10:10" x14ac:dyDescent="0.2">
      <c r="J706" s="77"/>
    </row>
    <row r="707" spans="10:10" x14ac:dyDescent="0.2">
      <c r="J707" s="77"/>
    </row>
    <row r="708" spans="10:10" x14ac:dyDescent="0.2">
      <c r="J708" s="77"/>
    </row>
    <row r="709" spans="10:10" x14ac:dyDescent="0.2">
      <c r="J709" s="77"/>
    </row>
    <row r="710" spans="10:10" x14ac:dyDescent="0.2">
      <c r="J710" s="77"/>
    </row>
    <row r="711" spans="10:10" x14ac:dyDescent="0.2">
      <c r="J711" s="77"/>
    </row>
    <row r="712" spans="10:10" x14ac:dyDescent="0.2">
      <c r="J712" s="77"/>
    </row>
    <row r="713" spans="10:10" x14ac:dyDescent="0.2">
      <c r="J713" s="77"/>
    </row>
    <row r="714" spans="10:10" x14ac:dyDescent="0.2">
      <c r="J714" s="77"/>
    </row>
    <row r="715" spans="10:10" x14ac:dyDescent="0.2">
      <c r="J715" s="77"/>
    </row>
    <row r="716" spans="10:10" x14ac:dyDescent="0.2">
      <c r="J716" s="77"/>
    </row>
    <row r="717" spans="10:10" x14ac:dyDescent="0.2">
      <c r="J717" s="77"/>
    </row>
    <row r="718" spans="10:10" x14ac:dyDescent="0.2">
      <c r="J718" s="77"/>
    </row>
    <row r="719" spans="10:10" x14ac:dyDescent="0.2">
      <c r="J719" s="77"/>
    </row>
    <row r="720" spans="10:10" x14ac:dyDescent="0.2">
      <c r="J720" s="77"/>
    </row>
    <row r="721" spans="10:10" x14ac:dyDescent="0.2">
      <c r="J721" s="77"/>
    </row>
    <row r="722" spans="10:10" x14ac:dyDescent="0.2">
      <c r="J722" s="77"/>
    </row>
    <row r="723" spans="10:10" x14ac:dyDescent="0.2">
      <c r="J723" s="77"/>
    </row>
    <row r="724" spans="10:10" x14ac:dyDescent="0.2">
      <c r="J724" s="77"/>
    </row>
    <row r="725" spans="10:10" x14ac:dyDescent="0.2">
      <c r="J725" s="77"/>
    </row>
    <row r="726" spans="10:10" x14ac:dyDescent="0.2">
      <c r="J726" s="77"/>
    </row>
    <row r="727" spans="10:10" x14ac:dyDescent="0.2">
      <c r="J727" s="77"/>
    </row>
    <row r="728" spans="10:10" x14ac:dyDescent="0.2">
      <c r="J728" s="77"/>
    </row>
    <row r="729" spans="10:10" x14ac:dyDescent="0.2">
      <c r="J729" s="77"/>
    </row>
    <row r="730" spans="10:10" x14ac:dyDescent="0.2">
      <c r="J730" s="77"/>
    </row>
    <row r="731" spans="10:10" x14ac:dyDescent="0.2">
      <c r="J731" s="77"/>
    </row>
    <row r="732" spans="10:10" x14ac:dyDescent="0.2">
      <c r="J732" s="77"/>
    </row>
    <row r="733" spans="10:10" x14ac:dyDescent="0.2">
      <c r="J733" s="77"/>
    </row>
    <row r="734" spans="10:10" x14ac:dyDescent="0.2">
      <c r="J734" s="77"/>
    </row>
    <row r="735" spans="10:10" x14ac:dyDescent="0.2">
      <c r="J735" s="77"/>
    </row>
    <row r="736" spans="10:10" x14ac:dyDescent="0.2">
      <c r="J736" s="77"/>
    </row>
    <row r="737" spans="10:10" x14ac:dyDescent="0.2">
      <c r="J737" s="77"/>
    </row>
    <row r="738" spans="10:10" x14ac:dyDescent="0.2">
      <c r="J738" s="77"/>
    </row>
    <row r="739" spans="10:10" x14ac:dyDescent="0.2">
      <c r="J739" s="77"/>
    </row>
    <row r="740" spans="10:10" x14ac:dyDescent="0.2">
      <c r="J740" s="77"/>
    </row>
    <row r="741" spans="10:10" x14ac:dyDescent="0.2">
      <c r="J741" s="77"/>
    </row>
    <row r="742" spans="10:10" x14ac:dyDescent="0.2">
      <c r="J742" s="77"/>
    </row>
    <row r="743" spans="10:10" x14ac:dyDescent="0.2">
      <c r="J743" s="77"/>
    </row>
    <row r="744" spans="10:10" x14ac:dyDescent="0.2">
      <c r="J744" s="77"/>
    </row>
    <row r="745" spans="10:10" x14ac:dyDescent="0.2">
      <c r="J745" s="77"/>
    </row>
    <row r="746" spans="10:10" x14ac:dyDescent="0.2">
      <c r="J746" s="77"/>
    </row>
    <row r="747" spans="10:10" x14ac:dyDescent="0.2">
      <c r="J747" s="77"/>
    </row>
    <row r="748" spans="10:10" x14ac:dyDescent="0.2">
      <c r="J748" s="77"/>
    </row>
    <row r="749" spans="10:10" x14ac:dyDescent="0.2">
      <c r="J749" s="77"/>
    </row>
    <row r="750" spans="10:10" x14ac:dyDescent="0.2">
      <c r="J750" s="77"/>
    </row>
    <row r="751" spans="10:10" x14ac:dyDescent="0.2">
      <c r="J751" s="77"/>
    </row>
    <row r="752" spans="10:10" x14ac:dyDescent="0.2">
      <c r="J752" s="77"/>
    </row>
    <row r="753" spans="10:10" x14ac:dyDescent="0.2">
      <c r="J753" s="77"/>
    </row>
    <row r="754" spans="10:10" x14ac:dyDescent="0.2">
      <c r="J754" s="77"/>
    </row>
    <row r="755" spans="10:10" x14ac:dyDescent="0.2">
      <c r="J755" s="77"/>
    </row>
    <row r="756" spans="10:10" x14ac:dyDescent="0.2">
      <c r="J756" s="77"/>
    </row>
    <row r="757" spans="10:10" x14ac:dyDescent="0.2">
      <c r="J757" s="77"/>
    </row>
    <row r="758" spans="10:10" x14ac:dyDescent="0.2">
      <c r="J758" s="77"/>
    </row>
    <row r="759" spans="10:10" x14ac:dyDescent="0.2">
      <c r="J759" s="77"/>
    </row>
    <row r="760" spans="10:10" x14ac:dyDescent="0.2">
      <c r="J760" s="77"/>
    </row>
    <row r="761" spans="10:10" x14ac:dyDescent="0.2">
      <c r="J761" s="77"/>
    </row>
    <row r="762" spans="10:10" x14ac:dyDescent="0.2">
      <c r="J762" s="77"/>
    </row>
    <row r="763" spans="10:10" x14ac:dyDescent="0.2">
      <c r="J763" s="77"/>
    </row>
    <row r="764" spans="10:10" x14ac:dyDescent="0.2">
      <c r="J764" s="77"/>
    </row>
    <row r="765" spans="10:10" x14ac:dyDescent="0.2">
      <c r="J765" s="77"/>
    </row>
    <row r="766" spans="10:10" x14ac:dyDescent="0.2">
      <c r="J766" s="77"/>
    </row>
    <row r="767" spans="10:10" x14ac:dyDescent="0.2">
      <c r="J767" s="77"/>
    </row>
    <row r="768" spans="10:10" x14ac:dyDescent="0.2">
      <c r="J768" s="77"/>
    </row>
    <row r="769" spans="10:10" x14ac:dyDescent="0.2">
      <c r="J769" s="77"/>
    </row>
    <row r="770" spans="10:10" x14ac:dyDescent="0.2">
      <c r="J770" s="77"/>
    </row>
    <row r="771" spans="10:10" x14ac:dyDescent="0.2">
      <c r="J771" s="77"/>
    </row>
    <row r="772" spans="10:10" x14ac:dyDescent="0.2">
      <c r="J772" s="77"/>
    </row>
    <row r="773" spans="10:10" x14ac:dyDescent="0.2">
      <c r="J773" s="77"/>
    </row>
    <row r="774" spans="10:10" x14ac:dyDescent="0.2">
      <c r="J774" s="77"/>
    </row>
    <row r="775" spans="10:10" x14ac:dyDescent="0.2">
      <c r="J775" s="77"/>
    </row>
    <row r="776" spans="10:10" x14ac:dyDescent="0.2">
      <c r="J776" s="77"/>
    </row>
    <row r="777" spans="10:10" x14ac:dyDescent="0.2">
      <c r="J777" s="77"/>
    </row>
    <row r="778" spans="10:10" x14ac:dyDescent="0.2">
      <c r="J778" s="77"/>
    </row>
    <row r="779" spans="10:10" x14ac:dyDescent="0.2">
      <c r="J779" s="77"/>
    </row>
    <row r="780" spans="10:10" x14ac:dyDescent="0.2">
      <c r="J780" s="77"/>
    </row>
    <row r="781" spans="10:10" x14ac:dyDescent="0.2">
      <c r="J781" s="77"/>
    </row>
    <row r="782" spans="10:10" x14ac:dyDescent="0.2">
      <c r="J782" s="77"/>
    </row>
    <row r="783" spans="10:10" x14ac:dyDescent="0.2">
      <c r="J783" s="77"/>
    </row>
    <row r="784" spans="10:10" x14ac:dyDescent="0.2">
      <c r="J784" s="77"/>
    </row>
    <row r="785" spans="10:10" x14ac:dyDescent="0.2">
      <c r="J785" s="77"/>
    </row>
    <row r="786" spans="10:10" x14ac:dyDescent="0.2">
      <c r="J786" s="77"/>
    </row>
    <row r="787" spans="10:10" x14ac:dyDescent="0.2">
      <c r="J787" s="77"/>
    </row>
    <row r="788" spans="10:10" x14ac:dyDescent="0.2">
      <c r="J788" s="77"/>
    </row>
    <row r="789" spans="10:10" x14ac:dyDescent="0.2">
      <c r="J789" s="77"/>
    </row>
    <row r="790" spans="10:10" x14ac:dyDescent="0.2">
      <c r="J790" s="77"/>
    </row>
    <row r="791" spans="10:10" x14ac:dyDescent="0.2">
      <c r="J791" s="77"/>
    </row>
    <row r="792" spans="10:10" x14ac:dyDescent="0.2">
      <c r="J792" s="77"/>
    </row>
    <row r="793" spans="10:10" x14ac:dyDescent="0.2">
      <c r="J793" s="77"/>
    </row>
    <row r="794" spans="10:10" x14ac:dyDescent="0.2">
      <c r="J794" s="77"/>
    </row>
    <row r="795" spans="10:10" x14ac:dyDescent="0.2">
      <c r="J795" s="77"/>
    </row>
    <row r="796" spans="10:10" x14ac:dyDescent="0.2">
      <c r="J796" s="77"/>
    </row>
    <row r="797" spans="10:10" x14ac:dyDescent="0.2">
      <c r="J797" s="77"/>
    </row>
    <row r="798" spans="10:10" x14ac:dyDescent="0.2">
      <c r="J798" s="77"/>
    </row>
    <row r="799" spans="10:10" x14ac:dyDescent="0.2">
      <c r="J799" s="77"/>
    </row>
    <row r="800" spans="10:10" x14ac:dyDescent="0.2">
      <c r="J800" s="77"/>
    </row>
    <row r="801" spans="10:10" x14ac:dyDescent="0.2">
      <c r="J801" s="77"/>
    </row>
    <row r="802" spans="10:10" x14ac:dyDescent="0.2">
      <c r="J802" s="77"/>
    </row>
    <row r="803" spans="10:10" x14ac:dyDescent="0.2">
      <c r="J803" s="77"/>
    </row>
    <row r="804" spans="10:10" x14ac:dyDescent="0.2">
      <c r="J804" s="77"/>
    </row>
    <row r="805" spans="10:10" x14ac:dyDescent="0.2">
      <c r="J805" s="77"/>
    </row>
    <row r="806" spans="10:10" x14ac:dyDescent="0.2">
      <c r="J806" s="77"/>
    </row>
    <row r="807" spans="10:10" x14ac:dyDescent="0.2">
      <c r="J807" s="77"/>
    </row>
    <row r="808" spans="10:10" x14ac:dyDescent="0.2">
      <c r="J808" s="77"/>
    </row>
    <row r="809" spans="10:10" x14ac:dyDescent="0.2">
      <c r="J809" s="77"/>
    </row>
    <row r="810" spans="10:10" x14ac:dyDescent="0.2">
      <c r="J810" s="77"/>
    </row>
    <row r="811" spans="10:10" x14ac:dyDescent="0.2">
      <c r="J811" s="77"/>
    </row>
    <row r="812" spans="10:10" x14ac:dyDescent="0.2">
      <c r="J812" s="77"/>
    </row>
    <row r="813" spans="10:10" x14ac:dyDescent="0.2">
      <c r="J813" s="77"/>
    </row>
    <row r="814" spans="10:10" x14ac:dyDescent="0.2">
      <c r="J814" s="77"/>
    </row>
    <row r="815" spans="10:10" x14ac:dyDescent="0.2">
      <c r="J815" s="77"/>
    </row>
    <row r="816" spans="10:10" x14ac:dyDescent="0.2">
      <c r="J816" s="77"/>
    </row>
    <row r="817" spans="10:10" x14ac:dyDescent="0.2">
      <c r="J817" s="77"/>
    </row>
    <row r="818" spans="10:10" x14ac:dyDescent="0.2">
      <c r="J818" s="77"/>
    </row>
    <row r="819" spans="10:10" x14ac:dyDescent="0.2">
      <c r="J819" s="77"/>
    </row>
    <row r="820" spans="10:10" x14ac:dyDescent="0.2">
      <c r="J820" s="77"/>
    </row>
    <row r="821" spans="10:10" x14ac:dyDescent="0.2">
      <c r="J821" s="77"/>
    </row>
    <row r="822" spans="10:10" x14ac:dyDescent="0.2">
      <c r="J822" s="77"/>
    </row>
    <row r="823" spans="10:10" x14ac:dyDescent="0.2">
      <c r="J823" s="77"/>
    </row>
    <row r="824" spans="10:10" x14ac:dyDescent="0.2">
      <c r="J824" s="77"/>
    </row>
    <row r="825" spans="10:10" x14ac:dyDescent="0.2">
      <c r="J825" s="77"/>
    </row>
    <row r="826" spans="10:10" x14ac:dyDescent="0.2">
      <c r="J826" s="77"/>
    </row>
    <row r="827" spans="10:10" x14ac:dyDescent="0.2">
      <c r="J827" s="77"/>
    </row>
    <row r="828" spans="10:10" x14ac:dyDescent="0.2">
      <c r="J828" s="77"/>
    </row>
    <row r="829" spans="10:10" x14ac:dyDescent="0.2">
      <c r="J829" s="77"/>
    </row>
    <row r="830" spans="10:10" x14ac:dyDescent="0.2">
      <c r="J830" s="77"/>
    </row>
    <row r="831" spans="10:10" x14ac:dyDescent="0.2">
      <c r="J831" s="77"/>
    </row>
    <row r="832" spans="10:10" x14ac:dyDescent="0.2">
      <c r="J832" s="77"/>
    </row>
    <row r="833" spans="10:10" x14ac:dyDescent="0.2">
      <c r="J833" s="77"/>
    </row>
    <row r="834" spans="10:10" x14ac:dyDescent="0.2">
      <c r="J834" s="77"/>
    </row>
    <row r="835" spans="10:10" x14ac:dyDescent="0.2">
      <c r="J835" s="77"/>
    </row>
    <row r="836" spans="10:10" x14ac:dyDescent="0.2">
      <c r="J836" s="77"/>
    </row>
    <row r="837" spans="10:10" x14ac:dyDescent="0.2">
      <c r="J837" s="77"/>
    </row>
    <row r="838" spans="10:10" x14ac:dyDescent="0.2">
      <c r="J838" s="77"/>
    </row>
    <row r="839" spans="10:10" x14ac:dyDescent="0.2">
      <c r="J839" s="77"/>
    </row>
    <row r="840" spans="10:10" x14ac:dyDescent="0.2">
      <c r="J840" s="77"/>
    </row>
    <row r="841" spans="10:10" x14ac:dyDescent="0.2">
      <c r="J841" s="77"/>
    </row>
    <row r="842" spans="10:10" x14ac:dyDescent="0.2">
      <c r="J842" s="77"/>
    </row>
    <row r="843" spans="10:10" x14ac:dyDescent="0.2">
      <c r="J843" s="77"/>
    </row>
    <row r="844" spans="10:10" x14ac:dyDescent="0.2">
      <c r="J844" s="77"/>
    </row>
    <row r="845" spans="10:10" x14ac:dyDescent="0.2">
      <c r="J845" s="77"/>
    </row>
    <row r="846" spans="10:10" x14ac:dyDescent="0.2">
      <c r="J846" s="77"/>
    </row>
    <row r="847" spans="10:10" x14ac:dyDescent="0.2">
      <c r="J847" s="77"/>
    </row>
    <row r="848" spans="10:10" x14ac:dyDescent="0.2">
      <c r="J848" s="77"/>
    </row>
    <row r="849" spans="10:10" x14ac:dyDescent="0.2">
      <c r="J849" s="77"/>
    </row>
    <row r="850" spans="10:10" x14ac:dyDescent="0.2">
      <c r="J850" s="77"/>
    </row>
    <row r="851" spans="10:10" x14ac:dyDescent="0.2">
      <c r="J851" s="77"/>
    </row>
    <row r="852" spans="10:10" x14ac:dyDescent="0.2">
      <c r="J852" s="77"/>
    </row>
    <row r="853" spans="10:10" x14ac:dyDescent="0.2">
      <c r="J853" s="77"/>
    </row>
    <row r="854" spans="10:10" x14ac:dyDescent="0.2">
      <c r="J854" s="77"/>
    </row>
    <row r="855" spans="10:10" x14ac:dyDescent="0.2">
      <c r="J855" s="77"/>
    </row>
    <row r="856" spans="10:10" x14ac:dyDescent="0.2">
      <c r="J856" s="77"/>
    </row>
    <row r="857" spans="10:10" x14ac:dyDescent="0.2">
      <c r="J857" s="77"/>
    </row>
    <row r="858" spans="10:10" x14ac:dyDescent="0.2">
      <c r="J858" s="77"/>
    </row>
    <row r="859" spans="10:10" x14ac:dyDescent="0.2">
      <c r="J859" s="77"/>
    </row>
    <row r="860" spans="10:10" x14ac:dyDescent="0.2">
      <c r="J860" s="77"/>
    </row>
    <row r="861" spans="10:10" x14ac:dyDescent="0.2">
      <c r="J861" s="77"/>
    </row>
    <row r="862" spans="10:10" x14ac:dyDescent="0.2">
      <c r="J862" s="77"/>
    </row>
    <row r="863" spans="10:10" x14ac:dyDescent="0.2">
      <c r="J863" s="77"/>
    </row>
    <row r="864" spans="10:10" x14ac:dyDescent="0.2">
      <c r="J864" s="77"/>
    </row>
    <row r="865" spans="10:10" x14ac:dyDescent="0.2">
      <c r="J865" s="77"/>
    </row>
    <row r="866" spans="10:10" x14ac:dyDescent="0.2">
      <c r="J866" s="77"/>
    </row>
    <row r="867" spans="10:10" x14ac:dyDescent="0.2">
      <c r="J867" s="77"/>
    </row>
    <row r="868" spans="10:10" x14ac:dyDescent="0.2">
      <c r="J868" s="77"/>
    </row>
    <row r="869" spans="10:10" x14ac:dyDescent="0.2">
      <c r="J869" s="77"/>
    </row>
    <row r="870" spans="10:10" x14ac:dyDescent="0.2">
      <c r="J870" s="77"/>
    </row>
    <row r="871" spans="10:10" x14ac:dyDescent="0.2">
      <c r="J871" s="77"/>
    </row>
    <row r="872" spans="10:10" x14ac:dyDescent="0.2">
      <c r="J872" s="77"/>
    </row>
    <row r="873" spans="10:10" x14ac:dyDescent="0.2">
      <c r="J873" s="77"/>
    </row>
    <row r="874" spans="10:10" x14ac:dyDescent="0.2">
      <c r="J874" s="77"/>
    </row>
    <row r="875" spans="10:10" x14ac:dyDescent="0.2">
      <c r="J875" s="77"/>
    </row>
    <row r="876" spans="10:10" x14ac:dyDescent="0.2">
      <c r="J876" s="77"/>
    </row>
    <row r="877" spans="10:10" x14ac:dyDescent="0.2">
      <c r="J877" s="77"/>
    </row>
    <row r="878" spans="10:10" x14ac:dyDescent="0.2">
      <c r="J878" s="77"/>
    </row>
    <row r="879" spans="10:10" x14ac:dyDescent="0.2">
      <c r="J879" s="77"/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1:J353"/>
  <sheetViews>
    <sheetView workbookViewId="0">
      <selection activeCell="E1" sqref="E1:E1048576"/>
    </sheetView>
  </sheetViews>
  <sheetFormatPr baseColWidth="10" defaultColWidth="8.83203125" defaultRowHeight="16" x14ac:dyDescent="0.2"/>
  <cols>
    <col min="5" max="5" width="8.83203125" style="78"/>
  </cols>
  <sheetData>
    <row r="1" spans="10:10" x14ac:dyDescent="0.2">
      <c r="J1" s="77"/>
    </row>
    <row r="2" spans="10:10" x14ac:dyDescent="0.2">
      <c r="J2" s="77"/>
    </row>
    <row r="3" spans="10:10" x14ac:dyDescent="0.2">
      <c r="J3" s="77"/>
    </row>
    <row r="4" spans="10:10" x14ac:dyDescent="0.2">
      <c r="J4" s="77"/>
    </row>
    <row r="5" spans="10:10" x14ac:dyDescent="0.2">
      <c r="J5" s="77"/>
    </row>
    <row r="6" spans="10:10" x14ac:dyDescent="0.2">
      <c r="J6" s="77"/>
    </row>
    <row r="7" spans="10:10" x14ac:dyDescent="0.2">
      <c r="J7" s="77"/>
    </row>
    <row r="8" spans="10:10" x14ac:dyDescent="0.2">
      <c r="J8" s="77"/>
    </row>
    <row r="9" spans="10:10" x14ac:dyDescent="0.2">
      <c r="J9" s="77"/>
    </row>
    <row r="10" spans="10:10" x14ac:dyDescent="0.2">
      <c r="J10" s="77"/>
    </row>
    <row r="11" spans="10:10" x14ac:dyDescent="0.2">
      <c r="J11" s="77"/>
    </row>
    <row r="12" spans="10:10" x14ac:dyDescent="0.2">
      <c r="J12" s="77"/>
    </row>
    <row r="13" spans="10:10" x14ac:dyDescent="0.2">
      <c r="J13" s="77"/>
    </row>
    <row r="14" spans="10:10" x14ac:dyDescent="0.2">
      <c r="J14" s="77"/>
    </row>
    <row r="15" spans="10:10" x14ac:dyDescent="0.2">
      <c r="J15" s="77"/>
    </row>
    <row r="16" spans="10:10" x14ac:dyDescent="0.2">
      <c r="J16" s="77"/>
    </row>
    <row r="17" spans="10:10" x14ac:dyDescent="0.2">
      <c r="J17" s="77"/>
    </row>
    <row r="18" spans="10:10" x14ac:dyDescent="0.2">
      <c r="J18" s="77"/>
    </row>
    <row r="19" spans="10:10" x14ac:dyDescent="0.2">
      <c r="J19" s="77"/>
    </row>
    <row r="20" spans="10:10" x14ac:dyDescent="0.2">
      <c r="J20" s="77"/>
    </row>
    <row r="21" spans="10:10" x14ac:dyDescent="0.2">
      <c r="J21" s="77"/>
    </row>
    <row r="22" spans="10:10" x14ac:dyDescent="0.2">
      <c r="J22" s="77"/>
    </row>
    <row r="23" spans="10:10" x14ac:dyDescent="0.2">
      <c r="J23" s="77"/>
    </row>
    <row r="24" spans="10:10" x14ac:dyDescent="0.2">
      <c r="J24" s="77"/>
    </row>
    <row r="25" spans="10:10" x14ac:dyDescent="0.2">
      <c r="J25" s="77"/>
    </row>
    <row r="26" spans="10:10" x14ac:dyDescent="0.2">
      <c r="J26" s="77"/>
    </row>
    <row r="27" spans="10:10" x14ac:dyDescent="0.2">
      <c r="J27" s="77"/>
    </row>
    <row r="28" spans="10:10" x14ac:dyDescent="0.2">
      <c r="J28" s="77"/>
    </row>
    <row r="29" spans="10:10" x14ac:dyDescent="0.2">
      <c r="J29" s="77"/>
    </row>
    <row r="30" spans="10:10" x14ac:dyDescent="0.2">
      <c r="J30" s="77"/>
    </row>
    <row r="31" spans="10:10" x14ac:dyDescent="0.2">
      <c r="J31" s="77"/>
    </row>
    <row r="32" spans="10:10" x14ac:dyDescent="0.2">
      <c r="J32" s="77"/>
    </row>
    <row r="33" spans="10:10" x14ac:dyDescent="0.2">
      <c r="J33" s="77"/>
    </row>
    <row r="34" spans="10:10" x14ac:dyDescent="0.2">
      <c r="J34" s="77"/>
    </row>
    <row r="35" spans="10:10" x14ac:dyDescent="0.2">
      <c r="J35" s="77"/>
    </row>
    <row r="36" spans="10:10" x14ac:dyDescent="0.2">
      <c r="J36" s="77"/>
    </row>
    <row r="37" spans="10:10" x14ac:dyDescent="0.2">
      <c r="J37" s="77"/>
    </row>
    <row r="38" spans="10:10" x14ac:dyDescent="0.2">
      <c r="J38" s="77"/>
    </row>
    <row r="39" spans="10:10" x14ac:dyDescent="0.2">
      <c r="J39" s="77"/>
    </row>
    <row r="40" spans="10:10" x14ac:dyDescent="0.2">
      <c r="J40" s="77"/>
    </row>
    <row r="41" spans="10:10" x14ac:dyDescent="0.2">
      <c r="J41" s="77"/>
    </row>
    <row r="42" spans="10:10" x14ac:dyDescent="0.2">
      <c r="J42" s="77"/>
    </row>
    <row r="43" spans="10:10" x14ac:dyDescent="0.2">
      <c r="J43" s="77"/>
    </row>
    <row r="44" spans="10:10" x14ac:dyDescent="0.2">
      <c r="J44" s="77"/>
    </row>
    <row r="45" spans="10:10" x14ac:dyDescent="0.2">
      <c r="J45" s="77"/>
    </row>
    <row r="46" spans="10:10" x14ac:dyDescent="0.2">
      <c r="J46" s="77"/>
    </row>
    <row r="47" spans="10:10" x14ac:dyDescent="0.2">
      <c r="J47" s="77"/>
    </row>
    <row r="48" spans="10:10" x14ac:dyDescent="0.2">
      <c r="J48" s="77"/>
    </row>
    <row r="49" spans="10:10" x14ac:dyDescent="0.2">
      <c r="J49" s="77"/>
    </row>
    <row r="50" spans="10:10" x14ac:dyDescent="0.2">
      <c r="J50" s="77"/>
    </row>
    <row r="51" spans="10:10" x14ac:dyDescent="0.2">
      <c r="J51" s="77"/>
    </row>
    <row r="52" spans="10:10" x14ac:dyDescent="0.2">
      <c r="J52" s="77"/>
    </row>
    <row r="53" spans="10:10" x14ac:dyDescent="0.2">
      <c r="J53" s="77"/>
    </row>
    <row r="54" spans="10:10" x14ac:dyDescent="0.2">
      <c r="J54" s="77"/>
    </row>
    <row r="55" spans="10:10" x14ac:dyDescent="0.2">
      <c r="J55" s="77"/>
    </row>
    <row r="56" spans="10:10" x14ac:dyDescent="0.2">
      <c r="J56" s="77"/>
    </row>
    <row r="57" spans="10:10" x14ac:dyDescent="0.2">
      <c r="J57" s="77"/>
    </row>
    <row r="58" spans="10:10" x14ac:dyDescent="0.2">
      <c r="J58" s="77"/>
    </row>
    <row r="59" spans="10:10" x14ac:dyDescent="0.2">
      <c r="J59" s="77"/>
    </row>
    <row r="60" spans="10:10" x14ac:dyDescent="0.2">
      <c r="J60" s="77"/>
    </row>
    <row r="61" spans="10:10" x14ac:dyDescent="0.2">
      <c r="J61" s="77"/>
    </row>
    <row r="62" spans="10:10" x14ac:dyDescent="0.2">
      <c r="J62" s="77"/>
    </row>
    <row r="63" spans="10:10" x14ac:dyDescent="0.2">
      <c r="J63" s="77"/>
    </row>
    <row r="64" spans="10:10" x14ac:dyDescent="0.2">
      <c r="J64" s="77"/>
    </row>
    <row r="65" spans="10:10" x14ac:dyDescent="0.2">
      <c r="J65" s="77"/>
    </row>
    <row r="66" spans="10:10" x14ac:dyDescent="0.2">
      <c r="J66" s="77"/>
    </row>
    <row r="67" spans="10:10" x14ac:dyDescent="0.2">
      <c r="J67" s="77"/>
    </row>
    <row r="68" spans="10:10" x14ac:dyDescent="0.2">
      <c r="J68" s="77"/>
    </row>
    <row r="69" spans="10:10" x14ac:dyDescent="0.2">
      <c r="J69" s="77"/>
    </row>
    <row r="70" spans="10:10" x14ac:dyDescent="0.2">
      <c r="J70" s="77"/>
    </row>
    <row r="71" spans="10:10" x14ac:dyDescent="0.2">
      <c r="J71" s="77"/>
    </row>
    <row r="72" spans="10:10" x14ac:dyDescent="0.2">
      <c r="J72" s="77"/>
    </row>
    <row r="73" spans="10:10" x14ac:dyDescent="0.2">
      <c r="J73" s="77"/>
    </row>
    <row r="74" spans="10:10" x14ac:dyDescent="0.2">
      <c r="J74" s="77"/>
    </row>
    <row r="75" spans="10:10" x14ac:dyDescent="0.2">
      <c r="J75" s="77"/>
    </row>
    <row r="76" spans="10:10" x14ac:dyDescent="0.2">
      <c r="J76" s="77"/>
    </row>
    <row r="77" spans="10:10" x14ac:dyDescent="0.2">
      <c r="J77" s="77"/>
    </row>
    <row r="78" spans="10:10" x14ac:dyDescent="0.2">
      <c r="J78" s="77"/>
    </row>
    <row r="79" spans="10:10" x14ac:dyDescent="0.2">
      <c r="J79" s="77"/>
    </row>
    <row r="80" spans="10:10" x14ac:dyDescent="0.2">
      <c r="J80" s="77"/>
    </row>
    <row r="81" spans="10:10" x14ac:dyDescent="0.2">
      <c r="J81" s="77"/>
    </row>
    <row r="82" spans="10:10" x14ac:dyDescent="0.2">
      <c r="J82" s="77"/>
    </row>
    <row r="83" spans="10:10" x14ac:dyDescent="0.2">
      <c r="J83" s="77"/>
    </row>
    <row r="84" spans="10:10" x14ac:dyDescent="0.2">
      <c r="J84" s="77"/>
    </row>
    <row r="85" spans="10:10" x14ac:dyDescent="0.2">
      <c r="J85" s="77"/>
    </row>
    <row r="86" spans="10:10" x14ac:dyDescent="0.2">
      <c r="J86" s="77"/>
    </row>
    <row r="87" spans="10:10" x14ac:dyDescent="0.2">
      <c r="J87" s="77"/>
    </row>
    <row r="88" spans="10:10" x14ac:dyDescent="0.2">
      <c r="J88" s="77"/>
    </row>
    <row r="89" spans="10:10" x14ac:dyDescent="0.2">
      <c r="J89" s="77"/>
    </row>
    <row r="90" spans="10:10" x14ac:dyDescent="0.2">
      <c r="J90" s="77"/>
    </row>
    <row r="91" spans="10:10" x14ac:dyDescent="0.2">
      <c r="J91" s="77"/>
    </row>
    <row r="92" spans="10:10" x14ac:dyDescent="0.2">
      <c r="J92" s="77"/>
    </row>
    <row r="93" spans="10:10" x14ac:dyDescent="0.2">
      <c r="J93" s="77"/>
    </row>
    <row r="94" spans="10:10" x14ac:dyDescent="0.2">
      <c r="J94" s="77"/>
    </row>
    <row r="95" spans="10:10" x14ac:dyDescent="0.2">
      <c r="J95" s="77"/>
    </row>
    <row r="96" spans="10:10" x14ac:dyDescent="0.2">
      <c r="J96" s="77"/>
    </row>
    <row r="97" spans="10:10" x14ac:dyDescent="0.2">
      <c r="J97" s="77"/>
    </row>
    <row r="98" spans="10:10" x14ac:dyDescent="0.2">
      <c r="J98" s="77"/>
    </row>
    <row r="99" spans="10:10" x14ac:dyDescent="0.2">
      <c r="J99" s="77"/>
    </row>
    <row r="100" spans="10:10" x14ac:dyDescent="0.2">
      <c r="J100" s="77"/>
    </row>
    <row r="101" spans="10:10" x14ac:dyDescent="0.2">
      <c r="J101" s="77"/>
    </row>
    <row r="102" spans="10:10" x14ac:dyDescent="0.2">
      <c r="J102" s="77"/>
    </row>
    <row r="103" spans="10:10" x14ac:dyDescent="0.2">
      <c r="J103" s="77"/>
    </row>
    <row r="104" spans="10:10" x14ac:dyDescent="0.2">
      <c r="J104" s="77"/>
    </row>
    <row r="105" spans="10:10" x14ac:dyDescent="0.2">
      <c r="J105" s="77"/>
    </row>
    <row r="106" spans="10:10" x14ac:dyDescent="0.2">
      <c r="J106" s="77"/>
    </row>
    <row r="107" spans="10:10" x14ac:dyDescent="0.2">
      <c r="J107" s="77"/>
    </row>
    <row r="108" spans="10:10" x14ac:dyDescent="0.2">
      <c r="J108" s="77"/>
    </row>
    <row r="109" spans="10:10" x14ac:dyDescent="0.2">
      <c r="J109" s="77"/>
    </row>
    <row r="110" spans="10:10" x14ac:dyDescent="0.2">
      <c r="J110" s="77"/>
    </row>
    <row r="111" spans="10:10" x14ac:dyDescent="0.2">
      <c r="J111" s="77"/>
    </row>
    <row r="112" spans="10:10" x14ac:dyDescent="0.2">
      <c r="J112" s="77"/>
    </row>
    <row r="113" spans="10:10" x14ac:dyDescent="0.2">
      <c r="J113" s="77"/>
    </row>
    <row r="114" spans="10:10" x14ac:dyDescent="0.2">
      <c r="J114" s="77"/>
    </row>
    <row r="115" spans="10:10" x14ac:dyDescent="0.2">
      <c r="J115" s="77"/>
    </row>
    <row r="116" spans="10:10" x14ac:dyDescent="0.2">
      <c r="J116" s="77"/>
    </row>
    <row r="117" spans="10:10" x14ac:dyDescent="0.2">
      <c r="J117" s="77"/>
    </row>
    <row r="118" spans="10:10" x14ac:dyDescent="0.2">
      <c r="J118" s="77"/>
    </row>
    <row r="119" spans="10:10" x14ac:dyDescent="0.2">
      <c r="J119" s="77"/>
    </row>
    <row r="120" spans="10:10" x14ac:dyDescent="0.2">
      <c r="J120" s="77"/>
    </row>
    <row r="121" spans="10:10" x14ac:dyDescent="0.2">
      <c r="J121" s="77"/>
    </row>
    <row r="122" spans="10:10" x14ac:dyDescent="0.2">
      <c r="J122" s="77"/>
    </row>
    <row r="123" spans="10:10" x14ac:dyDescent="0.2">
      <c r="J123" s="77"/>
    </row>
    <row r="124" spans="10:10" x14ac:dyDescent="0.2">
      <c r="J124" s="77"/>
    </row>
    <row r="125" spans="10:10" x14ac:dyDescent="0.2">
      <c r="J125" s="77"/>
    </row>
    <row r="126" spans="10:10" x14ac:dyDescent="0.2">
      <c r="J126" s="77"/>
    </row>
    <row r="127" spans="10:10" x14ac:dyDescent="0.2">
      <c r="J127" s="77"/>
    </row>
    <row r="128" spans="10:10" x14ac:dyDescent="0.2">
      <c r="J128" s="77"/>
    </row>
    <row r="129" spans="10:10" x14ac:dyDescent="0.2">
      <c r="J129" s="77"/>
    </row>
    <row r="130" spans="10:10" x14ac:dyDescent="0.2">
      <c r="J130" s="77"/>
    </row>
    <row r="131" spans="10:10" x14ac:dyDescent="0.2">
      <c r="J131" s="77"/>
    </row>
    <row r="132" spans="10:10" x14ac:dyDescent="0.2">
      <c r="J132" s="77"/>
    </row>
    <row r="133" spans="10:10" x14ac:dyDescent="0.2">
      <c r="J133" s="77"/>
    </row>
    <row r="134" spans="10:10" x14ac:dyDescent="0.2">
      <c r="J134" s="77"/>
    </row>
    <row r="135" spans="10:10" x14ac:dyDescent="0.2">
      <c r="J135" s="77"/>
    </row>
    <row r="136" spans="10:10" x14ac:dyDescent="0.2">
      <c r="J136" s="77"/>
    </row>
    <row r="137" spans="10:10" x14ac:dyDescent="0.2">
      <c r="J137" s="77"/>
    </row>
    <row r="138" spans="10:10" x14ac:dyDescent="0.2">
      <c r="J138" s="77"/>
    </row>
    <row r="139" spans="10:10" x14ac:dyDescent="0.2">
      <c r="J139" s="77"/>
    </row>
    <row r="140" spans="10:10" x14ac:dyDescent="0.2">
      <c r="J140" s="77"/>
    </row>
    <row r="141" spans="10:10" x14ac:dyDescent="0.2">
      <c r="J141" s="77"/>
    </row>
    <row r="142" spans="10:10" x14ac:dyDescent="0.2">
      <c r="J142" s="77"/>
    </row>
    <row r="143" spans="10:10" x14ac:dyDescent="0.2">
      <c r="J143" s="77"/>
    </row>
    <row r="144" spans="10:10" x14ac:dyDescent="0.2">
      <c r="J144" s="77"/>
    </row>
    <row r="145" spans="10:10" x14ac:dyDescent="0.2">
      <c r="J145" s="77"/>
    </row>
    <row r="146" spans="10:10" x14ac:dyDescent="0.2">
      <c r="J146" s="77"/>
    </row>
    <row r="147" spans="10:10" x14ac:dyDescent="0.2">
      <c r="J147" s="77"/>
    </row>
    <row r="148" spans="10:10" x14ac:dyDescent="0.2">
      <c r="J148" s="77"/>
    </row>
    <row r="149" spans="10:10" x14ac:dyDescent="0.2">
      <c r="J149" s="77"/>
    </row>
    <row r="150" spans="10:10" x14ac:dyDescent="0.2">
      <c r="J150" s="77"/>
    </row>
    <row r="151" spans="10:10" x14ac:dyDescent="0.2">
      <c r="J151" s="77"/>
    </row>
    <row r="152" spans="10:10" x14ac:dyDescent="0.2">
      <c r="J152" s="77"/>
    </row>
    <row r="153" spans="10:10" x14ac:dyDescent="0.2">
      <c r="J153" s="77"/>
    </row>
    <row r="154" spans="10:10" x14ac:dyDescent="0.2">
      <c r="J154" s="77"/>
    </row>
    <row r="155" spans="10:10" x14ac:dyDescent="0.2">
      <c r="J155" s="77"/>
    </row>
    <row r="156" spans="10:10" x14ac:dyDescent="0.2">
      <c r="J156" s="77"/>
    </row>
    <row r="157" spans="10:10" x14ac:dyDescent="0.2">
      <c r="J157" s="77"/>
    </row>
    <row r="158" spans="10:10" x14ac:dyDescent="0.2">
      <c r="J158" s="77"/>
    </row>
    <row r="159" spans="10:10" x14ac:dyDescent="0.2">
      <c r="J159" s="77"/>
    </row>
    <row r="160" spans="10:10" x14ac:dyDescent="0.2">
      <c r="J160" s="77"/>
    </row>
    <row r="161" spans="10:10" x14ac:dyDescent="0.2">
      <c r="J161" s="77"/>
    </row>
    <row r="162" spans="10:10" x14ac:dyDescent="0.2">
      <c r="J162" s="77"/>
    </row>
    <row r="163" spans="10:10" x14ac:dyDescent="0.2">
      <c r="J163" s="77"/>
    </row>
    <row r="164" spans="10:10" x14ac:dyDescent="0.2">
      <c r="J164" s="77"/>
    </row>
    <row r="165" spans="10:10" x14ac:dyDescent="0.2">
      <c r="J165" s="77"/>
    </row>
    <row r="166" spans="10:10" x14ac:dyDescent="0.2">
      <c r="J166" s="77"/>
    </row>
    <row r="167" spans="10:10" x14ac:dyDescent="0.2">
      <c r="J167" s="77"/>
    </row>
    <row r="168" spans="10:10" x14ac:dyDescent="0.2">
      <c r="J168" s="77"/>
    </row>
    <row r="169" spans="10:10" x14ac:dyDescent="0.2">
      <c r="J169" s="77"/>
    </row>
    <row r="170" spans="10:10" x14ac:dyDescent="0.2">
      <c r="J170" s="77"/>
    </row>
    <row r="171" spans="10:10" x14ac:dyDescent="0.2">
      <c r="J171" s="77"/>
    </row>
    <row r="172" spans="10:10" x14ac:dyDescent="0.2">
      <c r="J172" s="77"/>
    </row>
    <row r="173" spans="10:10" x14ac:dyDescent="0.2">
      <c r="J173" s="77"/>
    </row>
    <row r="174" spans="10:10" x14ac:dyDescent="0.2">
      <c r="J174" s="77"/>
    </row>
    <row r="175" spans="10:10" x14ac:dyDescent="0.2">
      <c r="J175" s="77"/>
    </row>
    <row r="176" spans="10:10" x14ac:dyDescent="0.2">
      <c r="J176" s="77"/>
    </row>
    <row r="177" spans="10:10" x14ac:dyDescent="0.2">
      <c r="J177" s="77"/>
    </row>
    <row r="178" spans="10:10" x14ac:dyDescent="0.2">
      <c r="J178" s="77"/>
    </row>
    <row r="179" spans="10:10" x14ac:dyDescent="0.2">
      <c r="J179" s="77"/>
    </row>
    <row r="180" spans="10:10" x14ac:dyDescent="0.2">
      <c r="J180" s="77"/>
    </row>
    <row r="181" spans="10:10" x14ac:dyDescent="0.2">
      <c r="J181" s="77"/>
    </row>
    <row r="182" spans="10:10" x14ac:dyDescent="0.2">
      <c r="J182" s="77"/>
    </row>
    <row r="183" spans="10:10" x14ac:dyDescent="0.2">
      <c r="J183" s="77"/>
    </row>
    <row r="184" spans="10:10" x14ac:dyDescent="0.2">
      <c r="J184" s="77"/>
    </row>
    <row r="185" spans="10:10" x14ac:dyDescent="0.2">
      <c r="J185" s="77"/>
    </row>
    <row r="186" spans="10:10" x14ac:dyDescent="0.2">
      <c r="J186" s="77"/>
    </row>
    <row r="187" spans="10:10" x14ac:dyDescent="0.2">
      <c r="J187" s="77"/>
    </row>
    <row r="188" spans="10:10" x14ac:dyDescent="0.2">
      <c r="J188" s="77"/>
    </row>
    <row r="189" spans="10:10" x14ac:dyDescent="0.2">
      <c r="J189" s="77"/>
    </row>
    <row r="190" spans="10:10" x14ac:dyDescent="0.2">
      <c r="J190" s="77"/>
    </row>
    <row r="191" spans="10:10" x14ac:dyDescent="0.2">
      <c r="J191" s="77"/>
    </row>
    <row r="192" spans="10:10" x14ac:dyDescent="0.2">
      <c r="J192" s="77"/>
    </row>
    <row r="193" spans="10:10" x14ac:dyDescent="0.2">
      <c r="J193" s="77"/>
    </row>
    <row r="194" spans="10:10" x14ac:dyDescent="0.2">
      <c r="J194" s="77"/>
    </row>
    <row r="195" spans="10:10" x14ac:dyDescent="0.2">
      <c r="J195" s="77"/>
    </row>
    <row r="196" spans="10:10" x14ac:dyDescent="0.2">
      <c r="J196" s="77"/>
    </row>
    <row r="197" spans="10:10" x14ac:dyDescent="0.2">
      <c r="J197" s="77"/>
    </row>
    <row r="198" spans="10:10" x14ac:dyDescent="0.2">
      <c r="J198" s="77"/>
    </row>
    <row r="199" spans="10:10" x14ac:dyDescent="0.2">
      <c r="J199" s="77"/>
    </row>
    <row r="200" spans="10:10" x14ac:dyDescent="0.2">
      <c r="J200" s="77"/>
    </row>
    <row r="201" spans="10:10" x14ac:dyDescent="0.2">
      <c r="J201" s="77"/>
    </row>
    <row r="202" spans="10:10" x14ac:dyDescent="0.2">
      <c r="J202" s="77"/>
    </row>
    <row r="203" spans="10:10" x14ac:dyDescent="0.2">
      <c r="J203" s="77"/>
    </row>
    <row r="204" spans="10:10" x14ac:dyDescent="0.2">
      <c r="J204" s="77"/>
    </row>
    <row r="205" spans="10:10" x14ac:dyDescent="0.2">
      <c r="J205" s="77"/>
    </row>
    <row r="206" spans="10:10" x14ac:dyDescent="0.2">
      <c r="J206" s="77"/>
    </row>
    <row r="207" spans="10:10" x14ac:dyDescent="0.2">
      <c r="J207" s="77"/>
    </row>
    <row r="208" spans="10:10" x14ac:dyDescent="0.2">
      <c r="J208" s="77"/>
    </row>
    <row r="209" spans="10:10" x14ac:dyDescent="0.2">
      <c r="J209" s="77"/>
    </row>
    <row r="210" spans="10:10" x14ac:dyDescent="0.2">
      <c r="J210" s="77"/>
    </row>
    <row r="211" spans="10:10" x14ac:dyDescent="0.2">
      <c r="J211" s="77"/>
    </row>
    <row r="212" spans="10:10" x14ac:dyDescent="0.2">
      <c r="J212" s="77"/>
    </row>
    <row r="213" spans="10:10" x14ac:dyDescent="0.2">
      <c r="J213" s="77"/>
    </row>
    <row r="214" spans="10:10" x14ac:dyDescent="0.2">
      <c r="J214" s="77"/>
    </row>
    <row r="215" spans="10:10" x14ac:dyDescent="0.2">
      <c r="J215" s="77"/>
    </row>
    <row r="216" spans="10:10" x14ac:dyDescent="0.2">
      <c r="J216" s="77"/>
    </row>
    <row r="217" spans="10:10" x14ac:dyDescent="0.2">
      <c r="J217" s="77"/>
    </row>
    <row r="218" spans="10:10" x14ac:dyDescent="0.2">
      <c r="J218" s="77"/>
    </row>
    <row r="219" spans="10:10" x14ac:dyDescent="0.2">
      <c r="J219" s="77"/>
    </row>
    <row r="220" spans="10:10" x14ac:dyDescent="0.2">
      <c r="J220" s="77"/>
    </row>
    <row r="221" spans="10:10" x14ac:dyDescent="0.2">
      <c r="J221" s="77"/>
    </row>
    <row r="222" spans="10:10" x14ac:dyDescent="0.2">
      <c r="J222" s="77"/>
    </row>
    <row r="223" spans="10:10" x14ac:dyDescent="0.2">
      <c r="J223" s="77"/>
    </row>
    <row r="224" spans="10:10" x14ac:dyDescent="0.2">
      <c r="J224" s="77"/>
    </row>
    <row r="225" spans="10:10" x14ac:dyDescent="0.2">
      <c r="J225" s="77"/>
    </row>
    <row r="226" spans="10:10" x14ac:dyDescent="0.2">
      <c r="J226" s="77"/>
    </row>
    <row r="227" spans="10:10" x14ac:dyDescent="0.2">
      <c r="J227" s="77"/>
    </row>
    <row r="228" spans="10:10" x14ac:dyDescent="0.2">
      <c r="J228" s="77"/>
    </row>
    <row r="229" spans="10:10" x14ac:dyDescent="0.2">
      <c r="J229" s="77"/>
    </row>
    <row r="230" spans="10:10" x14ac:dyDescent="0.2">
      <c r="J230" s="77"/>
    </row>
    <row r="231" spans="10:10" x14ac:dyDescent="0.2">
      <c r="J231" s="77"/>
    </row>
    <row r="232" spans="10:10" x14ac:dyDescent="0.2">
      <c r="J232" s="77"/>
    </row>
    <row r="233" spans="10:10" x14ac:dyDescent="0.2">
      <c r="J233" s="77"/>
    </row>
    <row r="234" spans="10:10" x14ac:dyDescent="0.2">
      <c r="J234" s="77"/>
    </row>
    <row r="235" spans="10:10" x14ac:dyDescent="0.2">
      <c r="J235" s="77"/>
    </row>
    <row r="236" spans="10:10" x14ac:dyDescent="0.2">
      <c r="J236" s="77"/>
    </row>
    <row r="237" spans="10:10" x14ac:dyDescent="0.2">
      <c r="J237" s="77"/>
    </row>
    <row r="238" spans="10:10" x14ac:dyDescent="0.2">
      <c r="J238" s="77"/>
    </row>
    <row r="239" spans="10:10" x14ac:dyDescent="0.2">
      <c r="J239" s="77"/>
    </row>
    <row r="240" spans="10:10" x14ac:dyDescent="0.2">
      <c r="J240" s="77"/>
    </row>
    <row r="241" spans="10:10" x14ac:dyDescent="0.2">
      <c r="J241" s="77"/>
    </row>
    <row r="242" spans="10:10" x14ac:dyDescent="0.2">
      <c r="J242" s="77"/>
    </row>
    <row r="243" spans="10:10" x14ac:dyDescent="0.2">
      <c r="J243" s="77"/>
    </row>
    <row r="244" spans="10:10" x14ac:dyDescent="0.2">
      <c r="J244" s="77"/>
    </row>
    <row r="245" spans="10:10" x14ac:dyDescent="0.2">
      <c r="J245" s="77"/>
    </row>
    <row r="246" spans="10:10" x14ac:dyDescent="0.2">
      <c r="J246" s="77"/>
    </row>
    <row r="247" spans="10:10" x14ac:dyDescent="0.2">
      <c r="J247" s="77"/>
    </row>
    <row r="248" spans="10:10" x14ac:dyDescent="0.2">
      <c r="J248" s="77"/>
    </row>
    <row r="249" spans="10:10" x14ac:dyDescent="0.2">
      <c r="J249" s="77"/>
    </row>
    <row r="250" spans="10:10" x14ac:dyDescent="0.2">
      <c r="J250" s="77"/>
    </row>
    <row r="251" spans="10:10" x14ac:dyDescent="0.2">
      <c r="J251" s="77"/>
    </row>
    <row r="252" spans="10:10" x14ac:dyDescent="0.2">
      <c r="J252" s="77"/>
    </row>
    <row r="253" spans="10:10" x14ac:dyDescent="0.2">
      <c r="J253" s="77"/>
    </row>
    <row r="254" spans="10:10" x14ac:dyDescent="0.2">
      <c r="J254" s="77"/>
    </row>
    <row r="255" spans="10:10" x14ac:dyDescent="0.2">
      <c r="J255" s="77"/>
    </row>
    <row r="256" spans="10:10" x14ac:dyDescent="0.2">
      <c r="J256" s="77"/>
    </row>
    <row r="257" spans="10:10" x14ac:dyDescent="0.2">
      <c r="J257" s="77"/>
    </row>
    <row r="258" spans="10:10" x14ac:dyDescent="0.2">
      <c r="J258" s="77"/>
    </row>
    <row r="259" spans="10:10" x14ac:dyDescent="0.2">
      <c r="J259" s="77"/>
    </row>
    <row r="260" spans="10:10" x14ac:dyDescent="0.2">
      <c r="J260" s="77"/>
    </row>
    <row r="261" spans="10:10" x14ac:dyDescent="0.2">
      <c r="J261" s="77"/>
    </row>
    <row r="262" spans="10:10" x14ac:dyDescent="0.2">
      <c r="J262" s="77"/>
    </row>
    <row r="263" spans="10:10" x14ac:dyDescent="0.2">
      <c r="J263" s="77"/>
    </row>
    <row r="264" spans="10:10" x14ac:dyDescent="0.2">
      <c r="J264" s="77"/>
    </row>
    <row r="265" spans="10:10" x14ac:dyDescent="0.2">
      <c r="J265" s="77"/>
    </row>
    <row r="266" spans="10:10" x14ac:dyDescent="0.2">
      <c r="J266" s="77"/>
    </row>
    <row r="267" spans="10:10" x14ac:dyDescent="0.2">
      <c r="J267" s="77"/>
    </row>
    <row r="268" spans="10:10" x14ac:dyDescent="0.2">
      <c r="J268" s="77"/>
    </row>
    <row r="269" spans="10:10" x14ac:dyDescent="0.2">
      <c r="J269" s="77"/>
    </row>
    <row r="270" spans="10:10" x14ac:dyDescent="0.2">
      <c r="J270" s="77"/>
    </row>
    <row r="271" spans="10:10" x14ac:dyDescent="0.2">
      <c r="J271" s="77"/>
    </row>
    <row r="272" spans="10:10" x14ac:dyDescent="0.2">
      <c r="J272" s="77"/>
    </row>
    <row r="273" spans="10:10" x14ac:dyDescent="0.2">
      <c r="J273" s="77"/>
    </row>
    <row r="274" spans="10:10" x14ac:dyDescent="0.2">
      <c r="J274" s="77"/>
    </row>
    <row r="275" spans="10:10" x14ac:dyDescent="0.2">
      <c r="J275" s="77"/>
    </row>
    <row r="276" spans="10:10" x14ac:dyDescent="0.2">
      <c r="J276" s="77"/>
    </row>
    <row r="277" spans="10:10" x14ac:dyDescent="0.2">
      <c r="J277" s="77"/>
    </row>
    <row r="278" spans="10:10" x14ac:dyDescent="0.2">
      <c r="J278" s="77"/>
    </row>
    <row r="279" spans="10:10" x14ac:dyDescent="0.2">
      <c r="J279" s="77"/>
    </row>
    <row r="280" spans="10:10" x14ac:dyDescent="0.2">
      <c r="J280" s="77"/>
    </row>
    <row r="281" spans="10:10" x14ac:dyDescent="0.2">
      <c r="J281" s="77"/>
    </row>
    <row r="282" spans="10:10" x14ac:dyDescent="0.2">
      <c r="J282" s="77"/>
    </row>
    <row r="283" spans="10:10" x14ac:dyDescent="0.2">
      <c r="J283" s="77"/>
    </row>
    <row r="284" spans="10:10" x14ac:dyDescent="0.2">
      <c r="J284" s="77"/>
    </row>
    <row r="285" spans="10:10" x14ac:dyDescent="0.2">
      <c r="J285" s="77"/>
    </row>
    <row r="286" spans="10:10" x14ac:dyDescent="0.2">
      <c r="J286" s="77"/>
    </row>
    <row r="287" spans="10:10" x14ac:dyDescent="0.2">
      <c r="J287" s="77"/>
    </row>
    <row r="288" spans="10:10" x14ac:dyDescent="0.2">
      <c r="J288" s="77"/>
    </row>
    <row r="289" spans="10:10" x14ac:dyDescent="0.2">
      <c r="J289" s="77"/>
    </row>
    <row r="290" spans="10:10" x14ac:dyDescent="0.2">
      <c r="J290" s="77"/>
    </row>
    <row r="291" spans="10:10" x14ac:dyDescent="0.2">
      <c r="J291" s="77"/>
    </row>
    <row r="292" spans="10:10" x14ac:dyDescent="0.2">
      <c r="J292" s="77"/>
    </row>
    <row r="293" spans="10:10" x14ac:dyDescent="0.2">
      <c r="J293" s="77"/>
    </row>
    <row r="294" spans="10:10" x14ac:dyDescent="0.2">
      <c r="J294" s="77"/>
    </row>
    <row r="295" spans="10:10" x14ac:dyDescent="0.2">
      <c r="J295" s="77"/>
    </row>
    <row r="296" spans="10:10" x14ac:dyDescent="0.2">
      <c r="J296" s="77"/>
    </row>
    <row r="297" spans="10:10" x14ac:dyDescent="0.2">
      <c r="J297" s="77"/>
    </row>
    <row r="298" spans="10:10" x14ac:dyDescent="0.2">
      <c r="J298" s="77"/>
    </row>
    <row r="299" spans="10:10" x14ac:dyDescent="0.2">
      <c r="J299" s="77"/>
    </row>
    <row r="300" spans="10:10" x14ac:dyDescent="0.2">
      <c r="J300" s="77"/>
    </row>
    <row r="301" spans="10:10" x14ac:dyDescent="0.2">
      <c r="J301" s="77"/>
    </row>
    <row r="302" spans="10:10" x14ac:dyDescent="0.2">
      <c r="J302" s="77"/>
    </row>
    <row r="303" spans="10:10" x14ac:dyDescent="0.2">
      <c r="J303" s="77"/>
    </row>
    <row r="304" spans="10:10" x14ac:dyDescent="0.2">
      <c r="J304" s="77"/>
    </row>
    <row r="305" spans="10:10" x14ac:dyDescent="0.2">
      <c r="J305" s="77"/>
    </row>
    <row r="306" spans="10:10" x14ac:dyDescent="0.2">
      <c r="J306" s="77"/>
    </row>
    <row r="307" spans="10:10" x14ac:dyDescent="0.2">
      <c r="J307" s="77"/>
    </row>
    <row r="308" spans="10:10" x14ac:dyDescent="0.2">
      <c r="J308" s="77"/>
    </row>
    <row r="309" spans="10:10" x14ac:dyDescent="0.2">
      <c r="J309" s="77"/>
    </row>
    <row r="310" spans="10:10" x14ac:dyDescent="0.2">
      <c r="J310" s="77"/>
    </row>
    <row r="311" spans="10:10" x14ac:dyDescent="0.2">
      <c r="J311" s="77"/>
    </row>
    <row r="312" spans="10:10" x14ac:dyDescent="0.2">
      <c r="J312" s="77"/>
    </row>
    <row r="313" spans="10:10" x14ac:dyDescent="0.2">
      <c r="J313" s="77"/>
    </row>
    <row r="314" spans="10:10" x14ac:dyDescent="0.2">
      <c r="J314" s="77"/>
    </row>
    <row r="315" spans="10:10" x14ac:dyDescent="0.2">
      <c r="J315" s="77"/>
    </row>
    <row r="316" spans="10:10" x14ac:dyDescent="0.2">
      <c r="J316" s="77"/>
    </row>
    <row r="317" spans="10:10" x14ac:dyDescent="0.2">
      <c r="J317" s="77"/>
    </row>
    <row r="318" spans="10:10" x14ac:dyDescent="0.2">
      <c r="J318" s="77"/>
    </row>
    <row r="319" spans="10:10" x14ac:dyDescent="0.2">
      <c r="J319" s="77"/>
    </row>
    <row r="320" spans="10:10" x14ac:dyDescent="0.2">
      <c r="J320" s="77"/>
    </row>
    <row r="321" spans="10:10" x14ac:dyDescent="0.2">
      <c r="J321" s="77"/>
    </row>
    <row r="322" spans="10:10" x14ac:dyDescent="0.2">
      <c r="J322" s="77"/>
    </row>
    <row r="323" spans="10:10" x14ac:dyDescent="0.2">
      <c r="J323" s="77"/>
    </row>
    <row r="324" spans="10:10" x14ac:dyDescent="0.2">
      <c r="J324" s="77"/>
    </row>
    <row r="325" spans="10:10" x14ac:dyDescent="0.2">
      <c r="J325" s="77"/>
    </row>
    <row r="326" spans="10:10" x14ac:dyDescent="0.2">
      <c r="J326" s="77"/>
    </row>
    <row r="327" spans="10:10" x14ac:dyDescent="0.2">
      <c r="J327" s="77"/>
    </row>
    <row r="328" spans="10:10" x14ac:dyDescent="0.2">
      <c r="J328" s="77"/>
    </row>
    <row r="329" spans="10:10" x14ac:dyDescent="0.2">
      <c r="J329" s="77"/>
    </row>
    <row r="330" spans="10:10" x14ac:dyDescent="0.2">
      <c r="J330" s="77"/>
    </row>
    <row r="331" spans="10:10" x14ac:dyDescent="0.2">
      <c r="J331" s="77"/>
    </row>
    <row r="332" spans="10:10" x14ac:dyDescent="0.2">
      <c r="J332" s="77"/>
    </row>
    <row r="333" spans="10:10" x14ac:dyDescent="0.2">
      <c r="J333" s="77"/>
    </row>
    <row r="334" spans="10:10" x14ac:dyDescent="0.2">
      <c r="J334" s="77"/>
    </row>
    <row r="335" spans="10:10" x14ac:dyDescent="0.2">
      <c r="J335" s="77"/>
    </row>
    <row r="336" spans="10:10" x14ac:dyDescent="0.2">
      <c r="J336" s="77"/>
    </row>
    <row r="337" spans="10:10" x14ac:dyDescent="0.2">
      <c r="J337" s="77"/>
    </row>
    <row r="338" spans="10:10" x14ac:dyDescent="0.2">
      <c r="J338" s="77"/>
    </row>
    <row r="339" spans="10:10" x14ac:dyDescent="0.2">
      <c r="J339" s="77"/>
    </row>
    <row r="340" spans="10:10" x14ac:dyDescent="0.2">
      <c r="J340" s="77"/>
    </row>
    <row r="341" spans="10:10" x14ac:dyDescent="0.2">
      <c r="J341" s="77"/>
    </row>
    <row r="342" spans="10:10" x14ac:dyDescent="0.2">
      <c r="J342" s="77"/>
    </row>
    <row r="343" spans="10:10" x14ac:dyDescent="0.2">
      <c r="J343" s="77"/>
    </row>
    <row r="344" spans="10:10" x14ac:dyDescent="0.2">
      <c r="J344" s="77"/>
    </row>
    <row r="345" spans="10:10" x14ac:dyDescent="0.2">
      <c r="J345" s="77"/>
    </row>
    <row r="346" spans="10:10" x14ac:dyDescent="0.2">
      <c r="J346" s="77"/>
    </row>
    <row r="347" spans="10:10" x14ac:dyDescent="0.2">
      <c r="J347" s="77"/>
    </row>
    <row r="348" spans="10:10" x14ac:dyDescent="0.2">
      <c r="J348" s="77"/>
    </row>
    <row r="349" spans="10:10" x14ac:dyDescent="0.2">
      <c r="J349" s="77"/>
    </row>
    <row r="350" spans="10:10" x14ac:dyDescent="0.2">
      <c r="J350" s="77"/>
    </row>
    <row r="351" spans="10:10" x14ac:dyDescent="0.2">
      <c r="J351" s="77"/>
    </row>
    <row r="352" spans="10:10" x14ac:dyDescent="0.2">
      <c r="J352" s="77"/>
    </row>
    <row r="353" spans="10:10" x14ac:dyDescent="0.2">
      <c r="J353" s="77"/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1"/>
  <sheetViews>
    <sheetView workbookViewId="0">
      <selection sqref="A1:XFD1048576"/>
    </sheetView>
  </sheetViews>
  <sheetFormatPr baseColWidth="10" defaultColWidth="8.83203125" defaultRowHeight="16" x14ac:dyDescent="0.2"/>
  <sheetData>
    <row r="1" spans="9:9" x14ac:dyDescent="0.2">
      <c r="I1" s="77"/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sqref="A1:XFD1048576"/>
    </sheetView>
  </sheetViews>
  <sheetFormatPr baseColWidth="10" defaultColWidth="8.83203125" defaultRowHeight="16" x14ac:dyDescent="0.2"/>
  <sheetData/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H93"/>
  <sheetViews>
    <sheetView workbookViewId="0">
      <selection activeCell="A2" sqref="A2"/>
    </sheetView>
  </sheetViews>
  <sheetFormatPr baseColWidth="10" defaultColWidth="8.83203125" defaultRowHeight="16" x14ac:dyDescent="0.2"/>
  <sheetData>
    <row r="4" spans="8:8" x14ac:dyDescent="0.2">
      <c r="H4" s="67"/>
    </row>
    <row r="5" spans="8:8" x14ac:dyDescent="0.2">
      <c r="H5" s="67"/>
    </row>
    <row r="7" spans="8:8" x14ac:dyDescent="0.2">
      <c r="H7" s="67"/>
    </row>
    <row r="8" spans="8:8" x14ac:dyDescent="0.2">
      <c r="H8" s="67"/>
    </row>
    <row r="9" spans="8:8" x14ac:dyDescent="0.2">
      <c r="H9" s="67"/>
    </row>
    <row r="10" spans="8:8" x14ac:dyDescent="0.2">
      <c r="H10" s="67"/>
    </row>
    <row r="11" spans="8:8" x14ac:dyDescent="0.2">
      <c r="H11" s="67"/>
    </row>
    <row r="12" spans="8:8" x14ac:dyDescent="0.2">
      <c r="H12" s="67"/>
    </row>
    <row r="13" spans="8:8" x14ac:dyDescent="0.2">
      <c r="H13" s="67"/>
    </row>
    <row r="14" spans="8:8" x14ac:dyDescent="0.2">
      <c r="H14" s="67"/>
    </row>
    <row r="15" spans="8:8" x14ac:dyDescent="0.2">
      <c r="H15" s="67"/>
    </row>
    <row r="16" spans="8:8" x14ac:dyDescent="0.2">
      <c r="H16" s="67"/>
    </row>
    <row r="17" spans="8:8" x14ac:dyDescent="0.2">
      <c r="H17" s="67"/>
    </row>
    <row r="18" spans="8:8" x14ac:dyDescent="0.2">
      <c r="H18" s="67"/>
    </row>
    <row r="19" spans="8:8" x14ac:dyDescent="0.2">
      <c r="H19" s="67"/>
    </row>
    <row r="20" spans="8:8" x14ac:dyDescent="0.2">
      <c r="H20" s="67"/>
    </row>
    <row r="21" spans="8:8" x14ac:dyDescent="0.2">
      <c r="H21" s="67"/>
    </row>
    <row r="22" spans="8:8" x14ac:dyDescent="0.2">
      <c r="H22" s="67"/>
    </row>
    <row r="23" spans="8:8" x14ac:dyDescent="0.2">
      <c r="H23" s="67"/>
    </row>
    <row r="24" spans="8:8" x14ac:dyDescent="0.2">
      <c r="H24" s="67"/>
    </row>
    <row r="25" spans="8:8" x14ac:dyDescent="0.2">
      <c r="H25" s="67"/>
    </row>
    <row r="26" spans="8:8" x14ac:dyDescent="0.2">
      <c r="H26" s="67"/>
    </row>
    <row r="27" spans="8:8" x14ac:dyDescent="0.2">
      <c r="H27" s="67"/>
    </row>
    <row r="28" spans="8:8" x14ac:dyDescent="0.2">
      <c r="H28" s="67"/>
    </row>
    <row r="29" spans="8:8" x14ac:dyDescent="0.2">
      <c r="H29" s="67"/>
    </row>
    <row r="30" spans="8:8" x14ac:dyDescent="0.2">
      <c r="H30" s="67"/>
    </row>
    <row r="31" spans="8:8" x14ac:dyDescent="0.2">
      <c r="H31" s="67"/>
    </row>
    <row r="32" spans="8:8" x14ac:dyDescent="0.2">
      <c r="H32" s="67"/>
    </row>
    <row r="33" spans="1:8" x14ac:dyDescent="0.2">
      <c r="H33" s="67"/>
    </row>
    <row r="34" spans="1:8" x14ac:dyDescent="0.2">
      <c r="H34" s="67"/>
    </row>
    <row r="35" spans="1:8" x14ac:dyDescent="0.2">
      <c r="H35" s="67"/>
    </row>
    <row r="36" spans="1:8" x14ac:dyDescent="0.2">
      <c r="H36" s="67"/>
    </row>
    <row r="37" spans="1:8" x14ac:dyDescent="0.2">
      <c r="H37" s="67"/>
    </row>
    <row r="38" spans="1:8" x14ac:dyDescent="0.2">
      <c r="H38" s="67"/>
    </row>
    <row r="39" spans="1:8" x14ac:dyDescent="0.2">
      <c r="H39" s="67"/>
    </row>
    <row r="40" spans="1:8" x14ac:dyDescent="0.2">
      <c r="H40" s="67"/>
    </row>
    <row r="41" spans="1:8" x14ac:dyDescent="0.2">
      <c r="H41" s="67"/>
    </row>
    <row r="42" spans="1:8" x14ac:dyDescent="0.2">
      <c r="H42" s="67"/>
    </row>
    <row r="43" spans="1:8" x14ac:dyDescent="0.2">
      <c r="H43" s="67"/>
    </row>
    <row r="44" spans="1:8" x14ac:dyDescent="0.2">
      <c r="H44" s="67"/>
    </row>
    <row r="45" spans="1:8" x14ac:dyDescent="0.2">
      <c r="H45" s="67"/>
    </row>
    <row r="46" spans="1:8" x14ac:dyDescent="0.2">
      <c r="H46" s="67"/>
    </row>
    <row r="47" spans="1:8" x14ac:dyDescent="0.2">
      <c r="H47" s="67"/>
    </row>
    <row r="48" spans="1:8" x14ac:dyDescent="0.2">
      <c r="A48">
        <v>1</v>
      </c>
      <c r="B48">
        <v>3</v>
      </c>
      <c r="C48" t="s">
        <v>59</v>
      </c>
      <c r="D48" t="s">
        <v>60</v>
      </c>
      <c r="E48" t="s">
        <v>118</v>
      </c>
      <c r="F48" t="s">
        <v>84</v>
      </c>
      <c r="G48" t="s">
        <v>67</v>
      </c>
    </row>
    <row r="49" spans="1:8" x14ac:dyDescent="0.2">
      <c r="A49">
        <v>2</v>
      </c>
      <c r="C49" t="s">
        <v>59</v>
      </c>
      <c r="D49" t="s">
        <v>94</v>
      </c>
      <c r="E49" t="s">
        <v>77</v>
      </c>
      <c r="F49" t="s">
        <v>84</v>
      </c>
      <c r="G49" t="s">
        <v>68</v>
      </c>
    </row>
    <row r="50" spans="1:8" x14ac:dyDescent="0.2">
      <c r="A50">
        <v>3</v>
      </c>
      <c r="C50" t="s">
        <v>59</v>
      </c>
      <c r="D50" t="s">
        <v>62</v>
      </c>
      <c r="E50" t="s">
        <v>119</v>
      </c>
      <c r="F50" t="s">
        <v>84</v>
      </c>
      <c r="G50" t="s">
        <v>68</v>
      </c>
    </row>
    <row r="51" spans="1:8" x14ac:dyDescent="0.2">
      <c r="A51">
        <v>4</v>
      </c>
      <c r="B51">
        <v>3</v>
      </c>
      <c r="C51" t="s">
        <v>59</v>
      </c>
      <c r="D51" t="s">
        <v>60</v>
      </c>
      <c r="E51" t="s">
        <v>120</v>
      </c>
      <c r="F51" t="s">
        <v>84</v>
      </c>
      <c r="G51" t="s">
        <v>67</v>
      </c>
      <c r="H51" t="s">
        <v>74</v>
      </c>
    </row>
    <row r="52" spans="1:8" x14ac:dyDescent="0.2">
      <c r="A52">
        <v>5</v>
      </c>
      <c r="C52" t="s">
        <v>59</v>
      </c>
      <c r="D52" t="s">
        <v>60</v>
      </c>
      <c r="E52" t="s">
        <v>121</v>
      </c>
      <c r="F52" t="s">
        <v>84</v>
      </c>
      <c r="G52" t="s">
        <v>67</v>
      </c>
      <c r="H52" t="s">
        <v>103</v>
      </c>
    </row>
    <row r="53" spans="1:8" x14ac:dyDescent="0.2">
      <c r="A53">
        <v>6</v>
      </c>
      <c r="B53">
        <v>5</v>
      </c>
      <c r="C53" t="s">
        <v>83</v>
      </c>
      <c r="D53" t="s">
        <v>64</v>
      </c>
      <c r="E53" t="s">
        <v>122</v>
      </c>
      <c r="F53" t="s">
        <v>85</v>
      </c>
      <c r="G53" t="s">
        <v>61</v>
      </c>
      <c r="H53" t="s">
        <v>78</v>
      </c>
    </row>
    <row r="54" spans="1:8" x14ac:dyDescent="0.2">
      <c r="A54">
        <v>7</v>
      </c>
      <c r="B54">
        <v>8</v>
      </c>
      <c r="C54" t="s">
        <v>65</v>
      </c>
      <c r="D54" t="s">
        <v>60</v>
      </c>
      <c r="E54" t="s">
        <v>123</v>
      </c>
      <c r="F54" t="s">
        <v>85</v>
      </c>
      <c r="G54" t="s">
        <v>61</v>
      </c>
      <c r="H54" t="s">
        <v>124</v>
      </c>
    </row>
    <row r="55" spans="1:8" x14ac:dyDescent="0.2">
      <c r="A55">
        <v>8</v>
      </c>
      <c r="B55">
        <v>9</v>
      </c>
      <c r="C55" t="s">
        <v>83</v>
      </c>
      <c r="D55" t="s">
        <v>72</v>
      </c>
      <c r="E55" t="s">
        <v>125</v>
      </c>
      <c r="F55" t="s">
        <v>86</v>
      </c>
      <c r="G55" t="s">
        <v>61</v>
      </c>
      <c r="H55" t="s">
        <v>109</v>
      </c>
    </row>
    <row r="56" spans="1:8" x14ac:dyDescent="0.2">
      <c r="A56">
        <v>9</v>
      </c>
      <c r="B56">
        <v>10</v>
      </c>
      <c r="C56" t="s">
        <v>83</v>
      </c>
      <c r="D56" t="s">
        <v>64</v>
      </c>
      <c r="E56" t="s">
        <v>126</v>
      </c>
      <c r="F56" t="s">
        <v>86</v>
      </c>
      <c r="G56" t="s">
        <v>61</v>
      </c>
      <c r="H56" t="s">
        <v>109</v>
      </c>
    </row>
    <row r="57" spans="1:8" x14ac:dyDescent="0.2">
      <c r="A57">
        <v>10</v>
      </c>
      <c r="B57">
        <v>11</v>
      </c>
      <c r="C57" t="s">
        <v>82</v>
      </c>
      <c r="D57" t="s">
        <v>64</v>
      </c>
      <c r="E57" t="s">
        <v>111</v>
      </c>
      <c r="F57" t="s">
        <v>86</v>
      </c>
      <c r="G57" t="s">
        <v>61</v>
      </c>
      <c r="H57" t="s">
        <v>127</v>
      </c>
    </row>
    <row r="58" spans="1:8" x14ac:dyDescent="0.2">
      <c r="A58">
        <v>11</v>
      </c>
      <c r="B58">
        <v>12</v>
      </c>
      <c r="C58" t="s">
        <v>82</v>
      </c>
      <c r="D58" t="s">
        <v>64</v>
      </c>
      <c r="E58" t="s">
        <v>111</v>
      </c>
      <c r="F58" t="s">
        <v>86</v>
      </c>
      <c r="G58" t="s">
        <v>61</v>
      </c>
      <c r="H58" t="s">
        <v>127</v>
      </c>
    </row>
    <row r="59" spans="1:8" x14ac:dyDescent="0.2">
      <c r="A59">
        <v>12</v>
      </c>
      <c r="B59">
        <v>13</v>
      </c>
      <c r="C59" t="s">
        <v>82</v>
      </c>
      <c r="D59" t="s">
        <v>64</v>
      </c>
      <c r="E59" t="s">
        <v>111</v>
      </c>
      <c r="F59" t="s">
        <v>86</v>
      </c>
      <c r="G59" t="s">
        <v>61</v>
      </c>
      <c r="H59" t="s">
        <v>127</v>
      </c>
    </row>
    <row r="60" spans="1:8" x14ac:dyDescent="0.2">
      <c r="A60">
        <v>13</v>
      </c>
      <c r="B60">
        <v>15</v>
      </c>
      <c r="C60" t="s">
        <v>65</v>
      </c>
      <c r="D60" t="s">
        <v>60</v>
      </c>
      <c r="E60" t="s">
        <v>122</v>
      </c>
      <c r="F60" t="s">
        <v>87</v>
      </c>
      <c r="G60" t="s">
        <v>61</v>
      </c>
      <c r="H60" t="s">
        <v>101</v>
      </c>
    </row>
    <row r="61" spans="1:8" x14ac:dyDescent="0.2">
      <c r="A61">
        <v>14</v>
      </c>
      <c r="B61">
        <v>16</v>
      </c>
      <c r="C61" t="s">
        <v>65</v>
      </c>
      <c r="D61" t="s">
        <v>60</v>
      </c>
      <c r="E61" t="s">
        <v>128</v>
      </c>
      <c r="F61" t="s">
        <v>89</v>
      </c>
      <c r="G61" t="s">
        <v>61</v>
      </c>
      <c r="H61" t="s">
        <v>101</v>
      </c>
    </row>
    <row r="62" spans="1:8" x14ac:dyDescent="0.2">
      <c r="A62">
        <v>15</v>
      </c>
      <c r="B62">
        <v>17</v>
      </c>
      <c r="C62" t="s">
        <v>83</v>
      </c>
      <c r="D62" t="s">
        <v>64</v>
      </c>
      <c r="E62" t="s">
        <v>126</v>
      </c>
      <c r="F62" t="s">
        <v>89</v>
      </c>
      <c r="G62" t="s">
        <v>61</v>
      </c>
      <c r="H62" t="s">
        <v>101</v>
      </c>
    </row>
    <row r="63" spans="1:8" x14ac:dyDescent="0.2">
      <c r="A63">
        <v>16</v>
      </c>
      <c r="C63" t="s">
        <v>83</v>
      </c>
      <c r="D63" t="s">
        <v>72</v>
      </c>
      <c r="E63" t="s">
        <v>126</v>
      </c>
      <c r="F63" t="s">
        <v>89</v>
      </c>
      <c r="G63" t="s">
        <v>61</v>
      </c>
      <c r="H63" t="s">
        <v>97</v>
      </c>
    </row>
    <row r="64" spans="1:8" x14ac:dyDescent="0.2">
      <c r="A64">
        <v>17</v>
      </c>
      <c r="B64">
        <v>19</v>
      </c>
      <c r="C64" t="s">
        <v>117</v>
      </c>
      <c r="D64" t="s">
        <v>60</v>
      </c>
      <c r="E64" t="s">
        <v>129</v>
      </c>
      <c r="F64" t="s">
        <v>89</v>
      </c>
      <c r="G64" t="s">
        <v>61</v>
      </c>
      <c r="H64" t="s">
        <v>97</v>
      </c>
    </row>
    <row r="65" spans="1:8" x14ac:dyDescent="0.2">
      <c r="A65">
        <v>18</v>
      </c>
      <c r="B65">
        <v>20</v>
      </c>
      <c r="C65" t="s">
        <v>73</v>
      </c>
      <c r="D65" t="s">
        <v>60</v>
      </c>
      <c r="E65" t="s">
        <v>122</v>
      </c>
      <c r="F65" t="s">
        <v>89</v>
      </c>
      <c r="G65" t="s">
        <v>61</v>
      </c>
      <c r="H65" t="s">
        <v>97</v>
      </c>
    </row>
    <row r="66" spans="1:8" x14ac:dyDescent="0.2">
      <c r="A66">
        <v>19</v>
      </c>
      <c r="B66">
        <v>21</v>
      </c>
      <c r="C66" t="s">
        <v>83</v>
      </c>
      <c r="D66" t="s">
        <v>72</v>
      </c>
      <c r="E66" t="s">
        <v>126</v>
      </c>
      <c r="F66" t="s">
        <v>89</v>
      </c>
      <c r="G66" t="s">
        <v>61</v>
      </c>
      <c r="H66" t="s">
        <v>97</v>
      </c>
    </row>
    <row r="67" spans="1:8" x14ac:dyDescent="0.2">
      <c r="A67">
        <v>20</v>
      </c>
      <c r="B67">
        <v>23</v>
      </c>
      <c r="C67" t="s">
        <v>73</v>
      </c>
      <c r="D67" t="s">
        <v>60</v>
      </c>
      <c r="E67" t="s">
        <v>123</v>
      </c>
      <c r="F67" t="s">
        <v>88</v>
      </c>
      <c r="G67" t="s">
        <v>61</v>
      </c>
      <c r="H67" t="s">
        <v>130</v>
      </c>
    </row>
    <row r="68" spans="1:8" x14ac:dyDescent="0.2">
      <c r="A68">
        <v>21</v>
      </c>
      <c r="B68">
        <v>24</v>
      </c>
      <c r="C68" t="s">
        <v>82</v>
      </c>
      <c r="D68" t="s">
        <v>64</v>
      </c>
      <c r="E68" t="s">
        <v>111</v>
      </c>
      <c r="F68" t="s">
        <v>88</v>
      </c>
      <c r="G68" t="s">
        <v>61</v>
      </c>
      <c r="H68" t="s">
        <v>104</v>
      </c>
    </row>
    <row r="69" spans="1:8" x14ac:dyDescent="0.2">
      <c r="A69">
        <v>22</v>
      </c>
      <c r="B69">
        <v>25</v>
      </c>
      <c r="C69" t="s">
        <v>82</v>
      </c>
      <c r="D69" t="s">
        <v>64</v>
      </c>
      <c r="E69" t="s">
        <v>115</v>
      </c>
      <c r="F69" t="s">
        <v>88</v>
      </c>
      <c r="G69" t="s">
        <v>61</v>
      </c>
      <c r="H69" t="s">
        <v>131</v>
      </c>
    </row>
    <row r="70" spans="1:8" x14ac:dyDescent="0.2">
      <c r="A70">
        <v>23</v>
      </c>
      <c r="B70">
        <v>22</v>
      </c>
      <c r="C70" t="s">
        <v>117</v>
      </c>
      <c r="D70" t="s">
        <v>60</v>
      </c>
      <c r="E70" t="s">
        <v>114</v>
      </c>
      <c r="F70" t="s">
        <v>88</v>
      </c>
      <c r="G70" t="s">
        <v>61</v>
      </c>
      <c r="H70" t="s">
        <v>132</v>
      </c>
    </row>
    <row r="71" spans="1:8" x14ac:dyDescent="0.2">
      <c r="A71">
        <v>24</v>
      </c>
      <c r="B71">
        <v>27</v>
      </c>
      <c r="C71" t="s">
        <v>83</v>
      </c>
      <c r="D71" t="s">
        <v>72</v>
      </c>
      <c r="E71" t="s">
        <v>112</v>
      </c>
      <c r="F71" t="s">
        <v>90</v>
      </c>
      <c r="G71" t="s">
        <v>61</v>
      </c>
      <c r="H71" t="s">
        <v>102</v>
      </c>
    </row>
    <row r="72" spans="1:8" x14ac:dyDescent="0.2">
      <c r="A72">
        <v>25</v>
      </c>
      <c r="B72">
        <v>7</v>
      </c>
      <c r="C72" t="s">
        <v>59</v>
      </c>
      <c r="D72" t="s">
        <v>60</v>
      </c>
      <c r="E72" t="s">
        <v>75</v>
      </c>
      <c r="F72" t="s">
        <v>84</v>
      </c>
      <c r="G72" t="s">
        <v>61</v>
      </c>
      <c r="H72" t="s">
        <v>100</v>
      </c>
    </row>
    <row r="73" spans="1:8" x14ac:dyDescent="0.2">
      <c r="A73">
        <v>26</v>
      </c>
      <c r="B73">
        <v>31</v>
      </c>
      <c r="C73" t="s">
        <v>65</v>
      </c>
      <c r="D73" t="s">
        <v>60</v>
      </c>
      <c r="E73" t="s">
        <v>133</v>
      </c>
      <c r="F73" t="s">
        <v>90</v>
      </c>
      <c r="G73" t="s">
        <v>61</v>
      </c>
      <c r="H73" t="s">
        <v>99</v>
      </c>
    </row>
    <row r="74" spans="1:8" x14ac:dyDescent="0.2">
      <c r="A74">
        <v>27</v>
      </c>
      <c r="B74">
        <v>26</v>
      </c>
      <c r="C74" t="s">
        <v>117</v>
      </c>
      <c r="D74" t="s">
        <v>60</v>
      </c>
      <c r="E74" t="s">
        <v>113</v>
      </c>
      <c r="F74" t="s">
        <v>90</v>
      </c>
      <c r="G74" t="s">
        <v>61</v>
      </c>
      <c r="H74" t="s">
        <v>98</v>
      </c>
    </row>
    <row r="75" spans="1:8" x14ac:dyDescent="0.2">
      <c r="A75">
        <v>28</v>
      </c>
      <c r="B75">
        <v>37</v>
      </c>
      <c r="C75" t="s">
        <v>83</v>
      </c>
      <c r="D75" t="s">
        <v>72</v>
      </c>
      <c r="E75" t="s">
        <v>134</v>
      </c>
      <c r="F75" t="s">
        <v>91</v>
      </c>
      <c r="G75" t="s">
        <v>61</v>
      </c>
      <c r="H75" t="s">
        <v>80</v>
      </c>
    </row>
    <row r="76" spans="1:8" x14ac:dyDescent="0.2">
      <c r="A76">
        <v>29</v>
      </c>
      <c r="B76">
        <v>39</v>
      </c>
      <c r="C76" t="s">
        <v>73</v>
      </c>
      <c r="D76" t="s">
        <v>60</v>
      </c>
      <c r="E76" t="s">
        <v>135</v>
      </c>
      <c r="F76" t="s">
        <v>91</v>
      </c>
      <c r="G76" t="s">
        <v>61</v>
      </c>
      <c r="H76" t="s">
        <v>110</v>
      </c>
    </row>
    <row r="77" spans="1:8" x14ac:dyDescent="0.2">
      <c r="A77">
        <v>30</v>
      </c>
      <c r="B77">
        <v>49</v>
      </c>
      <c r="C77" t="s">
        <v>82</v>
      </c>
      <c r="D77" t="s">
        <v>64</v>
      </c>
      <c r="E77" t="s">
        <v>111</v>
      </c>
      <c r="F77" t="s">
        <v>92</v>
      </c>
      <c r="G77" t="s">
        <v>68</v>
      </c>
      <c r="H77" t="s">
        <v>136</v>
      </c>
    </row>
    <row r="78" spans="1:8" x14ac:dyDescent="0.2">
      <c r="A78">
        <v>31</v>
      </c>
      <c r="B78">
        <v>50</v>
      </c>
      <c r="C78" t="s">
        <v>82</v>
      </c>
      <c r="D78" t="s">
        <v>64</v>
      </c>
      <c r="E78" t="s">
        <v>137</v>
      </c>
      <c r="F78" t="s">
        <v>92</v>
      </c>
      <c r="G78" t="s">
        <v>68</v>
      </c>
      <c r="H78" t="s">
        <v>136</v>
      </c>
    </row>
    <row r="79" spans="1:8" x14ac:dyDescent="0.2">
      <c r="A79">
        <v>32</v>
      </c>
      <c r="B79">
        <v>47</v>
      </c>
      <c r="C79" t="s">
        <v>93</v>
      </c>
      <c r="D79" t="s">
        <v>60</v>
      </c>
      <c r="E79" t="s">
        <v>121</v>
      </c>
      <c r="F79" t="s">
        <v>92</v>
      </c>
      <c r="G79" t="s">
        <v>61</v>
      </c>
      <c r="H79" t="s">
        <v>138</v>
      </c>
    </row>
    <row r="80" spans="1:8" x14ac:dyDescent="0.2">
      <c r="A80">
        <v>33</v>
      </c>
      <c r="B80">
        <v>43</v>
      </c>
      <c r="C80" t="s">
        <v>65</v>
      </c>
      <c r="D80" t="s">
        <v>60</v>
      </c>
      <c r="E80" t="s">
        <v>119</v>
      </c>
      <c r="F80" t="s">
        <v>92</v>
      </c>
      <c r="G80" t="s">
        <v>61</v>
      </c>
      <c r="H80" t="s">
        <v>139</v>
      </c>
    </row>
    <row r="81" spans="1:8" x14ac:dyDescent="0.2">
      <c r="A81">
        <v>34</v>
      </c>
      <c r="B81">
        <v>38</v>
      </c>
      <c r="C81" t="s">
        <v>117</v>
      </c>
      <c r="D81" t="s">
        <v>60</v>
      </c>
      <c r="E81" t="s">
        <v>115</v>
      </c>
      <c r="F81" t="s">
        <v>91</v>
      </c>
      <c r="G81" t="s">
        <v>61</v>
      </c>
      <c r="H81" t="s">
        <v>106</v>
      </c>
    </row>
    <row r="82" spans="1:8" x14ac:dyDescent="0.2">
      <c r="A82">
        <v>35</v>
      </c>
      <c r="B82">
        <v>33</v>
      </c>
      <c r="C82" t="s">
        <v>117</v>
      </c>
      <c r="D82" t="s">
        <v>60</v>
      </c>
      <c r="E82" t="s">
        <v>116</v>
      </c>
      <c r="F82" t="s">
        <v>91</v>
      </c>
      <c r="G82" t="s">
        <v>61</v>
      </c>
      <c r="H82" t="s">
        <v>107</v>
      </c>
    </row>
    <row r="83" spans="1:8" x14ac:dyDescent="0.2">
      <c r="A83">
        <v>36</v>
      </c>
      <c r="B83">
        <v>42</v>
      </c>
      <c r="C83" t="s">
        <v>63</v>
      </c>
      <c r="D83" t="s">
        <v>69</v>
      </c>
      <c r="E83" t="s">
        <v>140</v>
      </c>
      <c r="F83" t="s">
        <v>91</v>
      </c>
      <c r="G83" t="s">
        <v>61</v>
      </c>
      <c r="H83" t="s">
        <v>141</v>
      </c>
    </row>
    <row r="84" spans="1:8" x14ac:dyDescent="0.2">
      <c r="A84">
        <v>37</v>
      </c>
      <c r="B84">
        <v>44</v>
      </c>
      <c r="C84" t="s">
        <v>117</v>
      </c>
      <c r="D84" t="s">
        <v>60</v>
      </c>
      <c r="E84" t="s">
        <v>129</v>
      </c>
      <c r="F84" t="s">
        <v>92</v>
      </c>
      <c r="G84" t="s">
        <v>61</v>
      </c>
      <c r="H84" t="s">
        <v>105</v>
      </c>
    </row>
    <row r="85" spans="1:8" x14ac:dyDescent="0.2">
      <c r="A85">
        <v>38</v>
      </c>
      <c r="B85">
        <v>45</v>
      </c>
      <c r="C85" t="s">
        <v>117</v>
      </c>
      <c r="D85" t="s">
        <v>60</v>
      </c>
      <c r="E85" t="s">
        <v>142</v>
      </c>
      <c r="F85" t="s">
        <v>92</v>
      </c>
      <c r="G85" t="s">
        <v>61</v>
      </c>
      <c r="H85" t="s">
        <v>105</v>
      </c>
    </row>
    <row r="86" spans="1:8" x14ac:dyDescent="0.2">
      <c r="A86">
        <v>39</v>
      </c>
      <c r="B86">
        <v>56</v>
      </c>
      <c r="C86" t="s">
        <v>65</v>
      </c>
      <c r="D86" t="s">
        <v>60</v>
      </c>
      <c r="E86" t="s">
        <v>133</v>
      </c>
      <c r="F86" t="s">
        <v>95</v>
      </c>
      <c r="G86" t="s">
        <v>61</v>
      </c>
      <c r="H86" t="s">
        <v>76</v>
      </c>
    </row>
    <row r="87" spans="1:8" x14ac:dyDescent="0.2">
      <c r="A87">
        <v>40</v>
      </c>
      <c r="B87">
        <v>6</v>
      </c>
      <c r="C87" t="s">
        <v>73</v>
      </c>
      <c r="D87" t="s">
        <v>60</v>
      </c>
      <c r="E87" t="s">
        <v>143</v>
      </c>
      <c r="F87" t="s">
        <v>95</v>
      </c>
      <c r="G87" t="s">
        <v>67</v>
      </c>
      <c r="H87" t="s">
        <v>144</v>
      </c>
    </row>
    <row r="88" spans="1:8" x14ac:dyDescent="0.2">
      <c r="A88">
        <v>41</v>
      </c>
      <c r="B88">
        <v>5</v>
      </c>
      <c r="C88" t="s">
        <v>117</v>
      </c>
      <c r="D88" t="s">
        <v>60</v>
      </c>
      <c r="E88" t="s">
        <v>145</v>
      </c>
      <c r="F88" t="s">
        <v>95</v>
      </c>
      <c r="G88" t="s">
        <v>61</v>
      </c>
      <c r="H88" t="s">
        <v>108</v>
      </c>
    </row>
    <row r="89" spans="1:8" x14ac:dyDescent="0.2">
      <c r="A89">
        <v>42</v>
      </c>
      <c r="B89">
        <v>6</v>
      </c>
      <c r="C89" t="s">
        <v>73</v>
      </c>
      <c r="D89" t="s">
        <v>60</v>
      </c>
      <c r="E89" t="s">
        <v>143</v>
      </c>
      <c r="F89" t="s">
        <v>95</v>
      </c>
      <c r="G89" t="s">
        <v>61</v>
      </c>
      <c r="H89" t="s">
        <v>71</v>
      </c>
    </row>
    <row r="90" spans="1:8" x14ac:dyDescent="0.2">
      <c r="A90">
        <v>43</v>
      </c>
      <c r="B90">
        <v>4</v>
      </c>
      <c r="C90" t="s">
        <v>82</v>
      </c>
      <c r="D90" t="s">
        <v>64</v>
      </c>
      <c r="E90" t="s">
        <v>146</v>
      </c>
      <c r="F90" t="s">
        <v>95</v>
      </c>
      <c r="G90" t="s">
        <v>61</v>
      </c>
      <c r="H90" t="s">
        <v>96</v>
      </c>
    </row>
    <row r="91" spans="1:8" x14ac:dyDescent="0.2">
      <c r="A91">
        <v>44</v>
      </c>
      <c r="B91">
        <v>3</v>
      </c>
      <c r="C91" t="s">
        <v>65</v>
      </c>
      <c r="D91" t="s">
        <v>60</v>
      </c>
      <c r="E91" t="s">
        <v>147</v>
      </c>
      <c r="F91" t="s">
        <v>95</v>
      </c>
      <c r="G91" t="s">
        <v>61</v>
      </c>
      <c r="H91" t="s">
        <v>79</v>
      </c>
    </row>
    <row r="92" spans="1:8" x14ac:dyDescent="0.2">
      <c r="A92">
        <v>45</v>
      </c>
      <c r="B92">
        <v>3</v>
      </c>
      <c r="C92" t="s">
        <v>65</v>
      </c>
      <c r="D92" t="s">
        <v>60</v>
      </c>
      <c r="E92" t="s">
        <v>147</v>
      </c>
      <c r="F92" t="s">
        <v>95</v>
      </c>
      <c r="G92" t="s">
        <v>61</v>
      </c>
      <c r="H92" t="s">
        <v>81</v>
      </c>
    </row>
    <row r="93" spans="1:8" x14ac:dyDescent="0.2">
      <c r="A93">
        <v>46</v>
      </c>
      <c r="B93">
        <v>5</v>
      </c>
      <c r="C93" t="s">
        <v>117</v>
      </c>
      <c r="D93" t="s">
        <v>60</v>
      </c>
      <c r="E93" t="s">
        <v>148</v>
      </c>
      <c r="F93" t="s">
        <v>95</v>
      </c>
      <c r="G93" t="s">
        <v>61</v>
      </c>
      <c r="H93" t="s">
        <v>149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PRODUCCION ORGINAL</vt:lpstr>
      <vt:lpstr>Almacen</vt:lpstr>
      <vt:lpstr>Maquila</vt:lpstr>
      <vt:lpstr>Lavado</vt:lpstr>
      <vt:lpstr>Congelado</vt:lpstr>
      <vt:lpstr>Quebrado</vt:lpstr>
      <vt:lpstr>CongeladoP</vt:lpstr>
      <vt:lpstr>Entrada de cajas</vt:lpstr>
      <vt:lpstr>Salida de cajas</vt:lpstr>
      <vt:lpstr>Concervacion</vt:lpstr>
      <vt:lpstr>'PRODUCCION ORGINAL'!Área_de_impresión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Edgar Barajas</cp:lastModifiedBy>
  <dcterms:created xsi:type="dcterms:W3CDTF">2023-11-11T21:58:51Z</dcterms:created>
  <dcterms:modified xsi:type="dcterms:W3CDTF">2024-02-23T22:24:21Z</dcterms:modified>
</cp:coreProperties>
</file>