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0" windowWidth="18915" windowHeight="11325" activeTab="6"/>
  </bookViews>
  <sheets>
    <sheet name="2012" sheetId="1" r:id="rId1"/>
    <sheet name="2013" sheetId="2" r:id="rId2"/>
    <sheet name="2014" sheetId="3" r:id="rId3"/>
    <sheet name="2015" sheetId="4" r:id="rId4"/>
    <sheet name="2015 B" sheetId="5" r:id="rId5"/>
    <sheet name="2016" sheetId="6" r:id="rId6"/>
    <sheet name="2017" sheetId="7" r:id="rId7"/>
  </sheets>
  <calcPr calcId="145621"/>
</workbook>
</file>

<file path=xl/calcChain.xml><?xml version="1.0" encoding="utf-8"?>
<calcChain xmlns="http://schemas.openxmlformats.org/spreadsheetml/2006/main">
  <c r="O25" i="7" l="1"/>
  <c r="O23" i="7"/>
  <c r="P15" i="7"/>
  <c r="P42" i="7" l="1"/>
  <c r="P33" i="7" l="1"/>
  <c r="O27" i="7" l="1"/>
  <c r="P27" i="7" s="1"/>
  <c r="P34" i="7"/>
  <c r="P35" i="7"/>
  <c r="P36" i="7"/>
  <c r="P37" i="7"/>
  <c r="P38" i="7"/>
  <c r="P39" i="7"/>
  <c r="P40" i="7"/>
  <c r="P41" i="7"/>
  <c r="P43" i="7"/>
  <c r="P44" i="7"/>
  <c r="P45" i="7"/>
  <c r="P47" i="7"/>
  <c r="P32" i="7"/>
  <c r="P20" i="7" l="1"/>
  <c r="P16" i="7"/>
  <c r="O13" i="7"/>
  <c r="J72" i="4" l="1"/>
  <c r="O72" i="4" s="1"/>
  <c r="J60" i="4"/>
  <c r="O60" i="4" s="1"/>
  <c r="J46" i="4"/>
  <c r="O46" i="4" s="1"/>
  <c r="J26" i="4"/>
  <c r="O26" i="4" s="1"/>
  <c r="E97" i="3" l="1"/>
  <c r="E84" i="3"/>
  <c r="E132" i="3" l="1"/>
  <c r="E52" i="3"/>
  <c r="B78" i="1" l="1"/>
</calcChain>
</file>

<file path=xl/sharedStrings.xml><?xml version="1.0" encoding="utf-8"?>
<sst xmlns="http://schemas.openxmlformats.org/spreadsheetml/2006/main" count="3881" uniqueCount="1177">
  <si>
    <t>EJERCICIO FISCAL 2012 PAVIMENTOS</t>
  </si>
  <si>
    <t>CONSTRUCCIÓN DE MACHUELO EN LA CALLE  NIÑOS HEROES</t>
  </si>
  <si>
    <t>PAVIMENTACION DE LA CALLE PLAN DE AYALA ENTRE 5 DE MAYO Y CORREGIDORA</t>
  </si>
  <si>
    <t>PAVIMENTACION DE LA CALLE LIBERTAD,  ENTRE CORREGIDORA Y ALLENDE</t>
  </si>
  <si>
    <t>PAVIMENTACION DE LA CALLE JAVIER GARCIA PANIAGUA, ENTRE PROLG. EMILIANO ZAPATA Y  PROLG. GUERRRERO</t>
  </si>
  <si>
    <t>PAVIMENTACION  DE LA CALLE NEGRETE ENTRE COLON Y GALEANA</t>
  </si>
  <si>
    <t>PAVIMENTACION DE LA CALLE CORONA ENTRE COLON Y GALEANA</t>
  </si>
  <si>
    <t>PAVIMENTACION DE LA CALLE OCAMPO ENTRE RIVERA Y MATAMOROS</t>
  </si>
  <si>
    <t>PAVIMENTACION DE LA CALLE 5 DE MAYO ENTRE LIBERTAD Y MOISES QUEZADA</t>
  </si>
  <si>
    <t>PAVIMENTACION JUNTO A LA CANCHA EN   EL ARCA</t>
  </si>
  <si>
    <t>REPOSICION DE PAVIMENTO, FRENTE AL POZO DEL CASTILLO</t>
  </si>
  <si>
    <t>PAVIMENTACION DE LA COLONIA LA BARRANQUILLA, HUASCATO</t>
  </si>
  <si>
    <t>PAVIMENTACION A UN COSTADO DEL CAMPO DEPORTIVO, TARIMORO</t>
  </si>
  <si>
    <t>PAVIMENTACION DE LA CALLE GABRIEL VELAZQUEZ</t>
  </si>
  <si>
    <t>PAVIMENTACION DE LA CALLE CORREGIDORA ENTRE LIBERTAD E INDEPENDENCIA</t>
  </si>
  <si>
    <t>PAVIMENTACION DE  LA CALLE PRIV. MATAMOROS ENTRE MATAMOROS Y RIVERA</t>
  </si>
  <si>
    <t>EMPEDRADO Y HUELLAS DE CONCRETO EN  LA LOMA</t>
  </si>
  <si>
    <t>PAVIMENTACION CON CONCRETO HIDRAULICO, ALTAMIRA</t>
  </si>
  <si>
    <t>PAVIMENTACION CON CONCRETO HIDRAULICO, EL PUERTO DE CATARINA</t>
  </si>
  <si>
    <t>PAVIMENTACION CON CONCRETO HIDRAULICO, LA SANGUIJUELA</t>
  </si>
  <si>
    <t>PAVIMENTACION DE LA CALLE HIDALGO FRENTE AL CAMINO REAL</t>
  </si>
  <si>
    <t xml:space="preserve"> </t>
  </si>
  <si>
    <t>EJERCICIO FISCAL 2012 EDUCACION</t>
  </si>
  <si>
    <t>PROGRAMA ESCUELAS DE CALIDAD KINDER ROSARIO CASTELLANOS DE LA CABECERA MUNICIPAL</t>
  </si>
  <si>
    <t>PROGRAMA ESCUELAS DE CALIDAD, KINDER GUADALUPE VICTORIA, EN HUASCATO</t>
  </si>
  <si>
    <t>PROGRAMA ESCUELAS DE CALIDAD KINDER RAFAEL RAMIREZ CABECERA MUNICIPAL</t>
  </si>
  <si>
    <t>PROGRAMA ESCUELAS DE CALIDAD, KINDER RAMON LOPEZ VELARDE CABECERA MUNICIPAL</t>
  </si>
  <si>
    <t>PROGRAMA ESCUELAS DE CALIDAD,TELESECUNDARIA MANUEL M. CERNA DEL MEZQUITE GRANDE</t>
  </si>
  <si>
    <t>PROGRAMA ESCUELAS DE CALIDAD, KINDER GARCIA RUIZ DE LA CABECERA MUNICIPAL</t>
  </si>
  <si>
    <t>REMODELACION DE PATIO CIVICO DE LA ESCUELA PRIMARIA, EL TERRERO</t>
  </si>
  <si>
    <t>CONSTRUCCION DE PATIO CIVICO, KINDER DE LA ESCREPA</t>
  </si>
  <si>
    <t>REHABILITACION DE COCINA EN LA ESCUELA ESPECIAL,CABECERA MUNICIPAL</t>
  </si>
  <si>
    <t>CONSTRUCCION DE SANITARIOS EN LA TELESECUNDARIA, TARIMORO</t>
  </si>
  <si>
    <t>REHABILITACION DE CASA DEL MAESTRO, LOS RANCHITOS</t>
  </si>
  <si>
    <t>CONSTRUCCION DE BODEGA, EN LA PREPARATORIA</t>
  </si>
  <si>
    <t>EJERCICIO FISCAL 2012 AGUA Y DRENAJE</t>
  </si>
  <si>
    <t>CONSTRUCCION DE LINEA DE AGUA, EL CASTILLO</t>
  </si>
  <si>
    <t>REPARACION DE BOMBA SUMERGIBLE DEL POZO PROFUNDO PARA AGUA POTABLE, LA VIBORA</t>
  </si>
  <si>
    <t>ADQUISICION E INSTALACION DE BOMBA SUMERGIBLE PARA EL POZO "LA PRESA DE ABAJO"</t>
  </si>
  <si>
    <t>MANTENIMIENTO AL DRENAJE, COLONIA LA LAGUNA</t>
  </si>
  <si>
    <t>DRENAJE EN BUENOS AIRES</t>
  </si>
  <si>
    <t>CONSTRUCCION DE DRENAJE,  EL ANIEGO</t>
  </si>
  <si>
    <t>CONSTRUCCION DE DRENAJE, TARIMORO</t>
  </si>
  <si>
    <t>CONSTRUCCION DE DRENAJE JUNTO A LA CANCHA DEPORTIVA, EL ARCA</t>
  </si>
  <si>
    <t>CONSTRUCCION DE DRENAJE EN LA CALLE CORREGIDORA ENTRE MERCADO Y 20 DE NOVIEMBRE</t>
  </si>
  <si>
    <t>REPOSICION DE POZO PROFUNDO PARA AGUA POTABLE EN  ARROYO DE LOS NOVIOS</t>
  </si>
  <si>
    <t>EJERCICIO 2012 DEPORTES</t>
  </si>
  <si>
    <t>EMPASTADO, CIRCULACION RIEGO Y DRENAJE EN EL CAMPO DEPORTIVO</t>
  </si>
  <si>
    <t>REHABILITACION DE SANITARIOS EN LA CANCHA DEPORTIVA, HUASCATO</t>
  </si>
  <si>
    <t>CONSTRUCCION DE MURO DE CONTENCION EN LA CANCHA BARRIAL, CABECERA MUNICIPAL</t>
  </si>
  <si>
    <t>CONSTRUCCION DE RED DE DRENAJE SANITARIO, EL CASTILLO</t>
  </si>
  <si>
    <t>CONSTRUCCION DE BAÑOS, EL CASTILLO</t>
  </si>
  <si>
    <t>EJERCICIO 2012 PROGRAMA 3X1</t>
  </si>
  <si>
    <t>CONSTRUCCION DE RED DE DRENAJE SANITARIO, COLONIA JAVIER GARCIA PANIAGUA</t>
  </si>
  <si>
    <t>CONSTRUCCION DE FOSA SEPTICA, COLONIA INDEPENDENCIA</t>
  </si>
  <si>
    <t>CIRCULACION PERIMETRAL CON MALLA CICLON EN EL PARQUE LAS PALAPAS 2DA ETAPA.</t>
  </si>
  <si>
    <t>EJERCICIO 2012 PROGRAMA FONDEREG</t>
  </si>
  <si>
    <t>REORDENAMIENTO URBANO EN ACCESOS CARRETEROS ESTE - OESTE,  4TA ETAPA, CABECERA MUNICIPAL</t>
  </si>
  <si>
    <t>EJERCICIO 2012 CAMINOS</t>
  </si>
  <si>
    <t>REHABILITACION DE CAMINOS, HACIA EL EDEN Y CIRCUNVECINOS</t>
  </si>
  <si>
    <t>REVESTIMIENTO DE CAMINOS AL SUROESTE, LA VIBORA Y CAMINOS VECINALES</t>
  </si>
  <si>
    <t xml:space="preserve">REHABILITACION DE CAMINOS, LA SABINILLA CRUCE CON PASO DE TARIMORO </t>
  </si>
  <si>
    <t>BACHEO AISLADO, EL MEZQUITE</t>
  </si>
  <si>
    <t>BACHEO AISLADO, BUENOS AIRES</t>
  </si>
  <si>
    <t>BACHEO AISLADO, LA SANGUIJUELA</t>
  </si>
  <si>
    <t>BACHEO AISLADO, CAMINO A BARBECHITOS HASTA EL SAUCITO</t>
  </si>
  <si>
    <t>BACHEO AISLADO, EL BAÑADERO</t>
  </si>
  <si>
    <t>BACHEO ASILADO, EL PUERTO DE CATARINA</t>
  </si>
  <si>
    <t>BACHEO AISLADO, LOS FRESNOS</t>
  </si>
  <si>
    <t>BACHEO AISLADO, EL ARCA</t>
  </si>
  <si>
    <t>BACHEO DE BOULEVARD JUAN BRAVO, CABECERA MUNICIPAL</t>
  </si>
  <si>
    <t>REHABILITACION DE CAMINOS SACACOSECHAS</t>
  </si>
  <si>
    <t>REVESTIMIENTO DE CAMINOS AL NORESTE, LOS FRESNOS Y CAMINOS VECINALES</t>
  </si>
  <si>
    <t>EJERCICIO FISCAL 2012</t>
  </si>
  <si>
    <t>CONSTRUCCION DE PUENTE, LA SANGUIJUELA</t>
  </si>
  <si>
    <t>REHABILITACION DE PUENTE COLGANTE, EL MEZQUITILLO</t>
  </si>
  <si>
    <t>REHABILITACION  DE PUENTE COLGANTE,  CHARAPUATO</t>
  </si>
  <si>
    <t>CONSTRUCCION DE ESTRUCTURA PARA PARADA DE AUTOBUSES, HUASCATO</t>
  </si>
  <si>
    <t>PROGRAMA PARA EL MEJORAMIENTO DE VIVIENDA, VARIAS COMUNIDADES</t>
  </si>
  <si>
    <t>CONSTRUCCION DE GUARDAGANADO, EL QUIRINO</t>
  </si>
  <si>
    <t>AMPLIACIÓN DE CARRIL A UN COSTADO DEL PARQUE, CABECERA MUNICIPAL</t>
  </si>
  <si>
    <t>MANTENIMIENTO AL PARQUE RECREATIVO, CABECERA MUNICIPAL</t>
  </si>
  <si>
    <t>EJERCICIO FISCAL 2012 ELECTRIFICACION</t>
  </si>
  <si>
    <t>ELECTRIFICACION DE LA CAPILLA HACIA ABAJO, LA VIBORA</t>
  </si>
  <si>
    <t>ELECTRIFICACION ENTRE LAS CALLES PINOS Y PASCUAL OROZCO EN LA COL. LUIS DONALDO COLOSIO</t>
  </si>
  <si>
    <t>ELECTRIFICACION EN EL FRESNO, RANCHO LA PROVIDENCIA</t>
  </si>
  <si>
    <t>PAVIMENTACION DE LA CALLE LIBERTAD,  ENTRE  5 DE MAYO  Y ALLENDE</t>
  </si>
  <si>
    <t>PAVIMENTACION DE VADO PLAN DE AYALA PUERTA COLORADA, CAMINO A LOS ARRAYANES  Y PROLONGACION ALLENDE.</t>
  </si>
  <si>
    <t>PAVIMENTACION DE LA CALLE 5 DE MAYO ENTRE PLAN DE AYALA  Y MANUEL M. DIEGUEZ.</t>
  </si>
  <si>
    <t>PAVIMENTACION DE LA CALLE PLUTARCO ELIAS CALLES ENTRE GUERRERO Y ANGEL S. BRAVO.</t>
  </si>
  <si>
    <t>PROGRAMA ESCUELAS DE CALIDAD,  AMADO NERVO DE LA COMUNIDAD DE UNION DE GUADALUPE.</t>
  </si>
  <si>
    <t>PROGRAMA ESCUELAS DE CALIDAD, ESCUELA PRIMARIA FLORES MAGON CABECERA MUNICIPAL.</t>
  </si>
  <si>
    <t>PROGRAMA ESCUELAS DE CALIDAD, TELESECUNDARIA FRANCISCO VILLA DE LOS FRESNOS.</t>
  </si>
  <si>
    <t>PROGRAMA ESCUELAS DE CALIDAD, PRIMARIA LEANDRO ARELLANO TURNO MATUTINO.</t>
  </si>
  <si>
    <t>CONSTRUCCION DE PATIO Y MURO DE CONTENCION  EN LA ESCUELA PRIMARIA FLORES MAGON.</t>
  </si>
  <si>
    <t>CONSTRUCCION DE LINEA DE AGUA, LA ERA.</t>
  </si>
  <si>
    <t>AMPLIACION DE DRENAJE  CALLE PRIVADA MAGISTERIAL,  CABECERA MUNICIPAL.</t>
  </si>
  <si>
    <t>TANQUE PARA ALMACENAMIENTO DE AGUA PARA CONSUMO HUMANO  (SEQUIAS), POZO SECO, LA PEÑA, LA ERA, LA SABINILLA,  RANCHITO DE PEÑA, EL DERRUMBADERO.</t>
  </si>
  <si>
    <t>REHABILITACION DE CAMINOS, EL NACIMIENTO - MEZQUITILLO.</t>
  </si>
  <si>
    <t>BACHEO AISLADO, CAMINO AL COLORIN DE GUAYABITO A LA VIBORA.</t>
  </si>
  <si>
    <t>REHABILITACION  DEL CAMINO, LA SABINILLA.</t>
  </si>
  <si>
    <t>EJERCICIO FISCAL 2012 VARIOS</t>
  </si>
  <si>
    <t>CONSTRUCCION DE CELDAS Y DORMITORIOS EN SEGURIDAD PUBLICA MUNICIPAL, CABECERA MUNICIPAL</t>
  </si>
  <si>
    <t>PAVIMENTACION DE CALLE EN EL TERRERO</t>
  </si>
  <si>
    <t>PAVIMENTACION DE CALLE EN EL NACIMIENTO</t>
  </si>
  <si>
    <t>PAVIMENTACION CON CONCRETO HIDRAULICO  HACIA EL DEPOSITO EN  LOS RANCHITOS</t>
  </si>
  <si>
    <t>PAVIMENTACION CON CONCRETO HIDRAULICO, EL MEZQUITILLO.</t>
  </si>
  <si>
    <t>PAVIMENTACION CON CONCRETO HIDRAULICO, CALLE 1RO DE MAYO, ENTRE   BOULV. ESTADIO Y FRANCISCO MENDOZA.</t>
  </si>
  <si>
    <t>RELACION DE OBRAS DEL EJERCICIO FISCAL 2012</t>
  </si>
  <si>
    <t>CABECERA MUNICIPAL</t>
  </si>
  <si>
    <t>HUASCATO</t>
  </si>
  <si>
    <t>LA RESOLANA</t>
  </si>
  <si>
    <t>TARIMORO</t>
  </si>
  <si>
    <t>EL MARIJO</t>
  </si>
  <si>
    <t>EL MEZQUITILLO</t>
  </si>
  <si>
    <t>EL CASTILLO</t>
  </si>
  <si>
    <t>EL PITAHAYO</t>
  </si>
  <si>
    <t>BUENOS AIRES</t>
  </si>
  <si>
    <t>CONSTRUCCION DE PLANTA TRATADORA</t>
  </si>
  <si>
    <t>REHABILITACION DE RED DE AGUA POTABLE, CALLES PEDRO MORENO,  20 DE NOVIEMBRE Y ANGEL S. BRAVO</t>
  </si>
  <si>
    <t>EQUIPAMIENTO Y SUBESTACION PARA POZO ARROYO DE LOS NOVIOS</t>
  </si>
  <si>
    <t>REPOSICION DE BOMBA SUMERGIBLE PARA POZO DE  AGUA POTABLE</t>
  </si>
  <si>
    <t xml:space="preserve">AMPLIACION DE RED DE AGUA POTABLE </t>
  </si>
  <si>
    <t>INSTALACION DE TOMAS  DOMICILIARIAS  DE AGUA POTABLE EN CALLE 16 DE SEPTIEMBRE</t>
  </si>
  <si>
    <t>PEPOSICION  DE LINEA DE AGUA POTABLE EN LA CALLE ANGEL S. BRAVO.</t>
  </si>
  <si>
    <t>ADQUISICION DE EQUIPO DE REBOMBEO</t>
  </si>
  <si>
    <t>CONSTRUCCION DE BASE Y COMPRA DE TANQUE PARA ALMACENAMIENTO DE AGUA</t>
  </si>
  <si>
    <t>ESTUDIO GEOFISICO PARA POZO</t>
  </si>
  <si>
    <t>AMPLIACION DE RED DE AGUA POTABLE EN LA COLONIA ESTADIO</t>
  </si>
  <si>
    <t>REUBICACION DE RED DE AGUA.</t>
  </si>
  <si>
    <t>CON STRUCCION DE RED DE AGUA POTABLE</t>
  </si>
  <si>
    <t>REHABILITACION DE LINEA DE AGUA EN LA CALLE VAZCO DE QUIROGA</t>
  </si>
  <si>
    <t>REHABILITACION DE DRENAJE EN LA CALLE PEDRO MORENO ENTRE MOISES QUEZADA Y LIBERTAD</t>
  </si>
  <si>
    <t>CONSTRUCCION DE RED PRINCIPAL  EN LA CALLE A UN COSTADO DEL PANTEON</t>
  </si>
  <si>
    <t>AMPLIACION DE DRENAJE EN CALLE PEDRO MORENO</t>
  </si>
  <si>
    <t>REHABILITACION DE DRENAJE EN CALLE 16 DE SEPTIEMBRE</t>
  </si>
  <si>
    <t>AMPLIACION DE COLECTOR DE LA COLONIA MOISES QUEZADA</t>
  </si>
  <si>
    <t>REHABILITACION DE DRENAJE EN CALLE ANGEL S. BRAVO</t>
  </si>
  <si>
    <t>REHABILITACION DE DRENAJE EN LA CALLE CORONA ENTRE COLON Y RUBEN GARCIA</t>
  </si>
  <si>
    <t>AMPLIACION DE RED EN CALLE DIANA LAURA ROJAS COLONIA INDEPENDENCIA</t>
  </si>
  <si>
    <t>CONSTRUCCION DE ZANJA PARA DESVIO DE AGUAS PLUVIALES A PRESA</t>
  </si>
  <si>
    <t>AMPLIACION DE DRENAJE</t>
  </si>
  <si>
    <t>REHABILITACION DE DRENAJE</t>
  </si>
  <si>
    <t xml:space="preserve">PASO DE AGUA EN CAMINO </t>
  </si>
  <si>
    <t>AMPLIACION DE DRENAJE   (CRIADEROS)</t>
  </si>
  <si>
    <t>AMPLIACION DE DRENAJE EN LA COLONIA INDEPENDENCIA</t>
  </si>
  <si>
    <t>REHABILITACION DE DRENAJE EN LA CALLE CIRCUNVALACION Y MATAMOROS</t>
  </si>
  <si>
    <t>CONSTRUCCION DE ALCANTARILLADO EN CAMINO</t>
  </si>
  <si>
    <t>REHABILITACION DE DRENAJE Y CONCRETO  EN CALLE LOPEZ COTILLA ENTRE ALLENDE Y 5 DE MAYO</t>
  </si>
  <si>
    <t>REHABILITACION DE DRENAJE EN CALLE ALDAMA</t>
  </si>
  <si>
    <t>REHABILITACION DE DRENAJE EN LA CALLE MADERO</t>
  </si>
  <si>
    <t>REHABILITACION DE DRENAJE EN BOULEVARD ELIAZER AYALA</t>
  </si>
  <si>
    <t xml:space="preserve">CONSTRUCCION DE RED DRENAJE </t>
  </si>
  <si>
    <t xml:space="preserve">REHABILITACION DE DRENAJE </t>
  </si>
  <si>
    <t>COLECTOR PRINCIPAL DE CRUCE CARRETERA FEDERAL</t>
  </si>
  <si>
    <t>REHABILITACION DE DRENAJE EN LA COLONIA RODRIGUEZ</t>
  </si>
  <si>
    <t>MEJORAMIENTO DE VIVIENDA PERSONAS DE ESCASOS RECURSOS</t>
  </si>
  <si>
    <t>ELECTRIFICACION</t>
  </si>
  <si>
    <t>ELECTRIFICACION CALLE BEATRIZ HERNANDEZ, ENTRE ORTIZ DOMINGUEZ .</t>
  </si>
  <si>
    <t>ELECTRIFICACION CALLE JUAN ESCUTIA, COLONIA JAVIER GARCIA PANIAGUA</t>
  </si>
  <si>
    <t>ELECTRIFICACION EN CALLE ROSARIO CASTELLANOS, COLONIA INDEPENDENCIA</t>
  </si>
  <si>
    <t xml:space="preserve">CONSTRUCCION DE BANQUETA FRENTE A LA SECUNDARIA SANTOS DEGOLLADO </t>
  </si>
  <si>
    <t>PAVIMENTACION FRENTE A LA IGLESIA</t>
  </si>
  <si>
    <t>REPOSICION DE CONCRETOS EN LA COL. SAN GABRIEL</t>
  </si>
  <si>
    <t>PAVIMENTACION EN CALLEJON</t>
  </si>
  <si>
    <t>PAVIMENTACION CON HUELLAS DE CONCRETO ECOLOGICO</t>
  </si>
  <si>
    <t>PAVIMENTACION EN CALLEJON, FRENTE A LA CASA DEL MAESTRO</t>
  </si>
  <si>
    <t>REPOSICION DE CONCRETOS</t>
  </si>
  <si>
    <t>CONSTRUCCION DE MURO DE CONTENCION EN PIEDRA, EN BOULEVARD JUAN BRAVO VILLASEÑOR</t>
  </si>
  <si>
    <t>PAVIMENTACION CON CONCRETO HIDRAULICO</t>
  </si>
  <si>
    <t>CONSTRUCCION DE EMPEDRADO EN LA CALLE GABRIEL VELAZQUEZ</t>
  </si>
  <si>
    <t>PAVIMENTACION EN LA CALLE ANGEL S BRAVO  ENTRE VALLARTA Y GABRIEL VELAZQUEZ</t>
  </si>
  <si>
    <t xml:space="preserve">PAVIMENTACION DE CALLE </t>
  </si>
  <si>
    <t>PAVIMENTACION FRENTE A LA CAPILLA</t>
  </si>
  <si>
    <t>PAVIMENTACION EN CAMINO</t>
  </si>
  <si>
    <t>REMODELACION DE SEGURIDAD PUBLICA</t>
  </si>
  <si>
    <t>MANTENIMIENTO DE VERTEDERO MUNICIPAL</t>
  </si>
  <si>
    <t>REHABILITACION DEL RASTRO MUNICIPAL</t>
  </si>
  <si>
    <t>PINTURA PARA CENTRO DE SALUD</t>
  </si>
  <si>
    <t>CONSTRUCCION DE MURO PERIMETRAL EN TELESECUNDARIA</t>
  </si>
  <si>
    <t>PROGRAMA ESCUELAS DE CALIDAD, PRIMARIA AMADO NERVO</t>
  </si>
  <si>
    <t>PROGRAMA ESCUELA DE CALIDAD, PRIMARIA RICARDO FLORES MAGON TM</t>
  </si>
  <si>
    <t>PROGRAMA ESCUELAS DE CALIDAD, JARDIN DE NIÑOS RAMON GARCIA RUIZ</t>
  </si>
  <si>
    <t>PROGRAMA ESCUELAS DE CALIDAD, TELESECUNDARIA</t>
  </si>
  <si>
    <t>PROGRAMA ESCUELAS DE CALIDAD, JARDIN DE NIÑOS DIONISIO VAZQUEZ</t>
  </si>
  <si>
    <t>PROGRAMA ESCUELAS DE CALIDAD, JARDIN DE NIÑOS RAFAEL RAMIREZ</t>
  </si>
  <si>
    <t>PROGRAMA ESCUELAS DE CALIDAD, JARDIN DE NIÑOS LOPEZ VELARDE</t>
  </si>
  <si>
    <t>DESAYUNADORES, PRIMARIA RICARDO FLORES MAGON</t>
  </si>
  <si>
    <t>CONSTRUCCION DE BANQUETA, EN JARDIN DE NIÑOS ROSARIO CASTELLANO</t>
  </si>
  <si>
    <t>CONSTRUCCION DE FOSA SEPTICA EN TELESECUNDARIA</t>
  </si>
  <si>
    <t>PROGRAMA ESCUELAS DE CALIDAD, EN PRIMARIA LEANDRO ARELLANO</t>
  </si>
  <si>
    <t>TERMINACIION DE BAÑOS EN LA TELESECUNDARIA</t>
  </si>
  <si>
    <t>PINTURA PARA PRIMARIA ANGEL S. BRAVO</t>
  </si>
  <si>
    <t>PROGRAMA MOCHILAS CON UTILES</t>
  </si>
  <si>
    <t>INSTALACION  DE PISO  Y SOCLO EN LA TELESECUNDARIA</t>
  </si>
  <si>
    <t>PINTURA PARA TELESECUNDARIA</t>
  </si>
  <si>
    <t xml:space="preserve">APLANADOS EN PRIMARIA </t>
  </si>
  <si>
    <t>PINTURA PRIMARIA BENITO JUAREZ</t>
  </si>
  <si>
    <t>REHABILITACION DE UNIDAD DEPORTIVA</t>
  </si>
  <si>
    <t>BACHEO VARIOS CAMINOS</t>
  </si>
  <si>
    <t>MANTENIMIENTO DE CAMINOS SACACOSECHAS</t>
  </si>
  <si>
    <t>REHABILITACION CAMINO CON MODULO SEDER</t>
  </si>
  <si>
    <t>REHABILITACION DE CAMINO (DESASOLVE DE BORDO)</t>
  </si>
  <si>
    <t>BACHEO AISLADO EN EL CAMINO</t>
  </si>
  <si>
    <t>REHABILITACION DE CAMINO</t>
  </si>
  <si>
    <t>CONSTRUCCION DE RED DE AGUA POTABLE EN LA COLONIA JAVIER GARCIA PANIAGUA</t>
  </si>
  <si>
    <t>REHABILITACION DE DRENAJE COLONIA SAN AGUSTIN (LIBRAMIENTO)</t>
  </si>
  <si>
    <t>2DA ETAPA  CONSTRUCCION DE RED DE DRENAJE PRINCIPAL Y DESCARGAS EN LA COLONIA ESTADIO</t>
  </si>
  <si>
    <t>1RA ETAPA CONSTRUCCION DE RED DE DRENAJE PRINCIPAL Y DESCARGAS  EN LA COLONIA ESTADIO.</t>
  </si>
  <si>
    <t xml:space="preserve">CONSTRUCCION DE EMPEDRADO Y HUELLAS DE CONCRETO </t>
  </si>
  <si>
    <t xml:space="preserve">REHABILITACION DE LINEA DE CONDUCCION DE AGUA POTABLE  Y REPARACION DE  TOMAS DOMICILIARIAS </t>
  </si>
  <si>
    <t>CONSTRUCCION DE DRENAJE PDZP</t>
  </si>
  <si>
    <t>CONTRUCCION DE EMPEDRADO CON HUELLAS DE CONCRETO</t>
  </si>
  <si>
    <t>REORDENAMIENTO URBANO EN ACCESOS CARRETEROS ESTE OESTE 5TA ETAPA</t>
  </si>
  <si>
    <t>REHABILITACION DE  UNIDAD DEPORTIVA MUNICIPAL</t>
  </si>
  <si>
    <t>REMODELACION DE CASA DE LA CULTURA</t>
  </si>
  <si>
    <t>LA TABLA</t>
  </si>
  <si>
    <t>LA VIBORA</t>
  </si>
  <si>
    <t>UNION DE GUADALUPE</t>
  </si>
  <si>
    <t>LAS ADJUNTAS</t>
  </si>
  <si>
    <t>EL DERRUMBADERO</t>
  </si>
  <si>
    <t>SAN ANTONIO</t>
  </si>
  <si>
    <t>LA SIERRITA</t>
  </si>
  <si>
    <t>EL ARCA</t>
  </si>
  <si>
    <t>EL SAUCITO-PASO DE TARIMORO</t>
  </si>
  <si>
    <t>EL MEZQUITE GRANDE</t>
  </si>
  <si>
    <t>RANCHO LA PORQUERA CAMINO A LA VIBORA</t>
  </si>
  <si>
    <t>LOS RANCHITOS</t>
  </si>
  <si>
    <t>EL TERRERO</t>
  </si>
  <si>
    <t>CHARAPUATO</t>
  </si>
  <si>
    <t>MUNICIPIO</t>
  </si>
  <si>
    <t>LAS LIMAS</t>
  </si>
  <si>
    <t>CAMINO LA ESCREPA - BUENOS AIRES- EL TERRERO  DE VILLARREÑO -MEZQUITE GDE.  CAMINO A LA SANGUIJUELA. LAS CALERAS - EL PUERTO DE CATARINA. CERRITO DE VILLASEÑOR, LOS FRESNOS, EL MARIJO, EL MEZQUITILLO, LAS LIMAS, CAMINO A LA ERA,  LA ESTACION, SANGUIJUELA EL GUAYABITO, LA RANA Y EL EDEN. BARBECHITOS.</t>
  </si>
  <si>
    <t>LA VIBORA,  EL CASTILLO, EL EDEN, EL CERRITO DE VILLASEÑOR,  COLONIAS DE LA CABECERA MUNICIPAL, CAMINO AL MARIJO - ALTAMIRA, EL BAÑADERO</t>
  </si>
  <si>
    <t xml:space="preserve">CAMINOS EL PALCO - LA TABLA, LA VIBORA - EL GUAYABITO, LA PORQUERA Y LA VIBORA - EL GUAYABITO </t>
  </si>
  <si>
    <t>EL NACIMIENTO</t>
  </si>
  <si>
    <t>EL PUERTO DE CATARINA</t>
  </si>
  <si>
    <t xml:space="preserve"> BUENOS AIRES</t>
  </si>
  <si>
    <t>RELACION DE OBRAS DEL EJERCICIO FISCAL 2013</t>
  </si>
  <si>
    <t>PERFORACION DE POZO EN EL DERRUMBADERO</t>
  </si>
  <si>
    <t>PERFORACIÓN DE POZO EN SAN JOSE BUEN AGUA</t>
  </si>
  <si>
    <t>DESCARGA DE FOSA DE PLANTA TRATADORA DE TARIMORO</t>
  </si>
  <si>
    <t>MANTENIMIENTO EN LA PRESA DE ABAJO</t>
  </si>
  <si>
    <t>NIVELACION DE TERRENO EN COL BENITO JUAREZ</t>
  </si>
  <si>
    <t>PINTURA EN KINDER DEL TERRERO</t>
  </si>
  <si>
    <t>PINTURA EN KINDER DE LAS LIMAS</t>
  </si>
  <si>
    <t>INGRESO AL KINDER DE LA RESOLANA</t>
  </si>
  <si>
    <t>PINTURA EN KINDER DEL MEZQUITE GRANDE</t>
  </si>
  <si>
    <t>PINTURA PARA PRIMARIA DEL MEZQUITILLO</t>
  </si>
  <si>
    <t>REMOZAMIENTO CASA DE LA CULTURA (AUDITORIO)</t>
  </si>
  <si>
    <t>PASO DE AGUA EN CAMINO AL PASO DE TARIMORO</t>
  </si>
  <si>
    <t>CIRCULACION DE VERTEDERO MUNICIPAL</t>
  </si>
  <si>
    <t>BACHEO DEL CAMINO AL VAQUERO Y ARRAYANES</t>
  </si>
  <si>
    <t>CONSTRUCCION DE EMPEDRADO Y HUELLAS DE CONCRETO EN LA CALLE PRINCIPAL EN LA LOCALIDAD DEL MEZQUITE GRANDE</t>
  </si>
  <si>
    <t>CONSTRUCCION DE PLANTA TRATADORA DE AGUAS</t>
  </si>
  <si>
    <t>CONSTRUCCION DE BASE  PARA  TANQUE DE  AGUA  EN ADJUNTAS</t>
  </si>
  <si>
    <t>REHABILITACION DE RED DE  AGUA POTABLE  Y DRENAJES CAB ECERA MUNICIPAL</t>
  </si>
  <si>
    <t>INSTALACIÓN DE RED DE CONDUCCIÓN DE AGUA EN LAS ADJUNTAS</t>
  </si>
  <si>
    <t>CONSTRUCCION DE LINEA DE AGUA EN CALLE INDEPENDENCIA / ALLENDE Y 5 MAYO</t>
  </si>
  <si>
    <t>REUBICACION DE LINEA DE AGUA, EL GUAYABITO</t>
  </si>
  <si>
    <t>REUBICACION DE LINEA DE AGUA EN EL MEZQUITE GRANDE</t>
  </si>
  <si>
    <t>REHABILITACION DE LINEA DE AGUA EN CALLE SAN FRANCISCO EN COLONIA SAN JOSE BUENA  AGUA</t>
  </si>
  <si>
    <t>SUSTITUCION DE RED DE AGUA EN LA CABECERA MUNICIPAL</t>
  </si>
  <si>
    <t>2DA. ETAPA PARA LA OPERACIÓN DE POZO PROFUNDO DE AGUA POTABLE</t>
  </si>
  <si>
    <t>CONSTRUCCION DE REGISTRO PARA AGUA POTABLE EN COLONIA JUAN GIL PRECIADO "ALFARERÍAS"</t>
  </si>
  <si>
    <t>REHABILITACION DE LINEA DE AGUA POTABLE  EN CALLE GALEANA</t>
  </si>
  <si>
    <t>AMPLIACION DE RED DE  DRENAJE  EN EL ARCA, CRIADEROS</t>
  </si>
  <si>
    <t>AMPLIACION DE RED DE DRENAJE  COLONIA INDEPENDENCIA (CAMINO AL TECOLOTE)</t>
  </si>
  <si>
    <t>CONSTRUCCION  DE  DRENAJE EN CALLE  CIRCUNVALACIÓN Y MATAMOROS</t>
  </si>
  <si>
    <t>MANTENIMIENTO DE RED DE DRENAJE EN CALLE ALDAMA</t>
  </si>
  <si>
    <t>REPARACION DE DRENAJE,  EL MEZQUITILLO</t>
  </si>
  <si>
    <t>REHABILITACION DE DRENAJE EN LA RESOLANA</t>
  </si>
  <si>
    <t xml:space="preserve">CONSTRUCCION DE COLECTOR PRINCIPAL DE CRUCE CARRETERA  FEDERAL </t>
  </si>
  <si>
    <t>REHABILITACION  DE DRENAJE EN EL MEZQUITE GRANDE</t>
  </si>
  <si>
    <t xml:space="preserve">REHABILITACION DE  DRENAJE CALLE CIRCUNVALACION </t>
  </si>
  <si>
    <t>REHABILITACION DE  DRENAJE CALLE JUAREZ /DEFENSORES Y MINA</t>
  </si>
  <si>
    <t>REHABIITACION DE  DRENAJE CALLE JIMENEZ / DEFENSORES Y JUAN SILVA</t>
  </si>
  <si>
    <t>REPARACION  DE DRENAJE EN CALLE MOISES QUEZADA/ 5 MAYO  Y CORREGIDORA</t>
  </si>
  <si>
    <t>REHABILITACION DE DRENAJE  EN CALLE DE HUASCATO</t>
  </si>
  <si>
    <t>REHABILTIACION DE DRENAJE  EN CALLE CONSTITUYENTES HUASCATO</t>
  </si>
  <si>
    <t>REHABILITACION DE DRENAJE EN  CALLE NICOLAS BRAVO</t>
  </si>
  <si>
    <t>REHABILITACION DE DRENAJE EN CALLE  DIONISIO VAZQUEZ EN HUASCATO</t>
  </si>
  <si>
    <t>REHABILITACION DE DRENAJE EN   CALLE INDEPENDENCIA /ALLENDE Y 5 MAYO</t>
  </si>
  <si>
    <t>REHABILITACION DE  DRENAJE  EN BUENOS AIRES</t>
  </si>
  <si>
    <t>REHABILITACION DE DRENAJE EN CALLE GOMEZ FARÍAS A UN COSTADO HOSPITAL</t>
  </si>
  <si>
    <t>RED DE DRENAJE EN TARIMORO</t>
  </si>
  <si>
    <t>REHABILITACION DE DRENAJE EN CALLE  JOSEFA ORTIZ DE DOMIGUEZ, COL INDEPENDENCIA</t>
  </si>
  <si>
    <t>CONSTRUCCION DE DRENAJE EN CALLE MORADORES JUNTO LIBRAMIENTO</t>
  </si>
  <si>
    <t>REHABILITACION DE DRENAJE EN EL ROBLE</t>
  </si>
  <si>
    <t>CONSTRUCCION DE  DRENAJE  EN CALLE FRANCISCO MENDOZA</t>
  </si>
  <si>
    <t>REHABILITACION DE DRENAJE DEL SERVICIO  DE LA TELESECUNDARIA DE BUENOS AIRES</t>
  </si>
  <si>
    <t>REUBICACIÓN  DE DRENAJE EN CALLE MORELOS / MADERO Y ANGEL S BRAVO</t>
  </si>
  <si>
    <t>CONSTRUCCION DE RED DE DRENAJE EN LA  COLONIA JAVIER GARCIA PANIAGUA, (SAN IGANACIO DE MORELOS, IGNACIO PEÑA, VICENTE SUAREZ, AGUSTIN MELGAR, JUAN DE LA BARRERA Y 31 DE DICIEMBRE)</t>
  </si>
  <si>
    <t>REUBICACION DE RED DE AGUA POTABLE</t>
  </si>
  <si>
    <t>CONSTRUCCION DE MURO DE CONTENCION  EN EL CASTILLO PARA PROTECCION DE AGUAS</t>
  </si>
  <si>
    <t>AMPLIACION DE DRENAJE EN CALLE DE LA CAPILLA EN RANCHO NUEVO</t>
  </si>
  <si>
    <t>CONSTRUCCION DE RED DE DRENAJE EN COL.  SAN JOSE BUENA AGUA</t>
  </si>
  <si>
    <t>CONSTRUCCION DE RED DE DRENAJE EN CALLE CORREGIDORA/MERCADO Y LOPEZ COTILLA</t>
  </si>
  <si>
    <t>REHABILITACION DE DRENAJE DE LA CALLE GALEANA</t>
  </si>
  <si>
    <t>CONSTRUCCION DE PASO DE AGUA  EN LA TABLA</t>
  </si>
  <si>
    <t>CONSTRUCCION DE MURO DE CONTENCION EN EL CASTILLO JUNTO ARROYO</t>
  </si>
  <si>
    <t>REHABILITACION DE DRENAJE EN CALLE SAN FRANCISCO, COLONIA SAN JOSE BUEN AGUA</t>
  </si>
  <si>
    <t>REUBICACION DRENAJE CALLE GLADIOLA, COLONIA EL  TECOLOTE</t>
  </si>
  <si>
    <t>CONSTRUCCION DE BOCA DE TORMENTA EN BOULEVRD  JUAN BRAVO VILLASEÑOR</t>
  </si>
  <si>
    <t>CONSTRUCCION DE RED DE DRENAJE EN  CALLE JESUS NAVARRO, COL MOISES QUEZADA</t>
  </si>
  <si>
    <t>REHABILTIACION DE RED DE DRENAJE EN CALLE CIRCUNVALACION/NICOLAS BRAVO Y JUAREZ</t>
  </si>
  <si>
    <t>CONSTRUCCION DE RED DE DRENAJE EN EL POZO SECO</t>
  </si>
  <si>
    <t>REHABILITACIÓN DE DRENAJE Y CONCRETO EN EL CASTILLO</t>
  </si>
  <si>
    <t>AMPLIACION DE RED DE DRENAJE EN COLONIA LUIS DONALDO COLOSIO CANCHA BARRIAL</t>
  </si>
  <si>
    <t>ELECTRIFICACION EN  CALLE JESUS OROZCO</t>
  </si>
  <si>
    <t>ELECTRIFICACION  EN QUIRINO CALLE JULIO GONZALEZ</t>
  </si>
  <si>
    <t>ELECTRIFICACION EN SALIDA AL CASTILLO POR EL CANAL</t>
  </si>
  <si>
    <t>ELECTRIFICACION EN EL MARIJO</t>
  </si>
  <si>
    <t>ELECTRIFICACION EN JUAN DE LA BARRERA EN COL JAVIER  GARCIA PANIAGUA</t>
  </si>
  <si>
    <t>ELECTRIFICACION  CALLE PRINCIPAL ,  UNION DE GUAFALUPE</t>
  </si>
  <si>
    <t>CONSTRUCCION DE  BANQUETA FRENTE A ESEF-2</t>
  </si>
  <si>
    <t>REPARACION  DE CONCRETOS EN CABECERA MUNICIPAL</t>
  </si>
  <si>
    <t>PAVIMENTO EN CALLEJON EN EL MEZQUITE GRANDE</t>
  </si>
  <si>
    <t>PAVIMENTO  EN CAMINO A MARIJO</t>
  </si>
  <si>
    <t>PAVIMENTO EN  CALLE VASCO DE QUIROGA EN HUASCATO</t>
  </si>
  <si>
    <t>REPARACION DE  CONCRETOS  CABECERA MUNICIPAL</t>
  </si>
  <si>
    <t>PAVIMENTO EN  CALLE CORREGIDORA/COSIO Y M DIEGUEZ</t>
  </si>
  <si>
    <t>PAVIMENTO EN CALLE  CORREGIDORA / COSIO VIDAURRI  Y LUIS DONALDO COLOSIO</t>
  </si>
  <si>
    <t>PAVIMENTO  EN LA BARRANQUILLA, CALLE GUADALUPE VICTORIA DE HUASCATO</t>
  </si>
  <si>
    <t>PAVIMENTO  EN EL PITAYO</t>
  </si>
  <si>
    <t>PAVIMENTO  EN CALLE DEL CASTILLO</t>
  </si>
  <si>
    <t>PAVIMENTO EN CALLE  CORREGIDORA / ELEAZER AYALA Y LUIS DONALDO COLOSIO</t>
  </si>
  <si>
    <t>PAVIMENTACION EN  CALLE INDEPENDENCIA / ALLENDE Y 5 MAYO</t>
  </si>
  <si>
    <t>PAVIMENTO EN  CALLE CONSTITUYENTES DE HUASCATO</t>
  </si>
  <si>
    <t>REHABILITACION DE CONCRETO EN  CALLE FRENTE AL KINDER DE BUENOS AIRES</t>
  </si>
  <si>
    <t>PAVIMENTO  EN BANQUETA AFUERA DE PRIMARIA  Y KINDER DEL  MEZQUITE GRANDE</t>
  </si>
  <si>
    <t>PAVIMENTACION EN  CALLE DIONISIO VAZQUEZ EN HUASCATO</t>
  </si>
  <si>
    <t>PAVIMENTACION EN CALLE DE  LOS ARRAYANES</t>
  </si>
  <si>
    <t>CONSTRUCCION DE EMPEDRADO AHOGADO  Y  GUARNICION A LOS COSTADOS DEL CONCRETO  EN LA RESOLANA</t>
  </si>
  <si>
    <t>CONSTRUCCION DE EMPEDRADO DE CALLE ALDAMA/ ABASOLO Y NICOLAS BRAVO</t>
  </si>
  <si>
    <t>CONSTRUCCION DE BANQUETA  EN CALLE GOMEZ FARÍAS A UN LADO DEL HOSPITAL</t>
  </si>
  <si>
    <t>CONSTRUCCION DE BANQUETA EN EL MEZQUITILLO</t>
  </si>
  <si>
    <t>PAVIMENTACION  EN CALLE TRINIDAD CAMPOS</t>
  </si>
  <si>
    <t>PAVIMENTACION DE CALLE PAREDON EN MEZQUITE GRANDE</t>
  </si>
  <si>
    <t>PAVIMENTACION EN AV LA PAZ FRENTE AL PANTEON</t>
  </si>
  <si>
    <t>APLICACIÓN DE ASFALTO PARA ENTRONQUE CON CARRETERA FEDEDRAL, FRENTE A LA ESPIGA</t>
  </si>
  <si>
    <t>PAVIMENTACION  EN CALLE CIRCUNVALACIÓN / JUAREZ Y NICOLAS BRAVO</t>
  </si>
  <si>
    <t>CONSTRUCCION  DE CUARTOS EN EL GUAYABITO</t>
  </si>
  <si>
    <t>CONSTRUCCION DE CUARTO EN PASO DE TARIMORO</t>
  </si>
  <si>
    <t xml:space="preserve">CONSTRUCCION DE CUARTOS EN POZOS HONDOS Y PUERTO DE CATARINA </t>
  </si>
  <si>
    <t>CONSTRUCCION   DE CUARTO EN LA ERA</t>
  </si>
  <si>
    <t>CONSTRUCCION DE CUARTO EN EL PUERTO DE LA   SABINILLA</t>
  </si>
  <si>
    <t xml:space="preserve">CONSTRUCCION DE CUARTO EN PUERTO DE CATARINA Y POZOS HONDOS </t>
  </si>
  <si>
    <t>CONSTRUCCION DE MURO PERIMETRAL TELESECUNDARIA HUASCATO</t>
  </si>
  <si>
    <t>CONSTRUCCION DE ANDADOR EN PRIMARIA DE LOS ARRAYANES</t>
  </si>
  <si>
    <t>PINTURA JARDIN DE NIÑO LA ESPADA</t>
  </si>
  <si>
    <t>PINTURA KINDER DE LOS RANCHITOS</t>
  </si>
  <si>
    <t>PEC JARDIN LOPEZ VELARDE DE BUENOS AIRES</t>
  </si>
  <si>
    <t>PEC PRIMARIA RICARDO FLORES MAGON</t>
  </si>
  <si>
    <t>PEC PRIMARIA AMADO NERVO UNION DE GUADALUPE</t>
  </si>
  <si>
    <t>PEC TELEECUNDARIAS OTILIO MONTAÑO BAÑADERO</t>
  </si>
  <si>
    <t>PEC TELESECUNDARIA FILIBERTO VARGAS BUENOS AIRES</t>
  </si>
  <si>
    <t>PEC TELESECUNDARIA MANUEL M CERNA MEZQUITE GRANDE</t>
  </si>
  <si>
    <t>PEC KINDER RAFAEL RAMIREZ</t>
  </si>
  <si>
    <t>PEC KINDER R GARCIA RUIZ</t>
  </si>
  <si>
    <t>PEC TELESECUNDARIA FRANCISCO VILLA LOS FRESNOS</t>
  </si>
  <si>
    <t xml:space="preserve">REPARACION DE  TECHO Y PISO EN LA TELESECUNDARIA DE TARIMORO </t>
  </si>
  <si>
    <t>PEC PRIMARIA ANGEL S BRAVO</t>
  </si>
  <si>
    <t>PEC PRIMARIA ANGEL S BRAVO T/V</t>
  </si>
  <si>
    <t>PEC PRIMARIA PEDRO MORENO, LOS ARRAYANES</t>
  </si>
  <si>
    <t>BANQUETA EN  KINDER DE RANCHO NUEVO</t>
  </si>
  <si>
    <t>FOSA SEPTICA EN TELESECUNDARIA  DE TARIMORO</t>
  </si>
  <si>
    <t>CONSTRUCCION DE BANQUETA EN ENTRADA  Y COLOCACION DE PISO CERAMICA EN AREA DE COMEDORES, KINDER ROSARIO CASTELLANOS</t>
  </si>
  <si>
    <t>INSTALACION DE HERRERIA EN PRIMARIA  DEL CASTILLO</t>
  </si>
  <si>
    <t>PEC PRIMARIA  LAZARO CARDENAS DE ALTAMIRA</t>
  </si>
  <si>
    <t>CONSTRUCCION DE  KINDER EN EL PUERTO DE CATARINA</t>
  </si>
  <si>
    <t>REPARACIONES EN TELES BUENOS AIRES</t>
  </si>
  <si>
    <t>REHABILITACION DE TECHO EN PRIMARIA  DE TARIMORO</t>
  </si>
  <si>
    <t>REHABILITACION DE TECHO EN PRIMARIA DE LOS RANCHITOS</t>
  </si>
  <si>
    <t>REHABILITACION DE SANITARIO DE PRIMARIA DE BARBECHITOS</t>
  </si>
  <si>
    <t>CONSTRUCCION DE MURO PERIMETRAL EN TELESECUNDARIA HUASCATO</t>
  </si>
  <si>
    <t>REHABILITACIÓN DE MURO PERIMETRAL, LOS ARRAYANES</t>
  </si>
  <si>
    <t>PINTURA PARA  JARDIN DE NIÑOS DEL CASTILLO</t>
  </si>
  <si>
    <t>CONSTRUCCION DE MURO PERIMETRAL EN PRIMARA  DE LAS LIMAS</t>
  </si>
  <si>
    <t>REHABILITACION DE  PISO EN PRIMARIA DE ALTAMIRA</t>
  </si>
  <si>
    <t xml:space="preserve">CONSTRUCCION DE BANQUETA PRIMARIA RANCHO NUEVO </t>
  </si>
  <si>
    <t>REHABILITACION  DE UNIDAD DEPORTIVA DEGOLLADO</t>
  </si>
  <si>
    <t>CONSTRUCCION DE CASETA DE VIGILANCIA EN UNIDAD DEPORTIVA</t>
  </si>
  <si>
    <t>ESTUDIO PARA OBRA DE PAVIMENTACION DE EMPEDRADO ECOLOGICO  LAS CALERAS-LA GUACAMAYA</t>
  </si>
  <si>
    <t xml:space="preserve">ESTUDIO PARA OBRA DE EMPEDRADO ECOLOGICO CON HUELLAS DE CONCRETO QUIRINO  </t>
  </si>
  <si>
    <t>ESTUDIO PARA OBRA DE CONSTRUCCION DE HUELLAS DE CONCTRETO  ECOLGICO EN  ALTAMIRA</t>
  </si>
  <si>
    <t>ESTUDIO PARA LA OBRA EN CAMINO A LA VIBORA</t>
  </si>
  <si>
    <t>ESTUDIO PARA OBRA DE EMPEDRADO EN CAMINO A CHARAPUATO</t>
  </si>
  <si>
    <t>BACHEO DE CAMINOS</t>
  </si>
  <si>
    <t>MANTENIMIOENTO EN  CAMINOS DE HUASCATO Y CIRCUNVECINOS SEDER</t>
  </si>
  <si>
    <t>COMPACTACIÓN DE DESECHOS EN VERTEDERO MUNICIPAL</t>
  </si>
  <si>
    <t>REHABILITACION EN  POZO DE LA TEJERÍA (COMPRA DE EQUIPO NUEVO  PARA POZO PROFUNDO Y REPARACION DE EQUIPO NUEVO Y EXISTENTE)</t>
  </si>
  <si>
    <t>CONSTRUCCION DE REGISTROS DE AGUA POTABLE EN CHARAPUATO</t>
  </si>
  <si>
    <t>REHABILITACION  Y REUBICACION DE RED DE CONDUCCION DE  AGUA POTABLE EN LA COLONIA SAN JOSE  BUENA AGUA</t>
  </si>
  <si>
    <t xml:space="preserve">CONSTRUCCION DE RED DE DRENAJE  EN AV GONZALO AYALA  </t>
  </si>
  <si>
    <t>CONSTRUCCIÓN DE PLANTA DE TRATAMIENTO ECOLOGICA, A UN COSTADO DE CANCHA BARRIAL</t>
  </si>
  <si>
    <t>CONSTRUCCION DE RED DE DRENAJE EN SAN JOSE BUENA AGUA</t>
  </si>
  <si>
    <t>ELECTRIFICACION EN SAN ANTONIO, SALVADOR GUZMAN ESTRADA</t>
  </si>
  <si>
    <t xml:space="preserve"> INSTALACION DE 3 SEMAFOROS EN LA CALLE PRINCIPAL</t>
  </si>
  <si>
    <t>ACONDICIONAMIENTO DE CELDAS Y DORMITORIO</t>
  </si>
  <si>
    <t>CONSTRUCCIÓN DE SANITARIOS EN CANCHA DEPORTIVA DE HUASCATO</t>
  </si>
  <si>
    <t>CONSTRUCCION DE TRIBUNAS EN CANCHA DE CHARAPUATO</t>
  </si>
  <si>
    <t>CONSTRUCCION DE PUENTE EN CAMINO A MARIJO</t>
  </si>
  <si>
    <t>CONSTRUCCION DE EMPEDRADO CON HUELLAS DE CONCRETO EN CAMINO A QUIRINO</t>
  </si>
  <si>
    <t>PROYECTO PARA LINEA DE AGUA EN HUASCATO</t>
  </si>
  <si>
    <t>CONSTRUCCIÓN DE  RED PRINCIPAL DE DRENAJE Y DESCARGAS DOMICILIARIAS</t>
  </si>
  <si>
    <t>PAVIMENTACION CON CONCRETO HIDRAULICO EN BOULEVARD JUAN BRAVO VILLASEÑOR 6TA ETAPA EN CABECERA MUNICIPAL DE DEGOLLADO, JALISCO</t>
  </si>
  <si>
    <t xml:space="preserve">2DA ETAPA DE REHABILITACION DE  UNIDAD DEPORTIVA </t>
  </si>
  <si>
    <t xml:space="preserve">COMPRA DE EQUIPO NUEVO PARA BOMBEO DE POZO PROFUNDO EN LA COLONIA SAN JOSE BUENA AGUA </t>
  </si>
  <si>
    <t>EL GUAYABITO</t>
  </si>
  <si>
    <t>MEZQUITE GRANDE</t>
  </si>
  <si>
    <t>LA SABINILLA</t>
  </si>
  <si>
    <t>MEZQUITILLO</t>
  </si>
  <si>
    <t>EL  CASTILLO</t>
  </si>
  <si>
    <t>RANCHO NUEVO</t>
  </si>
  <si>
    <t>POZO SECO</t>
  </si>
  <si>
    <t>QUIRINO</t>
  </si>
  <si>
    <t>EL PITAYO</t>
  </si>
  <si>
    <t>LOS ARRAYANES</t>
  </si>
  <si>
    <t>PASO DE TARIMORO</t>
  </si>
  <si>
    <t>POZOS HONDOS</t>
  </si>
  <si>
    <t>LA ERA</t>
  </si>
  <si>
    <t>PUERTO DE LA SABINILLA</t>
  </si>
  <si>
    <t>LA ESPADA</t>
  </si>
  <si>
    <t>EL BAÑADERO</t>
  </si>
  <si>
    <t>LOS FRESNOS</t>
  </si>
  <si>
    <t>ALTAMIRA</t>
  </si>
  <si>
    <t>BARBECHITOS</t>
  </si>
  <si>
    <t>LAS CALERAS-LAGUACAMAYA</t>
  </si>
  <si>
    <t>DEGOLLADO</t>
  </si>
  <si>
    <t>CAMINO A BARBECHOS</t>
  </si>
  <si>
    <t>RECURSO ESTATAL, PROGRAMA FISE 2013</t>
  </si>
  <si>
    <t>RAMO 33</t>
  </si>
  <si>
    <t>$406,773.09 PROGRAMA CONACULTA  Y $174,545.94 RECURSOS PROPIOS</t>
  </si>
  <si>
    <t>RECURSOS PROPIOS</t>
  </si>
  <si>
    <t>PROGRAMA 3X1 $101,050.00 Y RAMO 33 $113,834.80</t>
  </si>
  <si>
    <t>PROGRAMA 3X1 $543,724.00 Y RAMO 33 $543,724.00</t>
  </si>
  <si>
    <t xml:space="preserve">RECURSO FEDERAL, PROGRAMA EMPLEO TEMPORAL </t>
  </si>
  <si>
    <t>RECURSO ESTATAL PROGRAMA FONDEREG $1'538,461.54  Y RAMO 33 $ 1'137,535.00</t>
  </si>
  <si>
    <t>FONDO DE CONTINGENCIAS ECONOMICAS 2014 $2´000,000.00 Y RECURSOS PROPIOS $5,238.08</t>
  </si>
  <si>
    <t>ADMON. DIRECTA</t>
  </si>
  <si>
    <t>OBRA CONTRATADA</t>
  </si>
  <si>
    <t>PAVIMENTO EN CALLE NICOLAS BRAVO ENTRE RAYON Y CIRCUNVALACION</t>
  </si>
  <si>
    <t>PAVIMENTO EN CALLE  EN EL  MEZQUITILLO</t>
  </si>
  <si>
    <t xml:space="preserve">REHABILITACION  DE  DRENAJE EN EL CASTILLO </t>
  </si>
  <si>
    <t xml:space="preserve">AMPLIACION DE DRENAJE  EN CALLE  AL CANAL EN EL ARCA </t>
  </si>
  <si>
    <t>CONSTRUCCION DE DRENAJE A UN COSTADO DEL PARQUE PALAPAS</t>
  </si>
  <si>
    <t>132.70 ML DE 2"</t>
  </si>
  <si>
    <t xml:space="preserve"> MONTO EJECUTADO DURANTE EL EJERCICIO FISCAL A REVISAR (2014)</t>
  </si>
  <si>
    <t>MODALIDAD DE EJECUCIÓN (ADJUDICACIÓN DIRECTA, CONCURSO POR INVITACIÓN, LICITACIÓN PÚBLICA, ADMINISTRACIÓN DIRECTA)</t>
  </si>
  <si>
    <t xml:space="preserve"> ORIGEN DEL RECURSO CON QUE SE FINANCIÓ LA OBRA (PROPIOS, FEDERALES, ESTATALES. MEZCLA DE RECURSOS  INDICANDO MONTOS Y PROCEDENCIA DE CADA APORTACIÓN, ETC.)</t>
  </si>
  <si>
    <t xml:space="preserve"> LOCALIDAD</t>
  </si>
  <si>
    <t>1- NOMBRE COMPLETO  DE LA OBRA</t>
  </si>
  <si>
    <t>RELACION DE OBRAS EJERCICIO FISCAL 2014</t>
  </si>
  <si>
    <t>RAMO 33  $588,093.06 PROGRAMA 3X1 $545,176.00</t>
  </si>
  <si>
    <t>PROGRAMA EMPLEO TEMPORAL  $241,271.00  Y RAMO 33 $25,047.66</t>
  </si>
  <si>
    <t>PROGRAMA EMPLEO TEMPORAL $575,142.00 Y RAMO 33      $69.18</t>
  </si>
  <si>
    <t>PROGRAMA EMPLEO TEMPORAL $695,969.00                                             Y RAMO 33  $1,715.94</t>
  </si>
  <si>
    <t>RAMO 33 $290,700.57,         PROGRAMA 3X1 PARA MIGRANTES  $287,542.00</t>
  </si>
  <si>
    <t xml:space="preserve">PROGRAMA FISE </t>
  </si>
  <si>
    <t>PROGRAMA FONDEREG  $1'590,251.62                       Y RAMO 33, $406,780.63</t>
  </si>
  <si>
    <t>CONADE $2'044,155.28 Y RAMO 33  $7,093.23</t>
  </si>
  <si>
    <t xml:space="preserve">CONACULTA </t>
  </si>
  <si>
    <t>ADMON. DIR.</t>
  </si>
  <si>
    <t>CONTRATO</t>
  </si>
  <si>
    <t>ADMON DIR.</t>
  </si>
  <si>
    <t xml:space="preserve"> MODALIDAD DE EJECUCIÓN (ADJUDICACIÓN DIRECTA, CONCURSO POR INVITACIÓN, LICITACIÓN PÚBLICA, ADMINISTRACIÓN DIRECTA)</t>
  </si>
  <si>
    <t>UBICACIÓN</t>
  </si>
  <si>
    <t>NOMBRE COMPLETO  DE LA OBRA</t>
  </si>
  <si>
    <t xml:space="preserve"> MONTO EJECUTADO DURANTE EL EJERCICIO FISCAL (2013)</t>
  </si>
  <si>
    <t>ELECTRIFICACION EN EL TERRERO, POR LA CALLE DE KINDER</t>
  </si>
  <si>
    <t xml:space="preserve">ELECTRIFICACION EN LA TINAJERA </t>
  </si>
  <si>
    <t>LA TINAJERA</t>
  </si>
  <si>
    <t>RECURSOS PROPIOS Y FISM DF (RAMO 33)</t>
  </si>
  <si>
    <t>MUNICIPIO:  DEGOLLADO, JALISCO.</t>
  </si>
  <si>
    <t>MUNICIPIO: DEGOLLADO</t>
  </si>
  <si>
    <t>MUNICIPIO:</t>
  </si>
  <si>
    <t>1.- NOMBRE DE LA DEPENDENCIA O UNIDAD MUNICIPAL EJECUTORA</t>
  </si>
  <si>
    <t>2.- NOMBRE COMPLETO                   DE LA OBRA</t>
  </si>
  <si>
    <t>3.- LOCALIDAD</t>
  </si>
  <si>
    <t>4.- PARTIDA               PRESUPUESTAL</t>
  </si>
  <si>
    <t>5.- ORIGEN DEL RECURSO CON QUE SE FINANCIÓ LA OBRA (PROPIOS, FEDERALES, ESTATALES. MEZCLA DE RECURSOS  INDICANDO MONTOS Y PROCEDENCIA DE CADA APORTACIÓN, ETC.)</t>
  </si>
  <si>
    <t>6- MODALIDAD DE EJECUCIÓN (ADJUDICACIÓN DIRECTA, CONCURSO POR INVITACIÓN, LICITACIÓN PÚBLICA, ADMINISTRACIÓN DIRECTA)</t>
  </si>
  <si>
    <t>7- DESCRIPCIÓN DE LA OBRA        U OBJETO DEL CONTRATO</t>
  </si>
  <si>
    <t>8.- NOMBRE DEL CONTRATISTA   O EJECUTOR (A) DE LA OBRA</t>
  </si>
  <si>
    <t>9.- NÚMERO DE CONTRATO          Y CONVENIO(S) DE AMPLIACIÓN(ES),                           EN CASO DE EXISTIR ÉSTOS</t>
  </si>
  <si>
    <t>10.-IMPORTE DE LA OBRA                 Y DE SUS AMPLIACIONES,                 EN CASO DE EXISTIR ÉSTAS</t>
  </si>
  <si>
    <t>11.- PERIODO                                          DE                                             EJECUCIÓN                                              DE LA OBRA</t>
  </si>
  <si>
    <t>12.- MONTO EJECUTADO DURANTE EL EJERCICIO FISCAL A REVISAR (2015)</t>
  </si>
  <si>
    <t>13.- AVANCE FÍSICO DE LA OBRA    AL 31 DE DICIEMBRE DE 2015</t>
  </si>
  <si>
    <t>14.- AVANCE FINANCIERO DE LA OBRA AL 31 DE DICIEMBRE DE 2015</t>
  </si>
  <si>
    <t>15.- ESTADO DE SITUACIÓN DE LA OBRA (EN PROCESO, TERMINADA, SUSPENDIDA, RESCINDIDA, ETC.)                          AL 31 DE DICIEMBRE DE 2015</t>
  </si>
  <si>
    <t>FECHA DE INICIO</t>
  </si>
  <si>
    <t>FECHA DE TÉRMINO</t>
  </si>
  <si>
    <t>DEL 01 DE ENE AL 30 DE SEP</t>
  </si>
  <si>
    <t>DEL 01 DE OCT AL 31 DE DIC</t>
  </si>
  <si>
    <t>TOTAL</t>
  </si>
  <si>
    <t xml:space="preserve">H. AYUNTAMIENTO </t>
  </si>
  <si>
    <t xml:space="preserve">CONSTRUCCION DE PLANTA TRATADORA DE AGUAS </t>
  </si>
  <si>
    <t>DELEGACION DE HUASCATO</t>
  </si>
  <si>
    <t>1235-101-003</t>
  </si>
  <si>
    <t>ADMINISTRACION DIRECTA</t>
  </si>
  <si>
    <t>TERMINADA</t>
  </si>
  <si>
    <t>1235-101-56</t>
  </si>
  <si>
    <t>CONSTRUCCION DE RED DE DISTRIBUCION DE AGUA POTABLE, E INSTALACION DE MUFA PARA INSTALACION ELECTRICA EN POZO</t>
  </si>
  <si>
    <t>HIDROAGRICOLA GUADALAJARA, MARIA ANTONETA PENILLA MATA</t>
  </si>
  <si>
    <t>ADEME  DE POZO PROFUNDO  EN EL DERRUMBADERO</t>
  </si>
  <si>
    <t>1235-101-060</t>
  </si>
  <si>
    <t>OBRA POR  CONTRATO</t>
  </si>
  <si>
    <t xml:space="preserve">INSTALACION DE ADEME  DE POZO PROFUNDO PARA EL AGUA POTABLE </t>
  </si>
  <si>
    <t>HIDROAGRICOLA GUADALAJARA, MARIA ANTONIETA PENILLA MATA</t>
  </si>
  <si>
    <t>OPM/001/2015</t>
  </si>
  <si>
    <t>PERFORACION DE POZO EN SAN JOSE BUEN AGUA</t>
  </si>
  <si>
    <t>1235-101-061</t>
  </si>
  <si>
    <t>REPARACION DE DEPOSITO EN SAN JOSE BUEN AGUA</t>
  </si>
  <si>
    <t>1235-101-062</t>
  </si>
  <si>
    <t>CONSTR. DE MUROS A BASE DE TABIQUE, PISO DE CONCRETO, LOZA DE VIGUETA Y BOVEDILLA, ENJARRES.</t>
  </si>
  <si>
    <t>REHABILITACION DE LINEA DE AGUA EN LA CALLE CORREGIDORA ENTRE MERCADO Y LOPEZ COTILLA</t>
  </si>
  <si>
    <t>1235-101-063</t>
  </si>
  <si>
    <t>REPARACION DE CONCRETO POR FUGAS DE AGUA EN LA CABECERA MUNICIPAL.</t>
  </si>
  <si>
    <t>1235-101-064</t>
  </si>
  <si>
    <t>1235-101-065</t>
  </si>
  <si>
    <t>REHABILITACION DE POZO NO. 2 DE LA PRESA DE ABAJO</t>
  </si>
  <si>
    <t>1235-101-066</t>
  </si>
  <si>
    <t>MANTENIMIENTO DEL POZO DE ARROYO DE LOS NOVIOS</t>
  </si>
  <si>
    <t>1235-101-067</t>
  </si>
  <si>
    <t>REHABILITACION DE LINEA DE AGUA EN CALLE ANGEL S. BRAVO, ATRÁS DE LA IGLESIA</t>
  </si>
  <si>
    <t>1235-101-068</t>
  </si>
  <si>
    <t>CONSTRUCCION DE LINEA DE AGUA EN LA CALLE SAN MATEO, COL. SAN JOSE BUEN AGUA</t>
  </si>
  <si>
    <t>1235-101-069</t>
  </si>
  <si>
    <t>CONSTRUCCION DE LINEA DE AGUA EN CALLE DANIEL PEREZ,  COLONIA SANTA CECILIA</t>
  </si>
  <si>
    <t>1235-101-070</t>
  </si>
  <si>
    <t>REHABILITACION DE BOMBA  DEL POZO DE LA RESOLANA</t>
  </si>
  <si>
    <t>1235-101-071</t>
  </si>
  <si>
    <t>CONSTRUCCION DE LINEA DE AGUA EN CALLE NIÑOS HEROES ENTRE MORELOS Y CARRANZA</t>
  </si>
  <si>
    <t>1235-101-072</t>
  </si>
  <si>
    <t>1235-103-039</t>
  </si>
  <si>
    <t>REHABILITACION DE DRENAJE A UN COSTADO DEL PARQUE LAS PALAPAS</t>
  </si>
  <si>
    <t>1235-103-062</t>
  </si>
  <si>
    <t>DRENAJE EN LA CALLE CORREGIDORA ENTRE MERCADO Y LOPEZ COTILLA</t>
  </si>
  <si>
    <t>CONSTRUCCION  DE MURO DE CONTENCION  JUNTO AL ARROYO</t>
  </si>
  <si>
    <t>1235-103-081</t>
  </si>
  <si>
    <t>CONSTRUCCION  DE BOCA DE TORMENTA EN BOULEVARD JUAN BRAVO VILLASEÑOR</t>
  </si>
  <si>
    <t>1235-103-084</t>
  </si>
  <si>
    <t>REHABILITACION DE DRENAJE EN LA CALLE JESUS NAVARRO, COL. MOISES QUEZADA</t>
  </si>
  <si>
    <t>1235-103-085</t>
  </si>
  <si>
    <t>1235-103-086</t>
  </si>
  <si>
    <t>1235-103-088</t>
  </si>
  <si>
    <t xml:space="preserve">REHABILITACION DE DRENAJE Y CONCRETO </t>
  </si>
  <si>
    <t>1235-103-089</t>
  </si>
  <si>
    <t>REHABILITACION DRENAJE EN LA COLONIA LUIS DONALDO COLOSIO</t>
  </si>
  <si>
    <t>1235-103-090</t>
  </si>
  <si>
    <t>CONSTRUCCION DE PLANTA TRATADORA EN LA COLONIA  LUIS DONALDO COLOSIO JUNTO A LA CANCHA</t>
  </si>
  <si>
    <t>1235-103-091</t>
  </si>
  <si>
    <t>DRENAJE EN  UNION DE GUADALUPE (PROYECTO)</t>
  </si>
  <si>
    <t>UNION DE GUADAUPE</t>
  </si>
  <si>
    <t>1235-103-093</t>
  </si>
  <si>
    <t>REHABILITACION DE DRENAJE,  EN CAMINO A LA COMUNIDAD DE</t>
  </si>
  <si>
    <t>1235-103-095</t>
  </si>
  <si>
    <t>REHABILITACION DE DRENAJE,  EN CAMINO A LA COMUNIDAD DE LOS RANCHITOS</t>
  </si>
  <si>
    <t>REHABILITACION DE DRENAJE EN LOS FRESNOS</t>
  </si>
  <si>
    <t>1235-103-096</t>
  </si>
  <si>
    <t xml:space="preserve">AMPLIACION DE DRENAJE EN BUENOS AIRES </t>
  </si>
  <si>
    <t>1235-103-97</t>
  </si>
  <si>
    <t>CONST.  DE DRENAJE EN CALLE ESTADIO DE HUASCATO</t>
  </si>
  <si>
    <t>1235-103-98</t>
  </si>
  <si>
    <t>CONSTR. DE DRENAJE EN LA CALLE SAN FELIPE, COLONIA SAN JOSE BUEN AGUA</t>
  </si>
  <si>
    <t>1235-103-99</t>
  </si>
  <si>
    <t>CONSTR.  DE DRENAJE EN LA COMUNIDAD DE MEZQUITE GRANDE</t>
  </si>
  <si>
    <t>MEQUITE GRANDE</t>
  </si>
  <si>
    <t>1235-103-100</t>
  </si>
  <si>
    <t>CONSTR. DE DRENAJE EN  LA CALLE CARRANZA ENTRE ZAPATA Y ZARAGOZA</t>
  </si>
  <si>
    <t>1235-103-101</t>
  </si>
  <si>
    <t>CONSTRUCCION DE ALCANTARILLA EN CAMINO AL TECOLOTE</t>
  </si>
  <si>
    <t>1235-103-102</t>
  </si>
  <si>
    <t>CONSTRUCCION DE ALCANTARILLA A BASE DE CONCRETO ARMADO, CON ALEROS DE PIEDRA NEGRA.</t>
  </si>
  <si>
    <t>CONSTRUCCION  DE DRENAJE EN LA CALLE PROLG. VALLARTA</t>
  </si>
  <si>
    <t>1235-103-103</t>
  </si>
  <si>
    <t>CONSTRUCCION DE DRENAJE EN LA CALLE ANGEL S. BRAVO ATRÁS DE LA IGLESIA</t>
  </si>
  <si>
    <t>1235-103-104</t>
  </si>
  <si>
    <t>CONSTR. DE DRENAJE EN LA CALLE ABELARDO RODRIGUEZ EN LA COLONIA LUIS DONALDO COLOSIO</t>
  </si>
  <si>
    <t>1235-103-106,                                 1235-103-115</t>
  </si>
  <si>
    <t>CONSTRUCION DE DRENAJE EN LA CALLE SAN MATEO EN  LA COLONIA SAN JOSE BUEN AGUA</t>
  </si>
  <si>
    <t>1235-103-107</t>
  </si>
  <si>
    <t>1235-103-108</t>
  </si>
  <si>
    <t>REHABILITACION DE DRENAJE EN BUENOS AIRES</t>
  </si>
  <si>
    <t>1235-103-109</t>
  </si>
  <si>
    <t>CONSTRUCCION DE PLANTA DE TRATAMIENTO ECOLOGICO EN LA PRESA  DE ABAJO, CABECERA MUNICIPAL.</t>
  </si>
  <si>
    <t>1235-103-111</t>
  </si>
  <si>
    <t>CONSTRUCION DE COLECTOR  EN COLONIA JUAN GIL PRECIADO</t>
  </si>
  <si>
    <t>1235-103-112</t>
  </si>
  <si>
    <t>EXCAVACION DE CEPA, ENCAMADO PARA COLOCACION DE TUBERIA DE PVC S-25, CONST. DE POZOS DE VISITA.</t>
  </si>
  <si>
    <t>CONST. DE DRENAJE EN LA CALLE NIÑOS HEROES ENTRE MORELOS Y CARRANZA</t>
  </si>
  <si>
    <t>1235-103-113</t>
  </si>
  <si>
    <t>REUBICACION Y NIVELACION DE TUBERIA PRESA DE ABAJO</t>
  </si>
  <si>
    <t>1235-103-114</t>
  </si>
  <si>
    <t>CONSTRUCCION  DE BOCA DE TORMENTA A UN LADO DE LA CANCHA BARRIAL</t>
  </si>
  <si>
    <t>1235-103-116</t>
  </si>
  <si>
    <t>ELECTRIFICACION EN LA CALLE SAN IGNACIO EN LA COLONIA  SAN JOSE BUEN AGUA</t>
  </si>
  <si>
    <t>1235-105-016</t>
  </si>
  <si>
    <t>1235-105-017</t>
  </si>
  <si>
    <t>1235-105-018</t>
  </si>
  <si>
    <t>PAVIMENTACION CON CONCRETO HIDRAULICO EN CALLEJON EN EL MEZQUITE GRANDE</t>
  </si>
  <si>
    <t>1235-106-082</t>
  </si>
  <si>
    <t>REPARACION DE CONCRETOS EN EL 2014 EN LA CABECERA MUNICIPAL</t>
  </si>
  <si>
    <t>CABECERA MUNICIPAL.</t>
  </si>
  <si>
    <t>1235-106-090</t>
  </si>
  <si>
    <t>PAVIMENTACION CON CONCRETO HIDRAULICO  EN LA CALLE SAN FRANCISCO EN LA COL. SAN JOSE BUEN AGUA</t>
  </si>
  <si>
    <t>PAVIMENTACION CON CONCRETO HIDRAULICO  EN CALLE PAREDON EN EL MEZQUITE GRANDE</t>
  </si>
  <si>
    <t>1235-106-114</t>
  </si>
  <si>
    <t>PAVIMENTACION CON CONCRETO HIDRAULICO EN LA CALLE CIRCUNVALACION ENTRE JUAREZ Y NICOLAS BRAVO</t>
  </si>
  <si>
    <t>1235-106-119</t>
  </si>
  <si>
    <t>CONSTRUCCION  DE BANQUETA CON CONCRETO HIDRAULICO CALLE PROLG. GUERRERO A UN COSTADO DE LA CANCHA BARRIAL</t>
  </si>
  <si>
    <t>1235-106-120</t>
  </si>
  <si>
    <t>CONSTRUCCION DE BASE PARA  RECIBIR PAVIMENTO DE LA CALLE GOMEZ FARIAS</t>
  </si>
  <si>
    <t>1235-106-121</t>
  </si>
  <si>
    <t>CONSTRUCCION DE ESCALONES EN CALLEJON DEL MEZQUITE GRANDE PARA LA ESCUELA</t>
  </si>
  <si>
    <t>1235-106-122</t>
  </si>
  <si>
    <t>PAVIMENTACION CON CONCRETO HIDRAULICO  EN LA CALLE ANGEL S. BRAVO ATRÁS DE LA IGLESIA, COLONIA SAN GABRIEL</t>
  </si>
  <si>
    <t>1235-106-124</t>
  </si>
  <si>
    <t xml:space="preserve"> CONSTRUCCION DE BASE PARA RECIBIR PAVIMENTO EN LA CALLE DANIEL PEREZ, COLONIA SANTA CECILIA</t>
  </si>
  <si>
    <t>1235-106-125</t>
  </si>
  <si>
    <t>PAVIMENTACION CON CONCRETO HIDRAULICO DE LA CALLE SAN MATEO, COL. SAN JOSE BUENA AGUA</t>
  </si>
  <si>
    <t>1235-106-126</t>
  </si>
  <si>
    <t>PAVIMENTACION CON CONCRETO HIDRAULICO  EN CALLE NIÑOS HEROES ENTRE MORELOS Y CARRANZA</t>
  </si>
  <si>
    <t>1235-106-127</t>
  </si>
  <si>
    <t>1235-107-001</t>
  </si>
  <si>
    <t>CONSTRUCCION DE  2 BAÑOS Y 1 CUARTO PARA VIVIENDA EN LA LOCALIDAD DE PASO DE TARIMORO</t>
  </si>
  <si>
    <t>1235-107-002</t>
  </si>
  <si>
    <t>REHABILITACION DE 2 CUARTOS PARA VIVIENDA EN LA LOCALIDAD DE POZOS HONDOS  (PUERTO DE CATARINA)</t>
  </si>
  <si>
    <t>REHABILITACION DE 2 CUARTOS PARA VIVIENDA EN LA LOCALIDAD DE POZOS HONDOS</t>
  </si>
  <si>
    <t>CONSTRUCCION DE 3 CUARTOS PARA VIVIENDA  EN LA LOCALIDAD DE LA ERA</t>
  </si>
  <si>
    <t>1235-107-004</t>
  </si>
  <si>
    <t>CONSTRUCCION DE 2 BAÑOS Y UN CUARTO PARA VIVIENDAEN LA LOCALIDAD DE LA SABINILLA</t>
  </si>
  <si>
    <t>1235-107-005</t>
  </si>
  <si>
    <t>APOYO PARA MEJORAR VIVIENDA EN EL 2015</t>
  </si>
  <si>
    <t>DEGOLLADO, JALISCO</t>
  </si>
  <si>
    <t>1235-107-007</t>
  </si>
  <si>
    <t>CONSTRUCCION DE UN  CUARTO PARA VIVIENDA EN LA LOCALIDAD DE EL DERRUMBADERO</t>
  </si>
  <si>
    <t>1235-107-008</t>
  </si>
  <si>
    <t>CONSTRUCCION DE KINDER EN EL PUERTO DE CATARINA</t>
  </si>
  <si>
    <t>1235-114-087</t>
  </si>
  <si>
    <t>GASTO DE PINTURA PARA LA ESCUELA, EXCEDENTE DE OBRA DEL AÑO 2014</t>
  </si>
  <si>
    <t>PROGRAMA ESCUELAS DE CALIDAD 2015</t>
  </si>
  <si>
    <t>1235-114-103</t>
  </si>
  <si>
    <t>CONST. DE MURO PERIMETRAL Y PINTURA EN KINDER RAFAEL RAMIREZ, COLONIA LUIS DONALDO COLOSIO</t>
  </si>
  <si>
    <t>1235-114-104</t>
  </si>
  <si>
    <t>CONST. DE ANDADOR EN EL KINDER DE EL TECOLOTE</t>
  </si>
  <si>
    <t>1235-114-105</t>
  </si>
  <si>
    <t>CONST. DE SANITARIOS EN LA ESCUELA PRIMARIA DE LA LOCALIDAD DE CHARAPUATO</t>
  </si>
  <si>
    <t>1235-114-106</t>
  </si>
  <si>
    <t>CONST. DE MURO PERIMETRAL EN LA TELESECUNDARIA DE EL MEZQUITE GRANDE</t>
  </si>
  <si>
    <t>1235-114-107</t>
  </si>
  <si>
    <t>CONSTRUCCION DE SANITARIOS EN LA ESCUELA PRIMARIA DE LOS ARRAYANES</t>
  </si>
  <si>
    <t>1235-114-109</t>
  </si>
  <si>
    <t>MANO DE OBRA PARA CONSTRUCCION DE SANITARIOS</t>
  </si>
  <si>
    <t>MANTENIMIENTO DE CAMINOS DE HUASCATO Y CIRCUNVECINOS</t>
  </si>
  <si>
    <t>1235-118-053</t>
  </si>
  <si>
    <t>MANTENIMIENTO DE CAMINOS DE HUASCATO Y CIRCUNVECINOS (COMBUSTIBLE MODULO DEL ESTADO)</t>
  </si>
  <si>
    <t>1235-118-054</t>
  </si>
  <si>
    <t>PAGO DE MEMORIA DE CALCULO</t>
  </si>
  <si>
    <t>EMPEDRADO SOBRE EL PUENTE VEHICULAR DE LA LOCALIDAD DE LA ERA</t>
  </si>
  <si>
    <t>1235-118-055</t>
  </si>
  <si>
    <t>BACHEO DE CAMINOS 2015</t>
  </si>
  <si>
    <t>1235-118-056</t>
  </si>
  <si>
    <t>1235-118-057</t>
  </si>
  <si>
    <t>ESTUDIO DE MECANICA DE SUELOS PARA PROYECTO</t>
  </si>
  <si>
    <t>REHABILITACION DE CAMINO A LA LOCALIDAD DE LA SABINILLA</t>
  </si>
  <si>
    <t>1235-118-058</t>
  </si>
  <si>
    <t>REHABILITACION DE CAMINO DE INGRESO  A LA LOCALIDAD DE LA SABINILLA</t>
  </si>
  <si>
    <t>CONSTRUCCION  DE VADO EN  CAMINO SACACOSECHAS DEL TERRERO</t>
  </si>
  <si>
    <t>1235-118-059</t>
  </si>
  <si>
    <t>MEJORAMIENTO DE LA TERRACERIA EN CAMINO AL DERRUMBADERO</t>
  </si>
  <si>
    <t>1235-118-060</t>
  </si>
  <si>
    <t>1235-201-006</t>
  </si>
  <si>
    <t>CONSTRUCCION DE PLANTA DE TRATAMIENTO EN CANCHA BARRIAL</t>
  </si>
  <si>
    <t>1235-203-008</t>
  </si>
  <si>
    <t>CONTRUCCION  DE PUENTE ALCANTARILLA EN TARIMORO</t>
  </si>
  <si>
    <t>1235-203-010</t>
  </si>
  <si>
    <t>3 SEMAFOROS EN LA CALLE PRINCIPAL</t>
  </si>
  <si>
    <t>1235-206-006</t>
  </si>
  <si>
    <t>SEMAFORO FRENTE A LA ESPIGA</t>
  </si>
  <si>
    <t>1235206-007</t>
  </si>
  <si>
    <t>PAVIMENTO EN CALLE CORREGIDORA ENTRE MERCADO Y LOPEZ COTILLA</t>
  </si>
  <si>
    <t>1235-206-008</t>
  </si>
  <si>
    <t xml:space="preserve">ACONDICIONAMIENTO DE CELDAS Y DORMITORIOS </t>
  </si>
  <si>
    <t>1235-212-002</t>
  </si>
  <si>
    <t>1235-212-003</t>
  </si>
  <si>
    <t>PAGO POR ELABORACION DE PROYECTO</t>
  </si>
  <si>
    <t>MANTENIMIENTO DEL VERTEDERO MUNICIPAL</t>
  </si>
  <si>
    <t>1235-213-001</t>
  </si>
  <si>
    <t>REHABILITACION DE CANCHA Y SANITARIOS EN HUASCATO</t>
  </si>
  <si>
    <t>1235-215-004</t>
  </si>
  <si>
    <t>CONSTRUCCION DE DRENAJE PARA DESAGUE EN LA UNIDAD DEPORTIVA</t>
  </si>
  <si>
    <t>1235-215-006</t>
  </si>
  <si>
    <t>CONSTRUCCION DE SALON DE USOS MULTIPLES EN EL ESTADIO MUNICIPAL.</t>
  </si>
  <si>
    <t>1235-215-007</t>
  </si>
  <si>
    <t>CONSTRUCCION DE SANITARIOS EN LA CANCHA BARRIAL</t>
  </si>
  <si>
    <t>1235-215-008</t>
  </si>
  <si>
    <t>CONSTRUCCION DE EMPEDRADO CON HUELLAS DE CONCRETO EN QUIRINO</t>
  </si>
  <si>
    <t>EL QUIRINO</t>
  </si>
  <si>
    <t>1235-218-004</t>
  </si>
  <si>
    <t xml:space="preserve">EXCEDENTE DE OBRA </t>
  </si>
  <si>
    <t>CONSTRUCCION DE GUARDAGANADO EN CAMINO A ALTAMIRA</t>
  </si>
  <si>
    <t>1235-218-006</t>
  </si>
  <si>
    <t>REHABILITACION DE UNIDAD DEPORTIVA EN CANCHA BARRIAL</t>
  </si>
  <si>
    <t>1235-317-003</t>
  </si>
  <si>
    <t>FONDO DE INFRAESTRUCTURA DEPORTIVA 2015: $999,000.00                               RECURSOS PROPIOS: 28,412.91</t>
  </si>
  <si>
    <t xml:space="preserve">CONTRUCCION DE EMPEDRADO CON HUELLAS DE CONCRETO EN ALTAMIRA </t>
  </si>
  <si>
    <t>1235-318-001</t>
  </si>
  <si>
    <t>FONDEREG: $1'538,461.54               RAMO 33: $607,952.66                            RECURSOS PROPIOS: 51,388.00</t>
  </si>
  <si>
    <t>1235-101-074</t>
  </si>
  <si>
    <t>1235-102-001</t>
  </si>
  <si>
    <t>1235-102-002</t>
  </si>
  <si>
    <t>1235-102-003</t>
  </si>
  <si>
    <t>1235-103-117</t>
  </si>
  <si>
    <t>1235-103-118</t>
  </si>
  <si>
    <t>1235-103-119</t>
  </si>
  <si>
    <t>SE ANEXA                              AUXILIAR                            CONTABLE</t>
  </si>
  <si>
    <t>OBSERVACIONES:</t>
  </si>
  <si>
    <t xml:space="preserve">X </t>
  </si>
  <si>
    <t>2DA E TAPA DEL POZO DE LA SABINILLA (CONSTRUCCION DE RED DE AGUA POTABLE)</t>
  </si>
  <si>
    <t>REPARACION DE CONCRETO POR FUGAS DE AGUA POTABLE EN LA CABECERA MUNICIPAL.</t>
  </si>
  <si>
    <t>CONSTRUCCION DE LINEA DE AGUA EN CALLE CARRANZA ENTRE  ZAPATA Y ZARAGOZA</t>
  </si>
  <si>
    <t>1235-103-077,              1235-103-094</t>
  </si>
  <si>
    <t>CONSTRUCCION  DE RED PRINCIPAL DE DRENAJE EN LA COLONIA JAVIER GARCIA PANIAGUA</t>
  </si>
  <si>
    <t>CONSTRUCCION DE DRENAJE  (PAGO DE PROYECTO)</t>
  </si>
  <si>
    <t>PAGO DE  ELABORACION DE PROYECTO</t>
  </si>
  <si>
    <t>REHABILITACION DRENAJE EN LA COLONIA LUIS DONALDO COLOSIO JUNTO A LA CANCHA BARRIAL</t>
  </si>
  <si>
    <t>CONSTRUCCION DE PLANTA TRATADORA EN LA COLONIA  LUIS DONALDO COLOSIO JUNTO A LA CANCHA BARRIAL</t>
  </si>
  <si>
    <t>CONSTRUCCION  DE DRENAJE EN LA CALLE DANIEL PEREZ EN LA COLONIA SANTA CECILIA</t>
  </si>
  <si>
    <t>PROGRAMA 3X1                           FEDERACION $950,880.00                                  ESTADO:        $950,880.00 RAMO 33:   $1'901,760.00</t>
  </si>
  <si>
    <t>EXCAVACION, RETIRO DE TUBERIA, COLOCACION DE CAMA Y COLOCACION DE TUBERIA</t>
  </si>
  <si>
    <t>PAVIMENTACION CON CONCRETO HIDRAULICO EN CALLEJON  DEL MEZQUITE GRANDE</t>
  </si>
  <si>
    <t>1235-106-106, 1235-106-123</t>
  </si>
  <si>
    <t>EXCAVACION, NIVELACION DE TERRENO, CONFORMACION DE BASE Y APLICACION DE CONCRETO HIDRAULICO</t>
  </si>
  <si>
    <t>EXCAVACION, NIVELACION DE TERRENO, CONFORMACION DE BASE Y APLICACIÓN DE CONCRETO HIDRAULICO EN ARROYO</t>
  </si>
  <si>
    <t xml:space="preserve">EXCAVACION, NIVELACION DE TERRENO, CONFORMACION DE BASE Y APLICACIÓN DE CONCRETO HIDRAULICO </t>
  </si>
  <si>
    <t>NIVELACION DE TERRENO, CONFORMACION DE BASE Y APLICACIÓN DE CONRETO HIDRAULICO EN BANQUETA</t>
  </si>
  <si>
    <t>EXCAVACION, NIVELACION DE TERRENO, FONFORMACION DE BASE Y APLICACIÓN DE CONCRETO HIDRAUICO</t>
  </si>
  <si>
    <t>REHABILITACION DE TECHO EN 2 CUARTOS PARA VIVIENDA EN LA LOCALIDAD DE EL GUAYABITO</t>
  </si>
  <si>
    <t>REHABLITACION DE TECHO Y PINTURA EN 2 CUARTOS</t>
  </si>
  <si>
    <t>1235-107-003,                                1235-107-006</t>
  </si>
  <si>
    <t>CONSTRUCCION DE MURO PERIMETRAL Y PINTURA EN KINDER RAFAEL RAMIREZ, COLONIA LUIS DONALDO COLOSIO</t>
  </si>
  <si>
    <t>CONSTRUCCION  DE ANDADOR EN EL KINDER DE EL TECOLOTE</t>
  </si>
  <si>
    <t>CONSTRUCCION  DE SANITARIOS EN LA ESCUELA PRIMARIA DE LA LOCALIDAD DE CHARAPUATO</t>
  </si>
  <si>
    <t>CONSTRUCCION DE PUENTE ALCANTARILLA CAMINO AL TECOLOTE</t>
  </si>
  <si>
    <t>BACHEO DE CAMINOS 2015, CON MEZCLA ASFALTICA.</t>
  </si>
  <si>
    <t>EMPEDRADO Y HUELLAS EN LA LOCALIDAD DE EL CASTILLO (ESTUDIO DE MECANICA DE SUELOS)</t>
  </si>
  <si>
    <t>CONSTRUCCION DE DEPOSITO PARA EL AGUA POTABLE EN LA COLONIA SAN JOSE BUEN AGUA</t>
  </si>
  <si>
    <t>EXCEDENTE DE OBRA  PARA ACONDICIONAMIENTO DE CELDAS Y DORMITORIO 2014</t>
  </si>
  <si>
    <t>MODULO DE SEGURIDAD PUBLICA  (PAGO DE PROYECTO)</t>
  </si>
  <si>
    <t>EJERCICIO FISCAL 2012 PROGRAMA PDZP</t>
  </si>
  <si>
    <t>Información Anual de Obras Públicas 2016</t>
  </si>
  <si>
    <t>Contrato</t>
  </si>
  <si>
    <t>Acuerdo del Pleno del Ayuntamiento</t>
  </si>
  <si>
    <t>Expediente/ programa de obra</t>
  </si>
  <si>
    <t xml:space="preserve">Estatus </t>
  </si>
  <si>
    <t xml:space="preserve">Inicio </t>
  </si>
  <si>
    <t xml:space="preserve">Termino </t>
  </si>
  <si>
    <t xml:space="preserve">Modalidad </t>
  </si>
  <si>
    <t xml:space="preserve">Origen de los recursos </t>
  </si>
  <si>
    <t xml:space="preserve">Partida contable </t>
  </si>
  <si>
    <t>Tipo Infraestructura</t>
  </si>
  <si>
    <t>Descripción de la Obra/ Ubicación</t>
  </si>
  <si>
    <t xml:space="preserve">Localidad </t>
  </si>
  <si>
    <t>Número de Benefiacirios</t>
  </si>
  <si>
    <t>Justificación Técnica y financiera</t>
  </si>
  <si>
    <t>Presupuesto (Importe Inicial)</t>
  </si>
  <si>
    <t>Presupuesto  (Importe Final)</t>
  </si>
  <si>
    <t>Contratista</t>
  </si>
  <si>
    <t xml:space="preserve">Supervisor de Obra </t>
  </si>
  <si>
    <t>RFC</t>
  </si>
  <si>
    <t>AÑO</t>
  </si>
  <si>
    <t>N/A</t>
  </si>
  <si>
    <t>2B</t>
  </si>
  <si>
    <t>AGUA POTABLE Y SANEAMIENTO</t>
  </si>
  <si>
    <t xml:space="preserve">CONSTRUCCION DE RED DE ALCANTARILLADO SANITARIO DE 16 " DE DIAMETRO EN LAS CALLES ALMADA ENTRE RIVERA Y CARRETERA FEDERAL, CARRETERA FEDERAL ENTRE ALDAMA Y JAVIER MINA, RAYON ENTRE MORADORES Y CARRETERA FEDERAL </t>
  </si>
  <si>
    <t>10000 PERSONAS</t>
  </si>
  <si>
    <t xml:space="preserve">ES INDISPENSABLE CONTAR CON EL SERVICIO PARA EVITAR ENFECCIONES </t>
  </si>
  <si>
    <t>ARQ. SERGIO MEDINA GARCIA</t>
  </si>
  <si>
    <t>3B</t>
  </si>
  <si>
    <t>AGUA POTABLE</t>
  </si>
  <si>
    <t>CONSTRUCCION DE DEPOSITO DE AGUA POTABLE CON CAPACIDAD DE 50,000 LITROS EN LA LOCALIDAD DE CHARAPUATO, MUNICIPIO DE DEGOLLADO, JALISCO</t>
  </si>
  <si>
    <t>LOCALIDAD DE CHARAPUATO, MPIO DE DEGOLLADO</t>
  </si>
  <si>
    <t>303 PERSONAS</t>
  </si>
  <si>
    <t>EVITA ESCASES DE AGUA POTABLE EN LA LOCALIDAD, POR LO QUE MEJORA LA CALIDAD DE VIDA DE LOS HABITANTES</t>
  </si>
  <si>
    <t>4B</t>
  </si>
  <si>
    <t>RECURSO PROPIO</t>
  </si>
  <si>
    <t>125-2013-111, DRENAJE       125-102-007 AGUA                     1025-209-009 PAVIENTACION</t>
  </si>
  <si>
    <t>AGUA POTABLE, SANEAMIENTO Y PAVIEMNTACION</t>
  </si>
  <si>
    <t>COMSTRUCCION DE RED DE DRENAJE Y DESCARGAS DOMICILIARIAS, CONSTRUCCION DE RED DE AGUA POTABLE Y TOMAS DOMICILIARIAS Y PAVIMENTACION CON CONCRETO HIDRAULICO</t>
  </si>
  <si>
    <t>CALLE ZARAGOZA ENTRE 1° DE MAYO Y MORELOS CABECERA MUNICIPAL</t>
  </si>
  <si>
    <t>300 PERSONAS</t>
  </si>
  <si>
    <t>ES UNA VIALIDAD CON GRAN FLUJO VEHICULAR</t>
  </si>
  <si>
    <t>5B</t>
  </si>
  <si>
    <t>CONSTRUCCION DE  DRENAJE Y DESCARGAS DOMICILIARIAS EN LA CALLE SAN MARTIN EN LA COLONIA SAN JOSE BUEN AGUA</t>
  </si>
  <si>
    <t>65 PERSONAS</t>
  </si>
  <si>
    <t>ES INDISPENSABLE CONTAR CON EL SERVICIO PARA EVITAR MALOS OLORES, INFECCIONES Y MEJORAR LA CALIDAD DE VIDA DE LOS HABITANTES</t>
  </si>
  <si>
    <t>6B</t>
  </si>
  <si>
    <t>DRENAJE SANITARIO</t>
  </si>
  <si>
    <t>CONSTRUCCION DE DRENAJE Y DESCARGAS DOMICILIARIAS, EN LA CALLE SAN ANTONIO EN LA COLONIA SAN JOSE BUEN AGUA</t>
  </si>
  <si>
    <t>60 PERSONAS</t>
  </si>
  <si>
    <t>7B</t>
  </si>
  <si>
    <t>CONSTRUCCION DE DRENAJE Y DESCARGAS DOMICILIARIAS, EN LA CALLE SAN RAFAEL EN LA COLONIA SAN JOSE BUEN AGUA</t>
  </si>
  <si>
    <t>70 PERSONAS</t>
  </si>
  <si>
    <t>2015-2016</t>
  </si>
  <si>
    <t>8B</t>
  </si>
  <si>
    <t>CONSTRUCCION DE RED DE DRENAJE EN LA CALLE PROL. VAZCO DE QUIROGA, EN LA DEEGACION DE HUASCATO MUNICIPIO DE DEGOLLADO, JALISCO</t>
  </si>
  <si>
    <t>1500 PERSONAS</t>
  </si>
  <si>
    <t>SON SERVICIOS BASICOS PARA EL BIENESTAR DE LOS HABITANTES</t>
  </si>
  <si>
    <t>9B</t>
  </si>
  <si>
    <t>CONSTRUCCION DE ALCANTARILLADO SANITARIO DE 10" DE DIAMETRO Y DESCARGAS DOMICILIARIAS, EN LA LOCALIDAD DE LA TABLA</t>
  </si>
  <si>
    <t>LOCALIDAD DE LA TABLA, MPIO. DE DEGOLLADO</t>
  </si>
  <si>
    <t>23 FAMILIAS</t>
  </si>
  <si>
    <t xml:space="preserve">ES IN SERVICIO NECESARIO PARA EL BIENESTAR DE LA POBLACION </t>
  </si>
  <si>
    <t>10B</t>
  </si>
  <si>
    <t>1235-118-062</t>
  </si>
  <si>
    <t>BACHEO AISLADO</t>
  </si>
  <si>
    <t>BACHEO AISLADO TRAMO DEGOLLADO-PUERTO DE CATARINA</t>
  </si>
  <si>
    <t>TRAMO DEGOLLADO- EL PUERTO DE CATARINA</t>
  </si>
  <si>
    <t>a</t>
  </si>
  <si>
    <t>FONDEREG</t>
  </si>
  <si>
    <t>1235-306-006</t>
  </si>
  <si>
    <t>AGUA POTABLE, SANEAMIENTO Y  PAVIMENTACION</t>
  </si>
  <si>
    <t>CONSTRUCCION DE RED DE DRENAJE  Y AGUA POTABLE EN  BOULEVARD NIÑOS HEROESCONSTRUCCION DE PAVIMENTO HUDRAULICO EN BOULEVARD NIÑOS HEROES</t>
  </si>
  <si>
    <t>COL. SAN GABRIEL , CABECERA MUNICIPAL</t>
  </si>
  <si>
    <t>300 DIRECTOS                    5,000 INDIRECTOS</t>
  </si>
  <si>
    <t>ES UNA VIALIDAD QUE CONECTA A VARIAS COLONIAS POR LO QUE ES MUY TRANSITADA</t>
  </si>
  <si>
    <t>ARQ. LUIS RAUL RAMIREZ ZARATE</t>
  </si>
  <si>
    <t xml:space="preserve">  DREN.1235-103-127,                                AGUA 1235-005-180,                                       PAV. 1235-106-130</t>
  </si>
  <si>
    <t>CONSTRUCCION DE RED DE DRENAJE, RED DE AGUA POTABLE Y CONCRETO HIDRAULICO EN LA CALLE 1° DE MAYO</t>
  </si>
  <si>
    <t>150 PERSONAS</t>
  </si>
  <si>
    <t>MEJORAR LA CALIDAD DE VIDA DE LOS HABITANTES, COMO EL ACCESO  VIAL.</t>
  </si>
  <si>
    <t>1235-103-120</t>
  </si>
  <si>
    <t>CONTRUCCION DE FOSA SEPTICA EN LA TABLA</t>
  </si>
  <si>
    <t>MEJORA LA CALIDAD DE VIDA DE LOS POBLADORES, PUESTO QUE SE EVITAN MALOS OLORES Y ASI COMO INFECCIONES DERIVADAS POR LA FALTA DE SERVICIO.</t>
  </si>
  <si>
    <t>RAMO33</t>
  </si>
  <si>
    <t>1235-118-061</t>
  </si>
  <si>
    <t>INFRAESTRUCTURA VIAL</t>
  </si>
  <si>
    <t>BACHEO CAMINO A BUENOS AIRES</t>
  </si>
  <si>
    <t>TRAMO LA ESCREPA-BUENOS AIRES</t>
  </si>
  <si>
    <t>9 COMUNIDADES</t>
  </si>
  <si>
    <t>ES UN AVIALIDAD QUE CONECTA A VARIAS COMUNIDADES TANTO CO  LA CABECERA MUNICIPAL COMO CON OTRAS POBLACIONES CERCANAS, EFICIENTA  EL COSTO- TRASLADO DE LOS HABITANTES EN SUS ACTIVIDADES DIARIAS</t>
  </si>
  <si>
    <t>ARQ. CESAR OMAR MACIAS VALADEZ</t>
  </si>
  <si>
    <t>AGUA1235-171-077,                                       DREN 1235-103-122,                                  PAV. 1235-106-129</t>
  </si>
  <si>
    <t>AGUA POTABLE, SANEAMIENTO Y PAVIMENTACION</t>
  </si>
  <si>
    <t>CONTRUCCION DE RED DE DRENAJE, RED DE AGUA POTABLE Y PAVIMENTACION CON CONCRETO HIDRAULICO EN LA CALLE MIGUEL AYALA</t>
  </si>
  <si>
    <t>ES INDISPENSABLE CONTAR CON EL SERVICIO PARA EVITAR INFECCIONES Y PARA EL BIENESTAR DE LOS HABITANTES</t>
  </si>
  <si>
    <t>1235-106-128 PAV.                                         1235-103-123 DREN.                                                1235-101-076 AGUA</t>
  </si>
  <si>
    <t>CONSTRUCCION DE RED DE DRENAJE , RED DE AGUA POTABLE Y PAVIEMNTACION CON CONCRETO HIDRAULICO EN LA CALLE LAZARO CARDENAS</t>
  </si>
  <si>
    <t>DELEGACION DE HUASCATO, MPIO DE DEGOLLADO</t>
  </si>
  <si>
    <t>ARQ. JOSE ANTONIO YEPEZ RODRIGUEZ</t>
  </si>
  <si>
    <t>5243-200-101</t>
  </si>
  <si>
    <t>INFRAESTRUCTURA</t>
  </si>
  <si>
    <t>CONSTRUCCION DE COCINA-COMEDOR EN EL JARDIN DE NIÑOS MARIA MONTESSORI EN LA LOCALIDAD DE LOS FRESNOS</t>
  </si>
  <si>
    <t>LOCALIDAD DE LOS FRESNOS</t>
  </si>
  <si>
    <t>BENEFICIA A LOS ALUMNOS, DOCENTES , PADRES DE FAMILIA A QUE LOS ALIMENTOS SE PREPAREN Y CONSUMAN CON MAYOR IGIENE</t>
  </si>
  <si>
    <t>CONSTRUCCION DE TECHADO EN EL JARDIN DE NIÑOS DE EL QUIRINO</t>
  </si>
  <si>
    <t>LOCALIDAD DE EL QUIRINO MPIO. DE DEGOLLADO</t>
  </si>
  <si>
    <t>30 ALUMNOS</t>
  </si>
  <si>
    <t>BENEFICIA A LOS ALUMNOS, DOCENTES Y PADRES DE FAMILIA A REALIZAR ACTIVIDADES RECREATIVAS.</t>
  </si>
  <si>
    <t xml:space="preserve">
$ 329,479.24   
</t>
  </si>
  <si>
    <t>CONSTRUCCION DE TECHADO EN LA PRIMARIA DE EL TERRERO</t>
  </si>
  <si>
    <t>LOCALIDAD DE EL TERRERO VILLAREÑO</t>
  </si>
  <si>
    <t>60 ALUMNOS</t>
  </si>
  <si>
    <t>CONSTRUCCION DE TECHADO EN LA PRIMARIA DE EL REFUGIO DE VAZQUEZ</t>
  </si>
  <si>
    <t>LOCALIDAD DE EL REFUGIO DE VAZQUEZ</t>
  </si>
  <si>
    <t>50 ALUMNOS</t>
  </si>
  <si>
    <t>1235-106-130</t>
  </si>
  <si>
    <t>CONSTRUCCION DE UNIDAD BASICA DE REHABILITACION</t>
  </si>
  <si>
    <t>APOYAR A LAS PERSONAS QUE REQUIEREN TERAPIAS FISICAS Y QUE TENIAN QUE TRANSPORTARSE A DIFERENTES LUGARES PARA RESIVIRLAS.</t>
  </si>
  <si>
    <t xml:space="preserve">PAV. 1235-306-009,                                             AGUA 1235-101-082,                                                DREN.  1235-103-129                                    </t>
  </si>
  <si>
    <t>PAVIMENTACION CON CONCRETO HIDRAULICO EN LA CALLE GALEANA</t>
  </si>
  <si>
    <t>MEJORAR LA VIALIDAD EN LA POBLACION, CONTANDO CON MEJOR INFRAESTRUCTURA VIAL.</t>
  </si>
  <si>
    <t>ARQ. CAMILO GARCIA VELAZCO</t>
  </si>
  <si>
    <t xml:space="preserve">  11/10/2016</t>
  </si>
  <si>
    <t>3X1</t>
  </si>
  <si>
    <t>1235-113-007</t>
  </si>
  <si>
    <t>CONSTRUCCION DE MODULO DE SALUD MENTAL (1RA ETAPA)</t>
  </si>
  <si>
    <t>EN LOS ULTIMOS AÑOS LOS PADECIMIENTOS PSICOLOGICOS HAN AUMENTADO POR LOS QUE SE TENIA LA NECESIDAD DE CONTAR CON UN ESPACIO ADECUAD PARA ATENDER A LAS PERSONAS QUE REQUIRIERAN DE TRATAMIENTO</t>
  </si>
  <si>
    <t>CONTRATO CFE</t>
  </si>
  <si>
    <t>1235-105-021</t>
  </si>
  <si>
    <t xml:space="preserve"> ELECTRIFICACION DE LA CALLE JUAN DE LA BARRERA, COL. JAVIER GARCIA PANIAGUA</t>
  </si>
  <si>
    <t>28 FAMILIAS</t>
  </si>
  <si>
    <t>ES UN SERVICIO PRIMORDIAL PARA EL BIENESTAR DE LAS FAMILIAS</t>
  </si>
  <si>
    <t>CFE</t>
  </si>
  <si>
    <t>ELECTRIFICACION DE LA CALLE AGUSTIN MELGAR EN LA COL. JAVIER GARCIA PANIAGUA</t>
  </si>
  <si>
    <t>6 FAMILIAS</t>
  </si>
  <si>
    <t>1235-105-020</t>
  </si>
  <si>
    <t>ELECTRIFICION DE  CALLE EN LA LOCALIDAD DE RANCHO NUEVO</t>
  </si>
  <si>
    <t>LOCALIDAD DE RANCHO NUEVO, MPIO. DE DEGOLLADO</t>
  </si>
  <si>
    <t xml:space="preserve">6 FAMILIAS </t>
  </si>
  <si>
    <t>1235-105-022</t>
  </si>
  <si>
    <t>ELECTRIFICACION DE LA CALLE PASO DEL NORTE EN LAS ADJUNTAS</t>
  </si>
  <si>
    <t>LOCALIDAD DE LAS ADJUNTAS, MPIO. DE DEGOLLADO</t>
  </si>
  <si>
    <t>10 FAMILIAS</t>
  </si>
  <si>
    <t>1235-105-019</t>
  </si>
  <si>
    <t>ELECTRIFICACION DE LA CALLE SANTO TOMAS, EN LA COL. SAN JOSE BUEN AGUA</t>
  </si>
  <si>
    <t>8 FAMILIAS</t>
  </si>
  <si>
    <t>1235-105-024</t>
  </si>
  <si>
    <t>ELECTRIFICACION DE CALLE IGNACIO ZARAGOZA Y SANTOS DEGOLLADO, COLONIA BENITO JUAREZ</t>
  </si>
  <si>
    <t>38 FAMILIAS</t>
  </si>
  <si>
    <t>1235-105-025</t>
  </si>
  <si>
    <t>ELECTRIFICACION DE LA CALLE SAN AGUSTIN, COL. SAN JOSE BUEN AGUA</t>
  </si>
  <si>
    <t xml:space="preserve">5 FAMILIAS </t>
  </si>
  <si>
    <t>1235-105-026</t>
  </si>
  <si>
    <t>ELECTRIFICAION DE CALLE JUAN MANUEL LOPEZ ESQUINA CON IGNACIO HERNANDEZ</t>
  </si>
  <si>
    <t>7 FAMILIAS</t>
  </si>
  <si>
    <t>1235-105-023</t>
  </si>
  <si>
    <t>ELECTRIFICACION EN AVENIDA LA PAZ</t>
  </si>
  <si>
    <t>1235-103-128</t>
  </si>
  <si>
    <t>ALCANTARILLA</t>
  </si>
  <si>
    <t>CONSTRUCCION DE ALCANTARILLA EN LA PEÑA</t>
  </si>
  <si>
    <t>LOCALIDAD DE LA PEÑA, MPIO. DE DEGOLLADO</t>
  </si>
  <si>
    <t>110 PERSONAS</t>
  </si>
  <si>
    <t>97/01/2017</t>
  </si>
  <si>
    <t>PROGRAMAS REGIONALES</t>
  </si>
  <si>
    <t>AGUA 1235-301-005,                            DREN.1235-303-010,                          PAV.1235-306-011</t>
  </si>
  <si>
    <t>PAVIMENTACION</t>
  </si>
  <si>
    <t>PAVIMENTACION DE LA CALLE NICOLAS BRAVO</t>
  </si>
  <si>
    <t>100 PERSONAS</t>
  </si>
  <si>
    <t>MEJORAR LA CALIDAD DE VIDA DE LOS HABITANTES, CONTANDO CON SERVICIOS DE CALIDAD Y MEJOR INFRAESTRUCTURA VIAL.</t>
  </si>
  <si>
    <t>PAV. 1235-306-010</t>
  </si>
  <si>
    <t>PAVIMENTACION CON CONCRETO HIDRAULICO EN LA CALLE CORREGIDORA</t>
  </si>
  <si>
    <r>
      <t xml:space="preserve">DREN.1235-303-011,                                        PAV. 1235-306-012,                                             </t>
    </r>
    <r>
      <rPr>
        <sz val="11"/>
        <color rgb="FFFF0000"/>
        <rFont val="Calibri"/>
        <family val="2"/>
        <scheme val="minor"/>
      </rPr>
      <t xml:space="preserve">AGUA </t>
    </r>
  </si>
  <si>
    <t>PAVIMENTACION CON CONCRETO HIDRAULICO EN LA CALLE PLAN DE AYALA</t>
  </si>
  <si>
    <t>450 PERSONAS</t>
  </si>
  <si>
    <t xml:space="preserve"> AGUA 1235-301-004,                                         DREN. 1235-103-005,                                  PAV. 1235-306-008</t>
  </si>
  <si>
    <t>PAVIMENTACION CON COCRETO HIDRAULICO EN LA CALLE FRANCISCO I. MADERO</t>
  </si>
  <si>
    <t>50 PERSONAS (DIRECTOS)</t>
  </si>
  <si>
    <t xml:space="preserve">PAV. 1235-306-007,                                            </t>
  </si>
  <si>
    <t xml:space="preserve">PAVIMENTACION </t>
  </si>
  <si>
    <t xml:space="preserve">PAVIMENTACION CON CONCRETO HIDRAULICO EN LA CALLE JAZMIN EN LA COLONIA SAN AGUSTIN </t>
  </si>
  <si>
    <t>200 PERSONAS</t>
  </si>
  <si>
    <t>1235-101-083</t>
  </si>
  <si>
    <t xml:space="preserve">AGUA POTABLE </t>
  </si>
  <si>
    <t>CONSTRUCCION DE DEPOSITO DE AGUA POTABLE EN LA LOCALIDAD DE EL REGFUGIO DE VAZQUEZ</t>
  </si>
  <si>
    <t>150  PERSONAS</t>
  </si>
  <si>
    <t>EVITAR LA ESCASES DE AGUA POTABLE CON LO QUE SE BENEFICIA A TODA LA LOCALIDAD</t>
  </si>
  <si>
    <t>1235-101-075</t>
  </si>
  <si>
    <t>CONSTRUCCION DE LINEA DE DISTRIBUCION DE AGUA POTABLE EN  CHARAPUATO</t>
  </si>
  <si>
    <t>LOCALIDAD DE CHARAPUATO, MPIO. DE DEGOLLADO</t>
  </si>
  <si>
    <t>MEJORAR LA CALIDAD DE VIDA DE LOS HABITANTES DE LA LOCALIDAD</t>
  </si>
  <si>
    <t>1235-103-130</t>
  </si>
  <si>
    <t>CONSTRUCCION  DE LINEA PRINCIPAL DE DRENAJE EN LA LOCALIDAD DE LOS FRESNOS</t>
  </si>
  <si>
    <t>MEJORAR LA CALIDAD DE VIDA DE LOS HABITANTES DE LA LOCALIDAD, PUESTO QUE ES UN SERVICIO PRIMORDIAL PARA EL BIENESTAR DE LAS FAMILIAS</t>
  </si>
  <si>
    <t>1235-103-121</t>
  </si>
  <si>
    <t>CONSTRUCCION DE RED DE DRENAJE SANITARIO EN LA CALLE RAYON Y CARRETERA FEDERAL</t>
  </si>
  <si>
    <t xml:space="preserve">  </t>
  </si>
  <si>
    <t>1235-103-124</t>
  </si>
  <si>
    <t>CONSTRUCCION DE RED DE DRENAJE SANITARIO EN LA CALLE NARDO EN LA COLONIA SAN AGUSTIN</t>
  </si>
  <si>
    <t>1235-103-126</t>
  </si>
  <si>
    <t>DRENAJE PLUVIAL</t>
  </si>
  <si>
    <t>CONSTRUCCION DE DRENAJE PLUVIAL EN LIBRAMIENTO</t>
  </si>
  <si>
    <t>1235-103-131</t>
  </si>
  <si>
    <t>DRENAJE SANTARIO</t>
  </si>
  <si>
    <t>CONSTRUCCION DE DRENAJE EN LA CALLE NARANJO EN LA DELEGACION DE HUASCATO</t>
  </si>
  <si>
    <t>MEJORAR LA CALIDAD DE VIDA DE LOS HABITANTES CONTANTO CON LOS SERVICIOS BASICOA PARA EVITAR MALOS OLORES E INFECCIONES CAUSADOS POR LA FALTA DEL SERVICIO.</t>
  </si>
  <si>
    <t>1235-115-008</t>
  </si>
  <si>
    <t>HERRERIA</t>
  </si>
  <si>
    <t>PUERTAS Y VENTANAS PARA MODULO DE GRADAS EN LA LOCALIDAD DE BUENOS AIRES</t>
  </si>
  <si>
    <t>LOCALIDAD DE BUENOS AIRES, MPIO. DE DEGOLLADO</t>
  </si>
  <si>
    <t>MEJORAR LAS INSTALACIONES PARA EL USO CONTINUO DE DEPORTISTAS QE USAN EL LUGAR PARA PRACTICAR DEPORTES Y ACTIVIDADES RECREATIVAS</t>
  </si>
  <si>
    <t>SR. JOSE ZARAGOZA REYES</t>
  </si>
  <si>
    <t>1235-217-006</t>
  </si>
  <si>
    <t>CONSTRUCCION DE BASES PARA INSTALACION DE JUEGOS INFANTILES, PARQUE LAS PALAPAS</t>
  </si>
  <si>
    <t>RESCATAR ESPACIOS PUBLICOS Y GENERAR LUGARES DONDE SE PUEDAN REALIZAR ACTIVIDADES RECREATIVAS, PRINCIPALMENTE PARA LOS NIÑOS</t>
  </si>
  <si>
    <t>1235-217-003</t>
  </si>
  <si>
    <t>CONSTRUCCION DE BASES PARA INSTALACION DE JUEGOS INFANTILES EN COLONIA MAGISTERIAL</t>
  </si>
  <si>
    <t>1235-217-005</t>
  </si>
  <si>
    <t>CONSTRUCCION DE BASES PARA INSTALACION DE JUEGOS INFANTILES EN COLONIA LUIS DONALDO COLOSIO</t>
  </si>
  <si>
    <t>1235-217-004</t>
  </si>
  <si>
    <t>CONSTRUCCION DE BASES PARA LA INSTALACION DE JUEGOS INFANTILES EN ALAMEDA SUR</t>
  </si>
  <si>
    <t>1235-113-008</t>
  </si>
  <si>
    <t>ESTANCIA DE DIA PARA EL ADULTO MAYOR</t>
  </si>
  <si>
    <t>5241-200-102</t>
  </si>
  <si>
    <t>INFRASETRUCTURA</t>
  </si>
  <si>
    <t>CONSTRUCCION DE COMEDOR COMUNITARIO</t>
  </si>
  <si>
    <t>CONSTRUCCION DE BAÑOS Y REMODELACION EN LA PRIMARIA DE LA VIBORA</t>
  </si>
  <si>
    <t>150 ALUMNOS</t>
  </si>
  <si>
    <t>MEJORAR LAS CONDICIONES EN LAS QUE LOS ALUMNOS RESIVEN ENSEÑANZAS, BRINDANDO INSTALACIONES EN CONDICIONES FAVORABLES.</t>
  </si>
  <si>
    <t>MEJORAMIENTO EN EL JARDIN DE NIÑOS</t>
  </si>
  <si>
    <t>MEJORAR LAS INSTALACIONES EN LAS QUE LOS ALUMNOS RECIBEN CLASES.</t>
  </si>
  <si>
    <t>MEJORAMIENTO DE LA ESCUELA PRIMARIA</t>
  </si>
  <si>
    <t>CONSTRUCCION DE BARDA PERIMETRAL EN TELESECUNDARIA</t>
  </si>
  <si>
    <t>MEJORAMIENTO DE AULAS EN TELESECUNDARIA</t>
  </si>
  <si>
    <t xml:space="preserve"> 04/03/2016</t>
  </si>
  <si>
    <t>MEJORAMIENTO DEL JARDIN DE NIÑOS ESTEFANIA CASTAÑEDA</t>
  </si>
  <si>
    <t>185 ALUMNOS</t>
  </si>
  <si>
    <t xml:space="preserve">MEJORAMIENTO DE LA ESCUELA </t>
  </si>
  <si>
    <t>35 PERSONAS</t>
  </si>
  <si>
    <t>5241-300-101</t>
  </si>
  <si>
    <t>CONSTRUCCION DE CUARTO PARA VIVIENDA PARA PERSONA DE ESCASOS RECURSOS</t>
  </si>
  <si>
    <t>1 FAMILIA</t>
  </si>
  <si>
    <t>MEJORAR LA CALIDAD DE VIDA DE LAS FAMILIAS, CONTANDO CON ESPACIOS ADECUADOS Y EN BUENOAS CONDICIONES PARA VIVIENDA</t>
  </si>
  <si>
    <t>2 FAMILIAS</t>
  </si>
  <si>
    <t>25/06/1026</t>
  </si>
  <si>
    <t>CONSTRUCCION DE BAÑO PARA PERSONAS DE ESCASOS RECURSOS</t>
  </si>
  <si>
    <t>LA VIVBORA</t>
  </si>
  <si>
    <t xml:space="preserve">CONSTRUCCION DE DESAYUNADORES EN TELESECUNDARIA </t>
  </si>
  <si>
    <t xml:space="preserve">CONSTRUCCION DE AULA EN PRIMARIA </t>
  </si>
  <si>
    <t>67 ALUMNOS</t>
  </si>
  <si>
    <t>CONSTRUCCION DE AULA  Y BARDA PERIMETRAL EN PRIMARIA RAMON LOPEZ VELARDE</t>
  </si>
  <si>
    <t>440 ALUMNOS</t>
  </si>
  <si>
    <t>MEJORAMIENTO EN TELESECUNDARIA</t>
  </si>
  <si>
    <t>MEJORAMIENTO DE JARDIN DE NIÑOS</t>
  </si>
  <si>
    <t>100 ALUMNOS</t>
  </si>
  <si>
    <t>CONSTRUCCION DE BARDA PERIMETRAL EN  ESCUELA PRIMARIA</t>
  </si>
  <si>
    <t>MEJORAMIENTO DE AULAS</t>
  </si>
  <si>
    <t>DIFERENTES LOCALIDADES</t>
  </si>
  <si>
    <t>1235-101-079</t>
  </si>
  <si>
    <t xml:space="preserve">REHABILITACION DE POZO </t>
  </si>
  <si>
    <t>350 PERSONAS</t>
  </si>
  <si>
    <t>01/08/026</t>
  </si>
  <si>
    <t>BACHEO CAMINO A LA SANGUIJUELA</t>
  </si>
  <si>
    <t>CAMINO A LA SANGUIJUELA</t>
  </si>
  <si>
    <t>MEJORAR EL TIEMPO Y COSTO DE LOS HABITANTES DE LAS LOCALIDADES VECINAS  A LA CABECERA MUNICIPAL, CON LO QUE LAS PERSONAS TIENEN ACCESO A DIFERENTES SERVICIOS QUE SE PROPORCIONAN EN LA CABECERA MUNICIPAL TALES COMO EDUCACION, SALUD Y DE ESPARCIMIENTO.</t>
  </si>
  <si>
    <t>1112-002-000</t>
  </si>
  <si>
    <t>CONSTRUCCION DE BARDA PERIMETRAL, CASA DE SALUD</t>
  </si>
  <si>
    <t xml:space="preserve"> EL BAÑADERO</t>
  </si>
  <si>
    <t>130 PERSONAS</t>
  </si>
  <si>
    <t>BRINDAR ESPACIOS ADECUADOS PARA QUE LA POBLACION RECIVA LOS SERVICIOS DE SALUD.</t>
  </si>
  <si>
    <t>CONSTRUCCION DE BARDA PERIMETRAL, JARDIN DE NIÑOS DAVID ALFARO SIQUEIROS</t>
  </si>
  <si>
    <t>COL SAN GABRIEL, CABECERA MUNICIPAL</t>
  </si>
  <si>
    <t>115 ALUMNOS</t>
  </si>
  <si>
    <t>1235-118-154</t>
  </si>
  <si>
    <t>BACHEO CAMINO A LOS ARRAYANES</t>
  </si>
  <si>
    <t>CAMINO A LOS ARRAYANES</t>
  </si>
  <si>
    <t>PROCESO</t>
  </si>
  <si>
    <t xml:space="preserve">COSNTRUCCION DE CUARTOS PARA BAÑOS </t>
  </si>
  <si>
    <t>VARIAS LOCALIDADES</t>
  </si>
  <si>
    <t>22 FAMILIAS</t>
  </si>
  <si>
    <t>MEJORAR LAS INSTALACIONES DE VIVIENDA DE LAS FAMILIAS PARA MEJORAR SU CALIDAD DE VIDA</t>
  </si>
  <si>
    <t>CONSTRUCCION DE ESTUFAS LORENA</t>
  </si>
  <si>
    <t>DOTAR A LA POBLACION DE ESTUFAS ECOLOGICAS.</t>
  </si>
  <si>
    <t>CONSTRUCCION DE CUARTOS EN DIFERENTES LOCALIDADES</t>
  </si>
  <si>
    <t>33 FAMILIAS</t>
  </si>
  <si>
    <t>Avance fisico</t>
  </si>
  <si>
    <t>Avance Financiero</t>
  </si>
  <si>
    <t>Avance Fisico</t>
  </si>
  <si>
    <t xml:space="preserve"> FAIMS</t>
  </si>
  <si>
    <t>ARQ. ANTONIO YEPEZ RODRIGUEZ</t>
  </si>
  <si>
    <t>50 DIRECTOS   Y   1500 INDIRECTOS</t>
  </si>
  <si>
    <t>FAIMS</t>
  </si>
  <si>
    <t>1235-103-133</t>
  </si>
  <si>
    <t>AGUA  POTABLE Y SANEAMIENTO</t>
  </si>
  <si>
    <t>CONSTRUCION DE EXTENCION DE DRENAJE EN EL MEZQUITILLO</t>
  </si>
  <si>
    <t>256 PERSONAS</t>
  </si>
  <si>
    <t>CONSTRUCCION DE RED DE DRENAJE PRINCIPAL (LA LADERA)</t>
  </si>
  <si>
    <t>1235-103-134</t>
  </si>
  <si>
    <t>1235-103-135</t>
  </si>
  <si>
    <t xml:space="preserve">CONSTRUCCION DE EXTENCIÓN DE DRENAJE </t>
  </si>
  <si>
    <t>555 PERSONAS</t>
  </si>
  <si>
    <t>1235-103-136</t>
  </si>
  <si>
    <t>CONSTRUCCION DE RED DE DRENAJE  SANITARIO A UN COSTADO DE LA CANCHA BARRIAL</t>
  </si>
  <si>
    <t>Información Anual de Obras Públicas 2017</t>
  </si>
  <si>
    <t>CONSTRUCCION DE EXTENCION DE RED DE DRENAJE SANITARIO EN HUASCATO</t>
  </si>
  <si>
    <t>1235-103-137</t>
  </si>
  <si>
    <t>MEJORAR LA CALIDAD DE VIDA DE LOS POBLADORES, PUESTO QUE SE EVITAN MALOS OLORES Y ASI COMO INFECCIONES DERIVADAS POR LA FALTA DE SERVICIO.</t>
  </si>
  <si>
    <t>MEJORAR LA CALIDAD DE VIDA DE LOS POBLADORES, PROPORCIONANDO LA INFRAESTRUCTURA BASICA,  ASI COMO EVITANDO LAS  INFECCIONES DERIVADAS POR LA FALTA DE SERVICIO.</t>
  </si>
  <si>
    <t>1235-103-139</t>
  </si>
  <si>
    <t>REPARACION DE DRENAJE SOBRE LA CALLE JAVIER MINA</t>
  </si>
  <si>
    <t>1235-103-141</t>
  </si>
  <si>
    <t>CONSTRUCCION DE RED DE DRENAJE CAMINO A LOS RANCHITOS</t>
  </si>
  <si>
    <t>CAMINO A LOS RANCHITOS</t>
  </si>
  <si>
    <t>30 PERSONAS</t>
  </si>
  <si>
    <t>1235-103-142</t>
  </si>
  <si>
    <t>CONSTRUCCION DE RED DE DRENAJE Y DESCARGAS EN LA LOCALIDAD DE TARIMORO</t>
  </si>
  <si>
    <t>50 PERSONAS</t>
  </si>
  <si>
    <t>1235-103-143</t>
  </si>
  <si>
    <t>CONSTRUCCION DE RED DE DRENAJE EN LA LOCALIDAD DE UNION DE GUADALUPE</t>
  </si>
  <si>
    <t>EN PROCESO</t>
  </si>
  <si>
    <t>03/102/2017</t>
  </si>
  <si>
    <t>1235-105-028</t>
  </si>
  <si>
    <t>14 FAMILIAS</t>
  </si>
  <si>
    <t>ARQ. CAMILO GARCIA VELASCO</t>
  </si>
  <si>
    <t>1235-105-029</t>
  </si>
  <si>
    <t>ELECTRIFCIACION</t>
  </si>
  <si>
    <t>BUENOS ARIES</t>
  </si>
  <si>
    <t>5 CASAS Y 2 BODEGAS</t>
  </si>
  <si>
    <t>1235-105-030</t>
  </si>
  <si>
    <t>AMPLIACION DE ELECTRIFICACION EN LA LOCALIDAD DE BUENOS AIRES</t>
  </si>
  <si>
    <t>AMPLIACION DE ELECTRIFICACION JUNTO AL CAMPO DE FUTBOL EN LAS ADJUNTAS</t>
  </si>
  <si>
    <t>17 PERSONAS</t>
  </si>
  <si>
    <t>1235-105-031</t>
  </si>
  <si>
    <t>AMPLIACION DE ELECTRIFICACION EN LA CALLE PROLONGACION VALLARTA COLONIA MOISES QUEZADA</t>
  </si>
  <si>
    <t>1235-105-032</t>
  </si>
  <si>
    <t>AMPLIACION DE ELECTRIFICACION EN LA COLONIA SAN IGNACIO DEL ROBLE</t>
  </si>
  <si>
    <t>1235-105-033</t>
  </si>
  <si>
    <t>AMPLIACION DE ELECTRIFICACION  EN LA CALLE VICENTE SUAREZ, COLONIA JAVIER GARCIA PANIAGUA</t>
  </si>
  <si>
    <t>1235-105-034</t>
  </si>
  <si>
    <t>1235-105-035</t>
  </si>
  <si>
    <t>AMPLIACION DE ELECTRIFICACION EN LA CALLE PASANDO LA CANCHA EN EL CASTILLO</t>
  </si>
  <si>
    <t>1235-105-036</t>
  </si>
  <si>
    <t>AMPLIACION DE ELECTRIFICACION  EN LA CALLE SANTO TORIBIO EN LA COLONIA SAN JOSE BUEN AGUA</t>
  </si>
  <si>
    <t>12 FAMILIAS</t>
  </si>
  <si>
    <t>1235-115-009</t>
  </si>
  <si>
    <t>URBANISMO</t>
  </si>
  <si>
    <t>CONSTRUCCION DE BANQUETA ALREDEDOR DE CANCHA BARRIAL, COL. LUIS DONALDO COLOSIO</t>
  </si>
  <si>
    <t>EL MEJORAMIENTO DE LAS VIAS DE COMUNICACIÓN ES NECESARIO PARA LA SEGURIDAD DEL PEATON Y LOS AUTOMOVILISTAS</t>
  </si>
  <si>
    <t>1235-118-155</t>
  </si>
  <si>
    <t>VIAS DE COMUNICACIÓN</t>
  </si>
  <si>
    <t>BACHEO AISLADO DEL CAMINO DE LA GLORIETA A LA LOCALIDAD DEL PUERTO DE CATARINA</t>
  </si>
  <si>
    <t>LA GLORIETA- EL PUERTO DE CATARINA</t>
  </si>
  <si>
    <t>ES UNA VIALIDAD QUE CONECTA A VARIAS COMUNIDADES POR LO QUE ES MUY TRANSITADA</t>
  </si>
  <si>
    <t>CONSTRUCCION DE BASE PARA COLOCACION DE JUEGOS  INFANTILES COLONIA LUIS DONALDO COLOSIO</t>
  </si>
  <si>
    <t>INFRAESTRUCTURA EDUCATIVA</t>
  </si>
  <si>
    <t>5243-200-103</t>
  </si>
  <si>
    <t>ARQ.CAMILO GARCIAS VELASCO</t>
  </si>
  <si>
    <t>5243-200-104</t>
  </si>
  <si>
    <t>CONSTRUCCION DE MURO PERIMETRAL TELESECUNDARIA DE HUASCATO</t>
  </si>
  <si>
    <t>REPARACION DE MARQUESINAS EN LA PRIMARIA ANGEL S. BRAVO</t>
  </si>
  <si>
    <t>5243-200-106</t>
  </si>
  <si>
    <t>5243-200-107</t>
  </si>
  <si>
    <t>REHABILITACION DE PINTURA EN LA ESCUELA PRIMARIA AGUSTIN MELGAR</t>
  </si>
  <si>
    <t>REHABILITACION DE PINTURA EN EL JARDIN DE NIÑOS "GUADALUPE VICTORIA"</t>
  </si>
  <si>
    <t>5243-200-108</t>
  </si>
  <si>
    <t>REHABILITACION DEL JARDIN DE NIÑOS DE LA COLONIA SAN AGUSTIN (EL TECOLOTE)</t>
  </si>
  <si>
    <t>5243-200-109</t>
  </si>
  <si>
    <t xml:space="preserve">REHABILITACION DE PINTURA EN EL JARDIN DE NIÑOS EL PIPILA </t>
  </si>
  <si>
    <t xml:space="preserve">LAS LIMAS </t>
  </si>
  <si>
    <t>5243-200-110</t>
  </si>
  <si>
    <t>CONSTRUCCION DE BANQUETAS (ANDADORES) EN LA ESCUELA PRIMARIA</t>
  </si>
  <si>
    <t>5243-200-112</t>
  </si>
  <si>
    <t>5243-200-113</t>
  </si>
  <si>
    <t xml:space="preserve">CONSTRUCCION DE TECHADO EN CANCHA DE USOS MULTIPLES EN LA ESCUELA PRIMARIA </t>
  </si>
  <si>
    <t>5243-200-114</t>
  </si>
  <si>
    <t>REHABILITACION DE BAÑOS Y VENTANAS EN EL JARDIN DE NIÑOS</t>
  </si>
  <si>
    <t>5243-200-105, 5243-200-115</t>
  </si>
  <si>
    <t>MEJORAR LAS CONDICIONES EN LAS QUE LOS ALUMNOS RECIBEN  ENSEÑANZAS, BRINDANDO INSTALACIONES EN CONDICIONES FAVORABLES.</t>
  </si>
  <si>
    <t xml:space="preserve"> 5243-200-116</t>
  </si>
  <si>
    <t>5243-200-118</t>
  </si>
  <si>
    <t>REHABILITACION DE PINTURA EN LA ESCUELA PRIMARIA RICARDO FLORES MAGON</t>
  </si>
  <si>
    <t>5243-200-119</t>
  </si>
  <si>
    <t>MANTENIMIENTO DE PINTURA EN LA ESCUELA PRIMARIA DE LAS LIMAS</t>
  </si>
  <si>
    <t>5243-200-120</t>
  </si>
  <si>
    <t xml:space="preserve">CONSTRUCCION DE MURO PERIMETRAL EN EL JARDIN DE NIÑOS </t>
  </si>
  <si>
    <t>5243-200-121</t>
  </si>
  <si>
    <t xml:space="preserve">CONSTRUCCION DE TECHADO CANCHA DE USOS MULTIPLES </t>
  </si>
  <si>
    <t>5243-200-123</t>
  </si>
  <si>
    <t>5243-200-124</t>
  </si>
  <si>
    <t xml:space="preserve">REHABILITACION DE LA ESCUELA PRIMARIA </t>
  </si>
  <si>
    <t>5243-200-125</t>
  </si>
  <si>
    <t>5243-200-126</t>
  </si>
  <si>
    <t>REHABILITACION DEL JARDIN DE NIÑOS DE CHARAPUATO</t>
  </si>
  <si>
    <t>5343-200-127</t>
  </si>
  <si>
    <t>APOYO A PERSONAS DE ESCASOS RECURSOS</t>
  </si>
  <si>
    <t>MEJORAR LAS CONDICIONES DE VIDA DE LOS HABITANTES DEL MUNICIPIO.</t>
  </si>
  <si>
    <t xml:space="preserve">CONSTRUCCION DE DESAYUNADORES  EN LA ESCUELA PRIMARIA </t>
  </si>
  <si>
    <t>REHABILITACION DE LA ESCUELA PRIMARIA BENITO JUAREZ</t>
  </si>
  <si>
    <t>5243-200-111, 5243-200-117</t>
  </si>
  <si>
    <t xml:space="preserve">CONSTRUCCION DE TECHADO EN LA CANCHA DE USOS MULTIPLES EN LA ESCUELA PRIMARIA </t>
  </si>
  <si>
    <t>CONSTRUCCION DE MURO PERIMETRAL EN LA ESCUELA PRIMARIA DE LOS ARRAYANES</t>
  </si>
  <si>
    <t>35 FAMILIAS</t>
  </si>
  <si>
    <t>111 PERSONAS</t>
  </si>
  <si>
    <t>220 PERSONAS</t>
  </si>
  <si>
    <t>15 PERSONAS</t>
  </si>
  <si>
    <t>76 PERSONAS</t>
  </si>
  <si>
    <t>20 PERSONAS</t>
  </si>
  <si>
    <t>10 PERSONAS</t>
  </si>
  <si>
    <t>78 PERSONAS</t>
  </si>
  <si>
    <t>40 PERSONAS</t>
  </si>
  <si>
    <t>266 PERSONAS</t>
  </si>
  <si>
    <t>273 PERSONAS</t>
  </si>
  <si>
    <t>24 PERSONAS</t>
  </si>
  <si>
    <t>42 PERSONAS</t>
  </si>
  <si>
    <t>67 PERSONAS</t>
  </si>
  <si>
    <t xml:space="preserve">REHABILITACION DE PISO EN EL KINDER </t>
  </si>
  <si>
    <t>26 PERSONAS</t>
  </si>
  <si>
    <t>135 PERSONAS</t>
  </si>
  <si>
    <t>CONSTRUCCION DE TECHADO EN LA CANCHA DE USOS MULTIPLES DE LA ESCUELA PRIMARIA</t>
  </si>
  <si>
    <t>1235-101-104 1235-103-138 1235-106-131</t>
  </si>
  <si>
    <t>CONSTRUCCION DE RED DE AGUA POTABLE Y TOMAS DOMICILIARIAS, RED DE DRENAJE Y DESCARGAS DOM. Y PAVIMENTACION  CON CONCRETO HIDRAULICO EN  LA CALLE REFORMA</t>
  </si>
  <si>
    <t>AMPLIACION DE LA RED  ELECTRICA EN LA  CALLE LEANDRO VALLE COLONIA BENITO JUAREZ</t>
  </si>
  <si>
    <t>AMPLIACION DE ELECTRIFICACION EN EL POTRERO EL PATOJO EN HUASCATO</t>
  </si>
  <si>
    <t>REHABILITACION DE PINTURA  EN LA ESCUELA PRIMARIA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</si>
</sst>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b/>
      <sz val="15"/>
      <color theme="1"/>
      <name val="Agency FB"/>
      <family val="2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Arial"/>
      <family val="2"/>
    </font>
    <font>
      <sz val="10"/>
      <color theme="0"/>
      <name val="Arial"/>
      <family val="2"/>
    </font>
    <font>
      <sz val="12"/>
      <color theme="1"/>
      <name val="Webdings"/>
      <family val="1"/>
      <charset val="2"/>
    </font>
    <font>
      <sz val="20"/>
      <color theme="1"/>
      <name val="Webdings"/>
      <family val="1"/>
      <charset val="2"/>
    </font>
    <font>
      <sz val="10"/>
      <color theme="1"/>
      <name val="Arial"/>
      <family val="2"/>
    </font>
    <font>
      <b/>
      <sz val="9"/>
      <color indexed="8"/>
      <name val="Arial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76">
    <xf numFmtId="0" fontId="0" fillId="0" borderId="0" xfId="0"/>
    <xf numFmtId="4" fontId="0" fillId="0" borderId="3" xfId="0" applyNumberFormat="1" applyBorder="1"/>
    <xf numFmtId="4" fontId="0" fillId="0" borderId="4" xfId="0" applyNumberFormat="1" applyBorder="1"/>
    <xf numFmtId="0" fontId="5" fillId="0" borderId="4" xfId="0" applyFont="1" applyBorder="1" applyAlignment="1"/>
    <xf numFmtId="0" fontId="0" fillId="0" borderId="0" xfId="0" applyBorder="1"/>
    <xf numFmtId="4" fontId="4" fillId="0" borderId="0" xfId="0" applyNumberFormat="1" applyFont="1"/>
    <xf numFmtId="4" fontId="7" fillId="3" borderId="4" xfId="0" applyNumberFormat="1" applyFont="1" applyFill="1" applyBorder="1" applyAlignment="1">
      <alignment horizontal="right" vertical="top"/>
    </xf>
    <xf numFmtId="4" fontId="8" fillId="3" borderId="3" xfId="0" applyNumberFormat="1" applyFont="1" applyFill="1" applyBorder="1" applyAlignment="1">
      <alignment horizontal="right" vertical="top"/>
    </xf>
    <xf numFmtId="0" fontId="0" fillId="0" borderId="4" xfId="0" applyBorder="1" applyAlignment="1">
      <alignment horizontal="left" wrapText="1"/>
    </xf>
    <xf numFmtId="4" fontId="8" fillId="3" borderId="4" xfId="0" applyNumberFormat="1" applyFont="1" applyFill="1" applyBorder="1" applyAlignment="1">
      <alignment horizontal="right" vertical="top"/>
    </xf>
    <xf numFmtId="0" fontId="4" fillId="0" borderId="0" xfId="0" applyFont="1" applyFill="1" applyBorder="1" applyAlignment="1">
      <alignment horizontal="left" wrapText="1"/>
    </xf>
    <xf numFmtId="4" fontId="8" fillId="3" borderId="3" xfId="0" applyNumberFormat="1" applyFont="1" applyFill="1" applyBorder="1" applyAlignment="1">
      <alignment horizontal="right"/>
    </xf>
    <xf numFmtId="0" fontId="4" fillId="0" borderId="0" xfId="0" applyFont="1"/>
    <xf numFmtId="0" fontId="0" fillId="0" borderId="3" xfId="0" applyBorder="1" applyAlignment="1">
      <alignment wrapText="1"/>
    </xf>
    <xf numFmtId="49" fontId="8" fillId="3" borderId="3" xfId="0" applyNumberFormat="1" applyFont="1" applyFill="1" applyBorder="1" applyAlignment="1"/>
    <xf numFmtId="4" fontId="8" fillId="4" borderId="3" xfId="0" applyNumberFormat="1" applyFont="1" applyFill="1" applyBorder="1" applyAlignment="1">
      <alignment horizontal="right" vertical="center"/>
    </xf>
    <xf numFmtId="49" fontId="8" fillId="3" borderId="4" xfId="0" applyNumberFormat="1" applyFont="1" applyFill="1" applyBorder="1" applyAlignment="1"/>
    <xf numFmtId="4" fontId="8" fillId="4" borderId="4" xfId="0" applyNumberFormat="1" applyFont="1" applyFill="1" applyBorder="1" applyAlignment="1">
      <alignment horizontal="right" vertical="center"/>
    </xf>
    <xf numFmtId="4" fontId="7" fillId="4" borderId="0" xfId="0" applyNumberFormat="1" applyFont="1" applyFill="1" applyBorder="1" applyAlignment="1">
      <alignment horizontal="right" vertical="center"/>
    </xf>
    <xf numFmtId="4" fontId="8" fillId="3" borderId="4" xfId="0" applyNumberFormat="1" applyFont="1" applyFill="1" applyBorder="1" applyAlignment="1">
      <alignment horizontal="right"/>
    </xf>
    <xf numFmtId="4" fontId="8" fillId="4" borderId="4" xfId="0" applyNumberFormat="1" applyFont="1" applyFill="1" applyBorder="1" applyAlignment="1">
      <alignment horizontal="right" vertical="center" wrapText="1"/>
    </xf>
    <xf numFmtId="49" fontId="7" fillId="3" borderId="0" xfId="0" applyNumberFormat="1" applyFont="1" applyFill="1" applyBorder="1" applyAlignment="1"/>
    <xf numFmtId="4" fontId="7" fillId="3" borderId="0" xfId="0" applyNumberFormat="1" applyFont="1" applyFill="1" applyBorder="1" applyAlignment="1"/>
    <xf numFmtId="0" fontId="0" fillId="0" borderId="0" xfId="0" applyAlignment="1">
      <alignment horizontal="center"/>
    </xf>
    <xf numFmtId="4" fontId="8" fillId="4" borderId="0" xfId="0" applyNumberFormat="1" applyFont="1" applyFill="1" applyBorder="1" applyAlignment="1">
      <alignment horizontal="right" vertical="center"/>
    </xf>
    <xf numFmtId="4" fontId="8" fillId="3" borderId="0" xfId="0" applyNumberFormat="1" applyFont="1" applyFill="1" applyBorder="1" applyAlignment="1">
      <alignment horizontal="right"/>
    </xf>
    <xf numFmtId="0" fontId="12" fillId="0" borderId="3" xfId="0" applyFont="1" applyBorder="1" applyAlignment="1">
      <alignment wrapText="1"/>
    </xf>
    <xf numFmtId="0" fontId="12" fillId="4" borderId="3" xfId="0" applyFont="1" applyFill="1" applyBorder="1" applyAlignment="1">
      <alignment wrapText="1"/>
    </xf>
    <xf numFmtId="0" fontId="12" fillId="0" borderId="3" xfId="0" applyFont="1" applyFill="1" applyBorder="1" applyAlignment="1">
      <alignment wrapText="1"/>
    </xf>
    <xf numFmtId="0" fontId="12" fillId="0" borderId="3" xfId="0" applyFont="1" applyBorder="1" applyAlignment="1">
      <alignment horizontal="left" vertical="center" wrapText="1"/>
    </xf>
    <xf numFmtId="0" fontId="12" fillId="0" borderId="3" xfId="0" applyFont="1" applyBorder="1" applyAlignment="1">
      <alignment vertical="center" wrapText="1"/>
    </xf>
    <xf numFmtId="0" fontId="10" fillId="0" borderId="0" xfId="0" applyFont="1" applyBorder="1" applyAlignment="1">
      <alignment horizontal="center" wrapText="1"/>
    </xf>
    <xf numFmtId="0" fontId="12" fillId="0" borderId="3" xfId="0" applyFont="1" applyBorder="1" applyAlignment="1">
      <alignment horizontal="left" wrapText="1"/>
    </xf>
    <xf numFmtId="0" fontId="13" fillId="0" borderId="0" xfId="0" applyFont="1" applyAlignment="1">
      <alignment horizontal="center"/>
    </xf>
    <xf numFmtId="49" fontId="6" fillId="3" borderId="4" xfId="0" applyNumberFormat="1" applyFont="1" applyFill="1" applyBorder="1" applyAlignment="1">
      <alignment horizontal="left" wrapText="1"/>
    </xf>
    <xf numFmtId="49" fontId="6" fillId="0" borderId="4" xfId="0" applyNumberFormat="1" applyFont="1" applyFill="1" applyBorder="1" applyAlignment="1">
      <alignment horizontal="left" vertical="top"/>
    </xf>
    <xf numFmtId="49" fontId="6" fillId="3" borderId="4" xfId="0" applyNumberFormat="1" applyFont="1" applyFill="1" applyBorder="1" applyAlignment="1">
      <alignment horizontal="left" vertical="top" wrapText="1"/>
    </xf>
    <xf numFmtId="49" fontId="6" fillId="0" borderId="4" xfId="0" applyNumberFormat="1" applyFont="1" applyFill="1" applyBorder="1" applyAlignment="1">
      <alignment horizontal="left" vertical="top" wrapText="1"/>
    </xf>
    <xf numFmtId="49" fontId="6" fillId="3" borderId="4" xfId="0" applyNumberFormat="1" applyFont="1" applyFill="1" applyBorder="1" applyAlignment="1">
      <alignment horizontal="left" vertical="top"/>
    </xf>
    <xf numFmtId="49" fontId="6" fillId="0" borderId="4" xfId="0" quotePrefix="1" applyNumberFormat="1" applyFont="1" applyFill="1" applyBorder="1" applyAlignment="1">
      <alignment horizontal="left" vertical="top"/>
    </xf>
    <xf numFmtId="0" fontId="13" fillId="0" borderId="0" xfId="0" applyFont="1"/>
    <xf numFmtId="0" fontId="12" fillId="0" borderId="4" xfId="0" applyFont="1" applyBorder="1" applyAlignment="1">
      <alignment wrapText="1"/>
    </xf>
    <xf numFmtId="0" fontId="12" fillId="0" borderId="4" xfId="0" applyFont="1" applyFill="1" applyBorder="1" applyAlignment="1">
      <alignment wrapText="1"/>
    </xf>
    <xf numFmtId="44" fontId="8" fillId="3" borderId="4" xfId="1" applyFont="1" applyFill="1" applyBorder="1" applyAlignment="1">
      <alignment horizontal="center" vertical="center"/>
    </xf>
    <xf numFmtId="44" fontId="8" fillId="0" borderId="4" xfId="1" applyFont="1" applyFill="1" applyBorder="1" applyAlignment="1">
      <alignment horizontal="center" vertical="center"/>
    </xf>
    <xf numFmtId="49" fontId="6" fillId="4" borderId="4" xfId="0" applyNumberFormat="1" applyFont="1" applyFill="1" applyBorder="1" applyAlignment="1">
      <alignment horizontal="left" vertical="top" wrapText="1"/>
    </xf>
    <xf numFmtId="0" fontId="12" fillId="0" borderId="4" xfId="0" applyFont="1" applyFill="1" applyBorder="1" applyAlignment="1">
      <alignment vertical="center" wrapText="1"/>
    </xf>
    <xf numFmtId="44" fontId="0" fillId="0" borderId="0" xfId="0" applyNumberFormat="1"/>
    <xf numFmtId="0" fontId="0" fillId="0" borderId="0" xfId="0" applyAlignment="1">
      <alignment horizontal="center"/>
    </xf>
    <xf numFmtId="0" fontId="15" fillId="0" borderId="0" xfId="0" applyFont="1" applyAlignment="1">
      <alignment horizontal="center"/>
    </xf>
    <xf numFmtId="4" fontId="16" fillId="0" borderId="0" xfId="0" applyNumberFormat="1" applyFont="1"/>
    <xf numFmtId="0" fontId="15" fillId="0" borderId="0" xfId="0" applyFont="1"/>
    <xf numFmtId="0" fontId="15" fillId="0" borderId="0" xfId="0" applyFont="1" applyAlignment="1"/>
    <xf numFmtId="4" fontId="16" fillId="0" borderId="4" xfId="0" applyNumberFormat="1" applyFont="1" applyBorder="1"/>
    <xf numFmtId="0" fontId="16" fillId="0" borderId="12" xfId="0" applyFont="1" applyBorder="1" applyAlignment="1">
      <alignment horizontal="center"/>
    </xf>
    <xf numFmtId="0" fontId="15" fillId="0" borderId="0" xfId="0" applyFont="1" applyBorder="1" applyAlignment="1">
      <alignment horizontal="center" wrapText="1"/>
    </xf>
    <xf numFmtId="0" fontId="16" fillId="0" borderId="0" xfId="0" applyFont="1"/>
    <xf numFmtId="4" fontId="16" fillId="0" borderId="3" xfId="0" applyNumberFormat="1" applyFont="1" applyBorder="1"/>
    <xf numFmtId="0" fontId="1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2" fillId="0" borderId="0" xfId="0" applyFont="1" applyAlignment="1"/>
    <xf numFmtId="0" fontId="12" fillId="0" borderId="0" xfId="0" applyFont="1" applyBorder="1" applyAlignment="1">
      <alignment wrapText="1"/>
    </xf>
    <xf numFmtId="0" fontId="12" fillId="0" borderId="0" xfId="0" applyFont="1" applyFill="1" applyBorder="1" applyAlignment="1">
      <alignment wrapText="1"/>
    </xf>
    <xf numFmtId="0" fontId="16" fillId="0" borderId="0" xfId="0" applyFont="1" applyBorder="1"/>
    <xf numFmtId="14" fontId="0" fillId="0" borderId="0" xfId="0" applyNumberFormat="1" applyBorder="1" applyAlignment="1"/>
    <xf numFmtId="0" fontId="0" fillId="0" borderId="0" xfId="0" applyBorder="1" applyAlignment="1"/>
    <xf numFmtId="0" fontId="5" fillId="0" borderId="3" xfId="0" applyFont="1" applyBorder="1" applyAlignment="1"/>
    <xf numFmtId="0" fontId="16" fillId="0" borderId="4" xfId="0" applyFont="1" applyBorder="1" applyAlignment="1"/>
    <xf numFmtId="0" fontId="16" fillId="0" borderId="4" xfId="0" applyFont="1" applyBorder="1" applyAlignment="1">
      <alignment wrapText="1"/>
    </xf>
    <xf numFmtId="49" fontId="8" fillId="3" borderId="4" xfId="0" applyNumberFormat="1" applyFont="1" applyFill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16" fillId="0" borderId="4" xfId="0" applyFont="1" applyBorder="1" applyAlignment="1">
      <alignment horizontal="left" wrapText="1"/>
    </xf>
    <xf numFmtId="0" fontId="16" fillId="0" borderId="4" xfId="0" applyFont="1" applyBorder="1" applyAlignment="1">
      <alignment horizontal="left"/>
    </xf>
    <xf numFmtId="0" fontId="5" fillId="0" borderId="3" xfId="0" applyFont="1" applyBorder="1" applyAlignment="1">
      <alignment wrapText="1"/>
    </xf>
    <xf numFmtId="0" fontId="16" fillId="0" borderId="4" xfId="0" applyFont="1" applyBorder="1"/>
    <xf numFmtId="0" fontId="16" fillId="0" borderId="3" xfId="0" applyFont="1" applyBorder="1"/>
    <xf numFmtId="0" fontId="16" fillId="0" borderId="3" xfId="0" applyFont="1" applyBorder="1" applyAlignment="1">
      <alignment wrapText="1"/>
    </xf>
    <xf numFmtId="0" fontId="5" fillId="0" borderId="4" xfId="0" applyFont="1" applyBorder="1" applyAlignment="1">
      <alignment horizontal="left" wrapText="1"/>
    </xf>
    <xf numFmtId="49" fontId="8" fillId="3" borderId="4" xfId="0" applyNumberFormat="1" applyFont="1" applyFill="1" applyBorder="1" applyAlignment="1">
      <alignment wrapText="1"/>
    </xf>
    <xf numFmtId="0" fontId="5" fillId="0" borderId="4" xfId="0" applyFont="1" applyBorder="1"/>
    <xf numFmtId="49" fontId="6" fillId="0" borderId="0" xfId="0" applyNumberFormat="1" applyFont="1" applyFill="1" applyBorder="1" applyAlignment="1">
      <alignment horizontal="left" vertical="top"/>
    </xf>
    <xf numFmtId="44" fontId="8" fillId="3" borderId="0" xfId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left" vertical="top" wrapText="1"/>
    </xf>
    <xf numFmtId="44" fontId="8" fillId="0" borderId="0" xfId="1" applyFont="1" applyFill="1" applyBorder="1" applyAlignment="1">
      <alignment horizontal="center" vertical="center"/>
    </xf>
    <xf numFmtId="0" fontId="18" fillId="0" borderId="0" xfId="0" applyFont="1" applyAlignment="1"/>
    <xf numFmtId="0" fontId="12" fillId="0" borderId="0" xfId="0" applyFont="1"/>
    <xf numFmtId="0" fontId="18" fillId="0" borderId="0" xfId="0" applyFont="1" applyAlignment="1">
      <alignment horizontal="right"/>
    </xf>
    <xf numFmtId="0" fontId="12" fillId="0" borderId="0" xfId="0" applyFont="1" applyAlignment="1"/>
    <xf numFmtId="0" fontId="12" fillId="0" borderId="7" xfId="0" applyFont="1" applyBorder="1" applyAlignment="1"/>
    <xf numFmtId="0" fontId="12" fillId="0" borderId="3" xfId="0" applyFont="1" applyBorder="1"/>
    <xf numFmtId="4" fontId="12" fillId="0" borderId="3" xfId="0" applyNumberFormat="1" applyFont="1" applyBorder="1"/>
    <xf numFmtId="17" fontId="12" fillId="0" borderId="3" xfId="0" applyNumberFormat="1" applyFont="1" applyBorder="1"/>
    <xf numFmtId="9" fontId="5" fillId="0" borderId="3" xfId="0" applyNumberFormat="1" applyFont="1" applyBorder="1" applyAlignment="1">
      <alignment horizontal="center" wrapText="1"/>
    </xf>
    <xf numFmtId="0" fontId="12" fillId="0" borderId="33" xfId="0" applyFont="1" applyBorder="1" applyAlignment="1">
      <alignment wrapText="1"/>
    </xf>
    <xf numFmtId="0" fontId="12" fillId="0" borderId="4" xfId="0" applyFont="1" applyBorder="1"/>
    <xf numFmtId="4" fontId="12" fillId="0" borderId="4" xfId="0" applyNumberFormat="1" applyFont="1" applyBorder="1"/>
    <xf numFmtId="17" fontId="12" fillId="0" borderId="4" xfId="0" applyNumberFormat="1" applyFont="1" applyBorder="1"/>
    <xf numFmtId="0" fontId="12" fillId="0" borderId="4" xfId="0" applyFont="1" applyBorder="1" applyAlignment="1">
      <alignment horizontal="center" wrapText="1"/>
    </xf>
    <xf numFmtId="0" fontId="12" fillId="4" borderId="4" xfId="0" applyFont="1" applyFill="1" applyBorder="1" applyAlignment="1">
      <alignment wrapText="1"/>
    </xf>
    <xf numFmtId="0" fontId="12" fillId="4" borderId="4" xfId="0" applyFont="1" applyFill="1" applyBorder="1"/>
    <xf numFmtId="0" fontId="12" fillId="0" borderId="4" xfId="0" applyFont="1" applyBorder="1" applyAlignment="1">
      <alignment horizontal="left" wrapText="1"/>
    </xf>
    <xf numFmtId="0" fontId="12" fillId="0" borderId="4" xfId="0" applyNumberFormat="1" applyFont="1" applyBorder="1"/>
    <xf numFmtId="0" fontId="12" fillId="4" borderId="4" xfId="0" applyFont="1" applyFill="1" applyBorder="1" applyAlignment="1">
      <alignment vertical="center" wrapText="1"/>
    </xf>
    <xf numFmtId="4" fontId="12" fillId="4" borderId="4" xfId="0" applyNumberFormat="1" applyFont="1" applyFill="1" applyBorder="1"/>
    <xf numFmtId="0" fontId="12" fillId="4" borderId="4" xfId="0" applyNumberFormat="1" applyFont="1" applyFill="1" applyBorder="1"/>
    <xf numFmtId="17" fontId="12" fillId="4" borderId="4" xfId="0" applyNumberFormat="1" applyFont="1" applyFill="1" applyBorder="1"/>
    <xf numFmtId="9" fontId="5" fillId="4" borderId="3" xfId="0" applyNumberFormat="1" applyFont="1" applyFill="1" applyBorder="1" applyAlignment="1">
      <alignment horizontal="center" wrapText="1"/>
    </xf>
    <xf numFmtId="0" fontId="12" fillId="4" borderId="33" xfId="0" applyFont="1" applyFill="1" applyBorder="1" applyAlignment="1">
      <alignment wrapText="1"/>
    </xf>
    <xf numFmtId="17" fontId="12" fillId="0" borderId="4" xfId="0" applyNumberFormat="1" applyFont="1" applyFill="1" applyBorder="1"/>
    <xf numFmtId="0" fontId="12" fillId="0" borderId="4" xfId="0" applyNumberFormat="1" applyFont="1" applyFill="1" applyBorder="1"/>
    <xf numFmtId="4" fontId="12" fillId="0" borderId="34" xfId="0" applyNumberFormat="1" applyFont="1" applyFill="1" applyBorder="1"/>
    <xf numFmtId="4" fontId="12" fillId="0" borderId="4" xfId="0" applyNumberFormat="1" applyFont="1" applyFill="1" applyBorder="1" applyAlignment="1">
      <alignment wrapText="1"/>
    </xf>
    <xf numFmtId="9" fontId="5" fillId="0" borderId="3" xfId="0" applyNumberFormat="1" applyFont="1" applyFill="1" applyBorder="1" applyAlignment="1">
      <alignment horizontal="center" wrapText="1"/>
    </xf>
    <xf numFmtId="4" fontId="12" fillId="0" borderId="0" xfId="0" applyNumberFormat="1" applyFont="1"/>
    <xf numFmtId="0" fontId="12" fillId="0" borderId="0" xfId="0" applyFont="1" applyFill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18" fillId="2" borderId="27" xfId="0" applyFont="1" applyFill="1" applyBorder="1" applyAlignment="1">
      <alignment horizontal="center" vertical="center" wrapText="1"/>
    </xf>
    <xf numFmtId="0" fontId="18" fillId="2" borderId="31" xfId="0" applyFont="1" applyFill="1" applyBorder="1" applyAlignment="1">
      <alignment horizontal="center" vertical="center" wrapText="1"/>
    </xf>
    <xf numFmtId="0" fontId="18" fillId="2" borderId="11" xfId="0" applyFont="1" applyFill="1" applyBorder="1" applyAlignment="1">
      <alignment horizontal="center" vertical="center" wrapText="1"/>
    </xf>
    <xf numFmtId="0" fontId="18" fillId="2" borderId="28" xfId="0" applyFont="1" applyFill="1" applyBorder="1" applyAlignment="1">
      <alignment horizontal="center" vertical="center" wrapText="1"/>
    </xf>
    <xf numFmtId="0" fontId="12" fillId="0" borderId="29" xfId="0" applyFont="1" applyBorder="1"/>
    <xf numFmtId="0" fontId="12" fillId="0" borderId="10" xfId="0" applyFont="1" applyBorder="1"/>
    <xf numFmtId="0" fontId="12" fillId="0" borderId="14" xfId="0" applyFont="1" applyBorder="1" applyAlignment="1">
      <alignment horizontal="center" wrapText="1"/>
    </xf>
    <xf numFmtId="0" fontId="12" fillId="0" borderId="4" xfId="0" applyFont="1" applyFill="1" applyBorder="1"/>
    <xf numFmtId="0" fontId="12" fillId="0" borderId="4" xfId="0" applyFont="1" applyFill="1" applyBorder="1" applyAlignment="1">
      <alignment horizontal="left" wrapText="1"/>
    </xf>
    <xf numFmtId="4" fontId="12" fillId="0" borderId="4" xfId="0" applyNumberFormat="1" applyFont="1" applyFill="1" applyBorder="1"/>
    <xf numFmtId="0" fontId="12" fillId="0" borderId="33" xfId="0" applyFont="1" applyFill="1" applyBorder="1" applyAlignment="1">
      <alignment wrapText="1"/>
    </xf>
    <xf numFmtId="0" fontId="12" fillId="0" borderId="4" xfId="0" applyFont="1" applyFill="1" applyBorder="1" applyAlignment="1">
      <alignment horizontal="center" wrapText="1"/>
    </xf>
    <xf numFmtId="0" fontId="12" fillId="0" borderId="0" xfId="0" applyFont="1" applyFill="1"/>
    <xf numFmtId="0" fontId="0" fillId="0" borderId="0" xfId="0" applyFill="1"/>
    <xf numFmtId="0" fontId="12" fillId="4" borderId="4" xfId="0" applyFont="1" applyFill="1" applyBorder="1" applyAlignment="1">
      <alignment horizontal="center" wrapText="1"/>
    </xf>
    <xf numFmtId="0" fontId="12" fillId="4" borderId="0" xfId="0" applyFont="1" applyFill="1"/>
    <xf numFmtId="0" fontId="0" fillId="4" borderId="0" xfId="0" applyFill="1"/>
    <xf numFmtId="4" fontId="12" fillId="4" borderId="4" xfId="0" applyNumberFormat="1" applyFont="1" applyFill="1" applyBorder="1" applyAlignment="1">
      <alignment wrapText="1"/>
    </xf>
    <xf numFmtId="0" fontId="22" fillId="6" borderId="4" xfId="0" applyFont="1" applyFill="1" applyBorder="1" applyAlignment="1">
      <alignment horizontal="center" vertical="center" wrapText="1"/>
    </xf>
    <xf numFmtId="43" fontId="22" fillId="6" borderId="4" xfId="2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8" fontId="23" fillId="0" borderId="10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17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49" fontId="7" fillId="3" borderId="4" xfId="0" applyNumberFormat="1" applyFont="1" applyFill="1" applyBorder="1" applyAlignment="1">
      <alignment horizontal="left" vertical="center" wrapText="1"/>
    </xf>
    <xf numFmtId="0" fontId="0" fillId="0" borderId="4" xfId="0" applyFill="1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4" xfId="0" applyBorder="1" applyAlignment="1">
      <alignment vertical="center"/>
    </xf>
    <xf numFmtId="3" fontId="0" fillId="0" borderId="4" xfId="0" applyNumberFormat="1" applyBorder="1" applyAlignment="1">
      <alignment horizontal="center" vertical="center"/>
    </xf>
    <xf numFmtId="4" fontId="0" fillId="0" borderId="4" xfId="0" applyNumberFormat="1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0" fontId="0" fillId="0" borderId="4" xfId="0" applyBorder="1"/>
    <xf numFmtId="15" fontId="0" fillId="0" borderId="4" xfId="0" applyNumberFormat="1" applyBorder="1" applyAlignment="1">
      <alignment horizontal="center" vertical="center"/>
    </xf>
    <xf numFmtId="15" fontId="0" fillId="0" borderId="4" xfId="0" applyNumberFormat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4" xfId="0" applyFill="1" applyBorder="1" applyAlignment="1">
      <alignment horizontal="center" vertical="center" wrapText="1"/>
    </xf>
    <xf numFmtId="8" fontId="24" fillId="0" borderId="10" xfId="0" applyNumberFormat="1" applyFont="1" applyBorder="1" applyAlignment="1">
      <alignment horizontal="center" vertical="center"/>
    </xf>
    <xf numFmtId="15" fontId="0" fillId="4" borderId="4" xfId="0" applyNumberFormat="1" applyFill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13" fillId="0" borderId="4" xfId="0" applyFont="1" applyBorder="1" applyAlignment="1">
      <alignment wrapText="1"/>
    </xf>
    <xf numFmtId="0" fontId="13" fillId="0" borderId="4" xfId="0" applyFont="1" applyFill="1" applyBorder="1" applyAlignment="1">
      <alignment wrapText="1"/>
    </xf>
    <xf numFmtId="8" fontId="25" fillId="0" borderId="4" xfId="0" applyNumberFormat="1" applyFont="1" applyBorder="1" applyAlignment="1">
      <alignment horizontal="center" vertical="center"/>
    </xf>
    <xf numFmtId="0" fontId="0" fillId="0" borderId="4" xfId="0" applyFill="1" applyBorder="1" applyAlignment="1">
      <alignment wrapText="1"/>
    </xf>
    <xf numFmtId="8" fontId="25" fillId="0" borderId="4" xfId="0" applyNumberFormat="1" applyFont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15" fontId="0" fillId="7" borderId="4" xfId="0" applyNumberFormat="1" applyFill="1" applyBorder="1" applyAlignment="1">
      <alignment horizontal="center" vertical="center" wrapText="1"/>
    </xf>
    <xf numFmtId="8" fontId="25" fillId="7" borderId="4" xfId="0" applyNumberFormat="1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wrapText="1"/>
    </xf>
    <xf numFmtId="8" fontId="25" fillId="0" borderId="4" xfId="0" applyNumberFormat="1" applyFont="1" applyFill="1" applyBorder="1" applyAlignment="1">
      <alignment horizontal="center" vertical="center"/>
    </xf>
    <xf numFmtId="49" fontId="26" fillId="3" borderId="4" xfId="0" applyNumberFormat="1" applyFont="1" applyFill="1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8" xfId="0" applyBorder="1"/>
    <xf numFmtId="0" fontId="0" fillId="0" borderId="38" xfId="0" applyFill="1" applyBorder="1" applyAlignment="1">
      <alignment horizontal="center"/>
    </xf>
    <xf numFmtId="15" fontId="0" fillId="0" borderId="38" xfId="0" applyNumberFormat="1" applyBorder="1" applyAlignment="1">
      <alignment horizontal="center" vertical="center"/>
    </xf>
    <xf numFmtId="15" fontId="0" fillId="0" borderId="38" xfId="0" applyNumberFormat="1" applyBorder="1" applyAlignment="1">
      <alignment horizontal="center" vertical="center" wrapText="1"/>
    </xf>
    <xf numFmtId="0" fontId="0" fillId="0" borderId="38" xfId="0" applyFill="1" applyBorder="1" applyAlignment="1">
      <alignment horizontal="center" wrapText="1"/>
    </xf>
    <xf numFmtId="49" fontId="26" fillId="3" borderId="38" xfId="0" applyNumberFormat="1" applyFont="1" applyFill="1" applyBorder="1" applyAlignment="1">
      <alignment horizontal="left" vertical="center"/>
    </xf>
    <xf numFmtId="0" fontId="13" fillId="0" borderId="38" xfId="0" applyFont="1" applyFill="1" applyBorder="1" applyAlignment="1">
      <alignment wrapText="1"/>
    </xf>
    <xf numFmtId="0" fontId="0" fillId="0" borderId="38" xfId="0" applyFill="1" applyBorder="1" applyAlignment="1">
      <alignment wrapText="1"/>
    </xf>
    <xf numFmtId="8" fontId="25" fillId="0" borderId="38" xfId="0" applyNumberFormat="1" applyFont="1" applyBorder="1" applyAlignment="1">
      <alignment horizontal="center" vertical="center"/>
    </xf>
    <xf numFmtId="9" fontId="0" fillId="0" borderId="38" xfId="0" applyNumberFormat="1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 wrapText="1"/>
    </xf>
    <xf numFmtId="8" fontId="24" fillId="0" borderId="4" xfId="0" applyNumberFormat="1" applyFon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4" xfId="0" applyBorder="1" applyAlignment="1">
      <alignment horizontal="left"/>
    </xf>
    <xf numFmtId="15" fontId="0" fillId="4" borderId="4" xfId="0" applyNumberFormat="1" applyFill="1" applyBorder="1" applyAlignment="1">
      <alignment horizontal="center" wrapText="1"/>
    </xf>
    <xf numFmtId="15" fontId="0" fillId="0" borderId="4" xfId="0" applyNumberFormat="1" applyBorder="1" applyAlignment="1">
      <alignment horizontal="center"/>
    </xf>
    <xf numFmtId="15" fontId="0" fillId="0" borderId="4" xfId="0" applyNumberFormat="1" applyBorder="1" applyAlignment="1"/>
    <xf numFmtId="14" fontId="0" fillId="0" borderId="4" xfId="0" applyNumberFormat="1" applyBorder="1" applyAlignment="1"/>
    <xf numFmtId="0" fontId="22" fillId="6" borderId="38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left" wrapText="1"/>
    </xf>
    <xf numFmtId="14" fontId="0" fillId="0" borderId="0" xfId="0" applyNumberFormat="1"/>
    <xf numFmtId="14" fontId="0" fillId="0" borderId="4" xfId="0" applyNumberFormat="1" applyBorder="1"/>
    <xf numFmtId="8" fontId="0" fillId="0" borderId="4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8" fontId="0" fillId="4" borderId="4" xfId="0" applyNumberFormat="1" applyFill="1" applyBorder="1" applyAlignment="1">
      <alignment horizontal="center" vertical="center"/>
    </xf>
    <xf numFmtId="0" fontId="0" fillId="4" borderId="4" xfId="0" applyFill="1" applyBorder="1"/>
    <xf numFmtId="8" fontId="24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wrapText="1"/>
    </xf>
    <xf numFmtId="49" fontId="7" fillId="4" borderId="4" xfId="0" applyNumberFormat="1" applyFont="1" applyFill="1" applyBorder="1" applyAlignment="1">
      <alignment horizontal="left" vertical="center" wrapText="1"/>
    </xf>
    <xf numFmtId="0" fontId="0" fillId="4" borderId="4" xfId="0" applyFill="1" applyBorder="1" applyAlignment="1">
      <alignment wrapText="1"/>
    </xf>
    <xf numFmtId="8" fontId="25" fillId="4" borderId="4" xfId="0" applyNumberFormat="1" applyFont="1" applyFill="1" applyBorder="1" applyAlignment="1">
      <alignment horizontal="center" vertical="center"/>
    </xf>
    <xf numFmtId="9" fontId="0" fillId="4" borderId="4" xfId="0" applyNumberForma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/>
    </xf>
    <xf numFmtId="0" fontId="9" fillId="2" borderId="9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 wrapText="1"/>
    </xf>
    <xf numFmtId="0" fontId="15" fillId="2" borderId="11" xfId="0" applyFont="1" applyFill="1" applyBorder="1" applyAlignment="1">
      <alignment horizontal="center" vertical="center" wrapText="1"/>
    </xf>
    <xf numFmtId="0" fontId="15" fillId="2" borderId="25" xfId="0" applyFont="1" applyFill="1" applyBorder="1" applyAlignment="1">
      <alignment horizontal="center" vertical="center" wrapText="1"/>
    </xf>
    <xf numFmtId="0" fontId="15" fillId="2" borderId="27" xfId="0" applyFont="1" applyFill="1" applyBorder="1" applyAlignment="1">
      <alignment horizontal="center" vertical="center" wrapText="1"/>
    </xf>
    <xf numFmtId="0" fontId="15" fillId="2" borderId="26" xfId="0" applyFont="1" applyFill="1" applyBorder="1" applyAlignment="1">
      <alignment horizontal="center" vertical="center" wrapText="1"/>
    </xf>
    <xf numFmtId="0" fontId="15" fillId="2" borderId="28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/>
    </xf>
    <xf numFmtId="0" fontId="15" fillId="2" borderId="13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4" fillId="2" borderId="20" xfId="0" applyFont="1" applyFill="1" applyBorder="1" applyAlignment="1">
      <alignment horizontal="center" vertical="center"/>
    </xf>
    <xf numFmtId="0" fontId="14" fillId="2" borderId="21" xfId="0" applyFont="1" applyFill="1" applyBorder="1" applyAlignment="1">
      <alignment horizontal="center" vertical="center"/>
    </xf>
    <xf numFmtId="0" fontId="14" fillId="2" borderId="23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 wrapText="1"/>
    </xf>
    <xf numFmtId="0" fontId="10" fillId="2" borderId="19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center" vertical="center" wrapText="1"/>
    </xf>
    <xf numFmtId="0" fontId="11" fillId="2" borderId="17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0" fontId="11" fillId="2" borderId="15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wrapText="1"/>
    </xf>
    <xf numFmtId="0" fontId="12" fillId="0" borderId="9" xfId="0" applyFont="1" applyBorder="1" applyAlignment="1">
      <alignment horizontal="center" wrapText="1"/>
    </xf>
    <xf numFmtId="0" fontId="12" fillId="4" borderId="8" xfId="0" applyFont="1" applyFill="1" applyBorder="1" applyAlignment="1">
      <alignment horizontal="center" wrapText="1"/>
    </xf>
    <xf numFmtId="0" fontId="12" fillId="4" borderId="9" xfId="0" applyFont="1" applyFill="1" applyBorder="1" applyAlignment="1">
      <alignment horizontal="center" wrapText="1"/>
    </xf>
    <xf numFmtId="0" fontId="12" fillId="0" borderId="8" xfId="0" applyFont="1" applyFill="1" applyBorder="1" applyAlignment="1">
      <alignment horizontal="center" wrapText="1"/>
    </xf>
    <xf numFmtId="0" fontId="12" fillId="0" borderId="9" xfId="0" applyFont="1" applyFill="1" applyBorder="1" applyAlignment="1">
      <alignment horizontal="center" wrapText="1"/>
    </xf>
    <xf numFmtId="0" fontId="18" fillId="2" borderId="14" xfId="0" applyFont="1" applyFill="1" applyBorder="1" applyAlignment="1">
      <alignment horizontal="center" vertical="center" wrapText="1"/>
    </xf>
    <xf numFmtId="0" fontId="18" fillId="2" borderId="15" xfId="0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horizontal="center" wrapText="1"/>
    </xf>
    <xf numFmtId="0" fontId="12" fillId="0" borderId="4" xfId="0" applyFont="1" applyBorder="1" applyAlignment="1">
      <alignment horizontal="center" wrapText="1"/>
    </xf>
    <xf numFmtId="0" fontId="18" fillId="2" borderId="29" xfId="0" applyFont="1" applyFill="1" applyBorder="1" applyAlignment="1">
      <alignment horizontal="center" vertical="center" wrapText="1"/>
    </xf>
    <xf numFmtId="0" fontId="18" fillId="2" borderId="31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18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7" xfId="0" applyFont="1" applyBorder="1" applyAlignment="1">
      <alignment horizontal="center"/>
    </xf>
    <xf numFmtId="0" fontId="18" fillId="2" borderId="25" xfId="0" applyFont="1" applyFill="1" applyBorder="1" applyAlignment="1">
      <alignment horizontal="center" vertical="center" wrapText="1"/>
    </xf>
    <xf numFmtId="0" fontId="18" fillId="2" borderId="27" xfId="0" applyFont="1" applyFill="1" applyBorder="1" applyAlignment="1">
      <alignment horizontal="center" vertical="center" wrapText="1"/>
    </xf>
    <xf numFmtId="0" fontId="18" fillId="2" borderId="10" xfId="0" applyFont="1" applyFill="1" applyBorder="1" applyAlignment="1">
      <alignment horizontal="center" vertical="center" wrapText="1"/>
    </xf>
    <xf numFmtId="0" fontId="18" fillId="2" borderId="11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left"/>
    </xf>
    <xf numFmtId="0" fontId="18" fillId="2" borderId="35" xfId="0" applyFont="1" applyFill="1" applyBorder="1" applyAlignment="1">
      <alignment horizontal="center" vertical="center" wrapText="1"/>
    </xf>
    <xf numFmtId="0" fontId="18" fillId="2" borderId="36" xfId="0" applyFont="1" applyFill="1" applyBorder="1" applyAlignment="1">
      <alignment horizontal="center" vertical="center" wrapText="1"/>
    </xf>
    <xf numFmtId="0" fontId="18" fillId="2" borderId="21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 wrapText="1"/>
    </xf>
    <xf numFmtId="0" fontId="18" fillId="2" borderId="7" xfId="0" applyFont="1" applyFill="1" applyBorder="1" applyAlignment="1">
      <alignment horizontal="center" vertical="center" wrapText="1"/>
    </xf>
    <xf numFmtId="0" fontId="18" fillId="2" borderId="24" xfId="0" applyFont="1" applyFill="1" applyBorder="1" applyAlignment="1">
      <alignment horizontal="center" vertical="center" wrapText="1"/>
    </xf>
    <xf numFmtId="4" fontId="18" fillId="2" borderId="29" xfId="0" applyNumberFormat="1" applyFont="1" applyFill="1" applyBorder="1" applyAlignment="1">
      <alignment horizontal="center" vertical="center" wrapText="1"/>
    </xf>
    <xf numFmtId="4" fontId="18" fillId="2" borderId="31" xfId="0" applyNumberFormat="1" applyFont="1" applyFill="1" applyBorder="1" applyAlignment="1">
      <alignment horizontal="center" vertical="center" wrapText="1"/>
    </xf>
    <xf numFmtId="0" fontId="18" fillId="2" borderId="26" xfId="0" applyFont="1" applyFill="1" applyBorder="1" applyAlignment="1">
      <alignment horizontal="center" vertical="center" wrapText="1"/>
    </xf>
    <xf numFmtId="0" fontId="18" fillId="2" borderId="20" xfId="0" applyFont="1" applyFill="1" applyBorder="1" applyAlignment="1">
      <alignment horizontal="center" vertical="center" wrapText="1"/>
    </xf>
    <xf numFmtId="0" fontId="18" fillId="2" borderId="30" xfId="0" applyFont="1" applyFill="1" applyBorder="1" applyAlignment="1">
      <alignment horizontal="center" vertical="center" wrapText="1"/>
    </xf>
    <xf numFmtId="0" fontId="18" fillId="2" borderId="32" xfId="0" applyFont="1" applyFill="1" applyBorder="1" applyAlignment="1">
      <alignment horizontal="center" vertical="center" wrapText="1"/>
    </xf>
    <xf numFmtId="0" fontId="21" fillId="5" borderId="37" xfId="0" applyFont="1" applyFill="1" applyBorder="1" applyAlignment="1">
      <alignment horizontal="center" vertical="center" wrapText="1"/>
    </xf>
    <xf numFmtId="0" fontId="21" fillId="5" borderId="0" xfId="0" applyFont="1" applyFill="1" applyBorder="1" applyAlignment="1">
      <alignment horizontal="center" vertical="center" wrapText="1"/>
    </xf>
    <xf numFmtId="14" fontId="0" fillId="4" borderId="4" xfId="0" applyNumberFormat="1" applyFill="1" applyBorder="1"/>
    <xf numFmtId="8" fontId="0" fillId="0" borderId="0" xfId="0" applyNumberFormat="1"/>
    <xf numFmtId="0" fontId="22" fillId="6" borderId="4" xfId="0" applyFont="1" applyFill="1" applyBorder="1" applyAlignment="1">
      <alignment horizontal="center" wrapText="1"/>
    </xf>
    <xf numFmtId="0" fontId="0" fillId="4" borderId="4" xfId="0" applyFill="1" applyBorder="1" applyAlignment="1">
      <alignment horizontal="center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7"/>
  <sheetViews>
    <sheetView topLeftCell="A109" workbookViewId="0">
      <selection activeCell="A107" sqref="A107"/>
    </sheetView>
  </sheetViews>
  <sheetFormatPr baseColWidth="10" defaultRowHeight="15" x14ac:dyDescent="0.25"/>
  <cols>
    <col min="1" max="1" width="74.42578125" customWidth="1"/>
    <col min="2" max="2" width="27.140625" customWidth="1"/>
  </cols>
  <sheetData>
    <row r="1" spans="1:2" ht="18.75" x14ac:dyDescent="0.25">
      <c r="A1" s="212" t="s">
        <v>108</v>
      </c>
      <c r="B1" s="213"/>
    </row>
    <row r="2" spans="1:2" x14ac:dyDescent="0.25">
      <c r="A2" s="203"/>
      <c r="B2" s="203"/>
    </row>
    <row r="3" spans="1:2" ht="15.75" thickBot="1" x14ac:dyDescent="0.3">
      <c r="A3" s="204"/>
      <c r="B3" s="204"/>
    </row>
    <row r="4" spans="1:2" ht="15.75" thickBot="1" x14ac:dyDescent="0.3">
      <c r="A4" s="207" t="s">
        <v>0</v>
      </c>
      <c r="B4" s="208"/>
    </row>
    <row r="5" spans="1:2" x14ac:dyDescent="0.25">
      <c r="A5" s="66" t="s">
        <v>103</v>
      </c>
      <c r="B5" s="1">
        <v>39899.89</v>
      </c>
    </row>
    <row r="6" spans="1:2" x14ac:dyDescent="0.25">
      <c r="A6" s="3" t="s">
        <v>1</v>
      </c>
      <c r="B6" s="2">
        <v>3442.73</v>
      </c>
    </row>
    <row r="7" spans="1:2" x14ac:dyDescent="0.25">
      <c r="A7" s="3" t="s">
        <v>2</v>
      </c>
      <c r="B7" s="2">
        <v>320652.55</v>
      </c>
    </row>
    <row r="8" spans="1:2" x14ac:dyDescent="0.25">
      <c r="A8" s="67" t="s">
        <v>3</v>
      </c>
      <c r="B8" s="2">
        <v>378829.26</v>
      </c>
    </row>
    <row r="9" spans="1:2" x14ac:dyDescent="0.25">
      <c r="A9" s="68" t="s">
        <v>86</v>
      </c>
      <c r="B9" s="2">
        <v>86706.52</v>
      </c>
    </row>
    <row r="10" spans="1:2" ht="24.75" x14ac:dyDescent="0.25">
      <c r="A10" s="68" t="s">
        <v>4</v>
      </c>
      <c r="B10" s="2">
        <v>228977.36000000002</v>
      </c>
    </row>
    <row r="11" spans="1:2" x14ac:dyDescent="0.25">
      <c r="A11" s="67" t="s">
        <v>5</v>
      </c>
      <c r="B11" s="2">
        <v>237940.53999999998</v>
      </c>
    </row>
    <row r="12" spans="1:2" x14ac:dyDescent="0.25">
      <c r="A12" s="69" t="s">
        <v>6</v>
      </c>
      <c r="B12" s="2">
        <v>227837.27000000002</v>
      </c>
    </row>
    <row r="13" spans="1:2" x14ac:dyDescent="0.25">
      <c r="A13" s="67" t="s">
        <v>7</v>
      </c>
      <c r="B13" s="2">
        <v>250603.62</v>
      </c>
    </row>
    <row r="14" spans="1:2" x14ac:dyDescent="0.25">
      <c r="A14" s="67" t="s">
        <v>8</v>
      </c>
      <c r="B14" s="2">
        <v>190382.59</v>
      </c>
    </row>
    <row r="15" spans="1:2" x14ac:dyDescent="0.25">
      <c r="A15" s="3" t="s">
        <v>9</v>
      </c>
      <c r="B15" s="2">
        <v>13200.34</v>
      </c>
    </row>
    <row r="16" spans="1:2" x14ac:dyDescent="0.25">
      <c r="A16" s="67" t="s">
        <v>10</v>
      </c>
      <c r="B16" s="2">
        <v>5904.46</v>
      </c>
    </row>
    <row r="17" spans="1:2" x14ac:dyDescent="0.25">
      <c r="A17" s="67" t="s">
        <v>104</v>
      </c>
      <c r="B17" s="2">
        <v>69792.570000000007</v>
      </c>
    </row>
    <row r="18" spans="1:2" x14ac:dyDescent="0.25">
      <c r="A18" s="67" t="s">
        <v>11</v>
      </c>
      <c r="B18" s="2">
        <v>68115.69</v>
      </c>
    </row>
    <row r="19" spans="1:2" ht="24.75" x14ac:dyDescent="0.25">
      <c r="A19" s="68" t="s">
        <v>87</v>
      </c>
      <c r="B19" s="2">
        <v>57566.020000000004</v>
      </c>
    </row>
    <row r="20" spans="1:2" x14ac:dyDescent="0.25">
      <c r="A20" s="68" t="s">
        <v>88</v>
      </c>
      <c r="B20" s="2">
        <v>146284.16</v>
      </c>
    </row>
    <row r="21" spans="1:2" x14ac:dyDescent="0.25">
      <c r="A21" s="67" t="s">
        <v>12</v>
      </c>
      <c r="B21" s="2">
        <v>182150.68</v>
      </c>
    </row>
    <row r="22" spans="1:2" x14ac:dyDescent="0.25">
      <c r="A22" s="68" t="s">
        <v>89</v>
      </c>
      <c r="B22" s="2">
        <v>49397.26</v>
      </c>
    </row>
    <row r="23" spans="1:2" x14ac:dyDescent="0.25">
      <c r="A23" s="67" t="s">
        <v>13</v>
      </c>
      <c r="B23" s="2">
        <v>151038.26</v>
      </c>
    </row>
    <row r="24" spans="1:2" x14ac:dyDescent="0.25">
      <c r="A24" s="68" t="s">
        <v>14</v>
      </c>
      <c r="B24" s="2">
        <v>243321.5</v>
      </c>
    </row>
    <row r="25" spans="1:2" x14ac:dyDescent="0.25">
      <c r="A25" s="68" t="s">
        <v>15</v>
      </c>
      <c r="B25" s="2">
        <v>140289.04999999999</v>
      </c>
    </row>
    <row r="26" spans="1:2" x14ac:dyDescent="0.25">
      <c r="A26" s="3" t="s">
        <v>16</v>
      </c>
      <c r="B26" s="2">
        <v>26588.59</v>
      </c>
    </row>
    <row r="27" spans="1:2" x14ac:dyDescent="0.25">
      <c r="A27" s="67" t="s">
        <v>17</v>
      </c>
      <c r="B27" s="2">
        <v>216288.03</v>
      </c>
    </row>
    <row r="28" spans="1:2" x14ac:dyDescent="0.25">
      <c r="A28" s="67" t="s">
        <v>18</v>
      </c>
      <c r="B28" s="2">
        <v>30582.240000000002</v>
      </c>
    </row>
    <row r="29" spans="1:2" x14ac:dyDescent="0.25">
      <c r="A29" s="67" t="s">
        <v>19</v>
      </c>
      <c r="B29" s="2">
        <v>40814.94</v>
      </c>
    </row>
    <row r="30" spans="1:2" x14ac:dyDescent="0.25">
      <c r="A30" s="68" t="s">
        <v>105</v>
      </c>
      <c r="B30" s="2">
        <v>237847.33</v>
      </c>
    </row>
    <row r="31" spans="1:2" x14ac:dyDescent="0.25">
      <c r="A31" s="68" t="s">
        <v>106</v>
      </c>
      <c r="B31" s="2">
        <v>335463.88</v>
      </c>
    </row>
    <row r="32" spans="1:2" ht="24.75" x14ac:dyDescent="0.25">
      <c r="A32" s="68" t="s">
        <v>107</v>
      </c>
      <c r="B32" s="2">
        <v>332618.40000000002</v>
      </c>
    </row>
    <row r="33" spans="1:2" ht="18.75" customHeight="1" x14ac:dyDescent="0.25">
      <c r="A33" s="67" t="s">
        <v>20</v>
      </c>
      <c r="B33" s="2">
        <v>11552</v>
      </c>
    </row>
    <row r="34" spans="1:2" x14ac:dyDescent="0.25">
      <c r="B34" s="4"/>
    </row>
    <row r="35" spans="1:2" x14ac:dyDescent="0.25">
      <c r="B35" s="5" t="s">
        <v>21</v>
      </c>
    </row>
    <row r="36" spans="1:2" x14ac:dyDescent="0.25">
      <c r="A36" s="205" t="s">
        <v>73</v>
      </c>
      <c r="B36" s="206"/>
    </row>
    <row r="37" spans="1:2" ht="27" customHeight="1" x14ac:dyDescent="0.25">
      <c r="A37" s="8" t="s">
        <v>102</v>
      </c>
      <c r="B37" s="6">
        <v>355077.17000000004</v>
      </c>
    </row>
    <row r="39" spans="1:2" ht="15.75" thickBot="1" x14ac:dyDescent="0.3"/>
    <row r="40" spans="1:2" ht="15.75" thickBot="1" x14ac:dyDescent="0.3">
      <c r="A40" s="209" t="s">
        <v>22</v>
      </c>
      <c r="B40" s="210"/>
    </row>
    <row r="41" spans="1:2" ht="24.75" x14ac:dyDescent="0.25">
      <c r="A41" s="70" t="s">
        <v>23</v>
      </c>
      <c r="B41" s="7">
        <v>6000</v>
      </c>
    </row>
    <row r="42" spans="1:2" x14ac:dyDescent="0.25">
      <c r="A42" s="71" t="s">
        <v>24</v>
      </c>
      <c r="B42" s="9">
        <v>11000</v>
      </c>
    </row>
    <row r="43" spans="1:2" x14ac:dyDescent="0.25">
      <c r="A43" s="71" t="s">
        <v>25</v>
      </c>
      <c r="B43" s="9">
        <v>11000</v>
      </c>
    </row>
    <row r="44" spans="1:2" x14ac:dyDescent="0.25">
      <c r="A44" s="71" t="s">
        <v>26</v>
      </c>
      <c r="B44" s="9">
        <v>11000</v>
      </c>
    </row>
    <row r="45" spans="1:2" x14ac:dyDescent="0.25">
      <c r="A45" s="71" t="s">
        <v>27</v>
      </c>
      <c r="B45" s="9">
        <v>10000</v>
      </c>
    </row>
    <row r="46" spans="1:2" x14ac:dyDescent="0.25">
      <c r="A46" s="71" t="s">
        <v>28</v>
      </c>
      <c r="B46" s="9">
        <v>11000</v>
      </c>
    </row>
    <row r="47" spans="1:2" ht="24.75" x14ac:dyDescent="0.25">
      <c r="A47" s="71" t="s">
        <v>90</v>
      </c>
      <c r="B47" s="9">
        <v>12000</v>
      </c>
    </row>
    <row r="48" spans="1:2" x14ac:dyDescent="0.25">
      <c r="A48" s="71" t="s">
        <v>91</v>
      </c>
      <c r="B48" s="9">
        <v>6000</v>
      </c>
    </row>
    <row r="49" spans="1:2" x14ac:dyDescent="0.25">
      <c r="A49" s="71" t="s">
        <v>92</v>
      </c>
      <c r="B49" s="9">
        <v>11000</v>
      </c>
    </row>
    <row r="50" spans="1:2" x14ac:dyDescent="0.25">
      <c r="A50" s="71" t="s">
        <v>93</v>
      </c>
      <c r="B50" s="9">
        <v>10000</v>
      </c>
    </row>
    <row r="51" spans="1:2" x14ac:dyDescent="0.25">
      <c r="A51" s="71" t="s">
        <v>94</v>
      </c>
      <c r="B51" s="9">
        <v>39445.22</v>
      </c>
    </row>
    <row r="52" spans="1:2" x14ac:dyDescent="0.25">
      <c r="A52" s="71" t="s">
        <v>29</v>
      </c>
      <c r="B52" s="9">
        <v>5300</v>
      </c>
    </row>
    <row r="53" spans="1:2" x14ac:dyDescent="0.25">
      <c r="A53" s="71" t="s">
        <v>30</v>
      </c>
      <c r="B53" s="9">
        <v>18311.3</v>
      </c>
    </row>
    <row r="54" spans="1:2" x14ac:dyDescent="0.25">
      <c r="A54" s="71" t="s">
        <v>31</v>
      </c>
      <c r="B54" s="9">
        <v>24691.96</v>
      </c>
    </row>
    <row r="55" spans="1:2" x14ac:dyDescent="0.25">
      <c r="A55" s="71" t="s">
        <v>32</v>
      </c>
      <c r="B55" s="9">
        <v>25877.200000000001</v>
      </c>
    </row>
    <row r="56" spans="1:2" x14ac:dyDescent="0.25">
      <c r="A56" s="71" t="s">
        <v>33</v>
      </c>
      <c r="B56" s="9">
        <v>8715.92</v>
      </c>
    </row>
    <row r="57" spans="1:2" x14ac:dyDescent="0.25">
      <c r="A57" s="72" t="s">
        <v>34</v>
      </c>
      <c r="B57" s="9">
        <v>156759.41999999998</v>
      </c>
    </row>
    <row r="59" spans="1:2" x14ac:dyDescent="0.25">
      <c r="A59" s="10" t="s">
        <v>21</v>
      </c>
      <c r="B59" s="5" t="s">
        <v>21</v>
      </c>
    </row>
    <row r="60" spans="1:2" ht="15.75" thickBot="1" x14ac:dyDescent="0.3"/>
    <row r="61" spans="1:2" ht="15.75" thickBot="1" x14ac:dyDescent="0.3">
      <c r="A61" s="209" t="s">
        <v>35</v>
      </c>
      <c r="B61" s="210"/>
    </row>
    <row r="62" spans="1:2" x14ac:dyDescent="0.25">
      <c r="A62" s="73" t="s">
        <v>36</v>
      </c>
      <c r="B62" s="11">
        <v>10440</v>
      </c>
    </row>
    <row r="63" spans="1:2" x14ac:dyDescent="0.25">
      <c r="A63" s="68" t="s">
        <v>37</v>
      </c>
      <c r="B63" s="11">
        <v>16791</v>
      </c>
    </row>
    <row r="64" spans="1:2" x14ac:dyDescent="0.25">
      <c r="A64" s="74" t="s">
        <v>95</v>
      </c>
      <c r="B64" s="11">
        <v>7356.02</v>
      </c>
    </row>
    <row r="65" spans="1:2" x14ac:dyDescent="0.25">
      <c r="A65" s="68" t="s">
        <v>38</v>
      </c>
      <c r="B65" s="11">
        <v>122730.32</v>
      </c>
    </row>
    <row r="66" spans="1:2" x14ac:dyDescent="0.25">
      <c r="A66" s="74" t="s">
        <v>39</v>
      </c>
      <c r="B66" s="11">
        <v>329.97</v>
      </c>
    </row>
    <row r="67" spans="1:2" x14ac:dyDescent="0.25">
      <c r="A67" s="74" t="s">
        <v>40</v>
      </c>
      <c r="B67" s="11">
        <v>29429.040000000001</v>
      </c>
    </row>
    <row r="68" spans="1:2" x14ac:dyDescent="0.25">
      <c r="A68" s="74" t="s">
        <v>41</v>
      </c>
      <c r="B68" s="11">
        <v>45179.630000000005</v>
      </c>
    </row>
    <row r="69" spans="1:2" x14ac:dyDescent="0.25">
      <c r="A69" s="74" t="s">
        <v>42</v>
      </c>
      <c r="B69" s="11">
        <v>3409.03</v>
      </c>
    </row>
    <row r="70" spans="1:2" x14ac:dyDescent="0.25">
      <c r="A70" s="74" t="s">
        <v>43</v>
      </c>
      <c r="B70" s="11">
        <v>67628</v>
      </c>
    </row>
    <row r="71" spans="1:2" x14ac:dyDescent="0.25">
      <c r="A71" s="68" t="s">
        <v>44</v>
      </c>
      <c r="B71" s="11">
        <v>42559.66</v>
      </c>
    </row>
    <row r="72" spans="1:2" x14ac:dyDescent="0.25">
      <c r="A72" s="68" t="s">
        <v>96</v>
      </c>
      <c r="B72" s="11">
        <v>7519.12</v>
      </c>
    </row>
    <row r="73" spans="1:2" x14ac:dyDescent="0.25">
      <c r="A73" s="74" t="s">
        <v>45</v>
      </c>
      <c r="B73" s="11">
        <v>691457.57000000007</v>
      </c>
    </row>
    <row r="75" spans="1:2" ht="15.75" thickBot="1" x14ac:dyDescent="0.3">
      <c r="B75" s="12" t="s">
        <v>21</v>
      </c>
    </row>
    <row r="76" spans="1:2" ht="15.75" thickBot="1" x14ac:dyDescent="0.3">
      <c r="A76" s="209" t="s">
        <v>46</v>
      </c>
      <c r="B76" s="210"/>
    </row>
    <row r="77" spans="1:2" x14ac:dyDescent="0.25">
      <c r="A77" s="75" t="s">
        <v>47</v>
      </c>
      <c r="B77" s="11">
        <v>1031443.1099999999</v>
      </c>
    </row>
    <row r="78" spans="1:2" x14ac:dyDescent="0.25">
      <c r="A78" s="74" t="s">
        <v>48</v>
      </c>
      <c r="B78" s="11">
        <f>48092.09+1700</f>
        <v>49792.09</v>
      </c>
    </row>
    <row r="79" spans="1:2" x14ac:dyDescent="0.25">
      <c r="A79" s="74" t="s">
        <v>49</v>
      </c>
      <c r="B79" s="11">
        <v>30999.3</v>
      </c>
    </row>
    <row r="81" spans="1:2" ht="15.75" thickBot="1" x14ac:dyDescent="0.3"/>
    <row r="82" spans="1:2" ht="15.75" thickBot="1" x14ac:dyDescent="0.3">
      <c r="A82" s="209" t="s">
        <v>752</v>
      </c>
      <c r="B82" s="210"/>
    </row>
    <row r="83" spans="1:2" ht="24.75" x14ac:dyDescent="0.25">
      <c r="A83" s="76" t="s">
        <v>97</v>
      </c>
      <c r="B83" s="11">
        <v>205203.55</v>
      </c>
    </row>
    <row r="84" spans="1:2" x14ac:dyDescent="0.25">
      <c r="A84" s="74" t="s">
        <v>50</v>
      </c>
      <c r="B84" s="11">
        <v>528822.32000000007</v>
      </c>
    </row>
    <row r="85" spans="1:2" x14ac:dyDescent="0.25">
      <c r="A85" s="74" t="s">
        <v>51</v>
      </c>
      <c r="B85" s="11">
        <v>587935.59000000008</v>
      </c>
    </row>
    <row r="86" spans="1:2" x14ac:dyDescent="0.25">
      <c r="A86" s="4"/>
      <c r="B86" s="25"/>
    </row>
    <row r="88" spans="1:2" ht="15.75" thickBot="1" x14ac:dyDescent="0.3"/>
    <row r="89" spans="1:2" ht="15.75" thickBot="1" x14ac:dyDescent="0.3">
      <c r="A89" s="209" t="s">
        <v>52</v>
      </c>
      <c r="B89" s="211"/>
    </row>
    <row r="90" spans="1:2" x14ac:dyDescent="0.25">
      <c r="A90" s="14" t="s">
        <v>53</v>
      </c>
      <c r="B90" s="15">
        <v>2087356</v>
      </c>
    </row>
    <row r="91" spans="1:2" x14ac:dyDescent="0.25">
      <c r="A91" s="16" t="s">
        <v>54</v>
      </c>
      <c r="B91" s="17">
        <v>113086.14000000001</v>
      </c>
    </row>
    <row r="92" spans="1:2" ht="24.75" x14ac:dyDescent="0.25">
      <c r="A92" s="78" t="s">
        <v>55</v>
      </c>
      <c r="B92" s="17">
        <v>486450.60000000003</v>
      </c>
    </row>
    <row r="93" spans="1:2" x14ac:dyDescent="0.25">
      <c r="A93" s="4"/>
      <c r="B93" s="18"/>
    </row>
    <row r="94" spans="1:2" x14ac:dyDescent="0.25">
      <c r="A94" s="4"/>
      <c r="B94" s="18"/>
    </row>
    <row r="95" spans="1:2" ht="15.75" thickBot="1" x14ac:dyDescent="0.3"/>
    <row r="96" spans="1:2" ht="15.75" thickBot="1" x14ac:dyDescent="0.3">
      <c r="A96" s="209" t="s">
        <v>56</v>
      </c>
      <c r="B96" s="211"/>
    </row>
    <row r="97" spans="1:2" ht="31.5" customHeight="1" x14ac:dyDescent="0.25">
      <c r="A97" s="13" t="s">
        <v>57</v>
      </c>
      <c r="B97" s="15">
        <v>4340869.9600000009</v>
      </c>
    </row>
    <row r="100" spans="1:2" ht="15.75" thickBot="1" x14ac:dyDescent="0.3"/>
    <row r="101" spans="1:2" ht="15.75" thickBot="1" x14ac:dyDescent="0.3">
      <c r="A101" s="209" t="s">
        <v>58</v>
      </c>
      <c r="B101" s="210"/>
    </row>
    <row r="102" spans="1:2" x14ac:dyDescent="0.25">
      <c r="A102" s="75" t="s">
        <v>59</v>
      </c>
      <c r="B102" s="7">
        <v>121800</v>
      </c>
    </row>
    <row r="103" spans="1:2" x14ac:dyDescent="0.25">
      <c r="A103" s="74" t="s">
        <v>60</v>
      </c>
      <c r="B103" s="19">
        <v>129920</v>
      </c>
    </row>
    <row r="104" spans="1:2" x14ac:dyDescent="0.25">
      <c r="A104" s="77" t="s">
        <v>98</v>
      </c>
      <c r="B104" s="9">
        <v>20880</v>
      </c>
    </row>
    <row r="105" spans="1:2" x14ac:dyDescent="0.25">
      <c r="A105" s="74" t="s">
        <v>61</v>
      </c>
      <c r="B105" s="9">
        <v>82824</v>
      </c>
    </row>
    <row r="106" spans="1:2" x14ac:dyDescent="0.25">
      <c r="A106" s="74" t="s">
        <v>62</v>
      </c>
      <c r="B106" s="17">
        <v>60996.28</v>
      </c>
    </row>
    <row r="107" spans="1:2" x14ac:dyDescent="0.25">
      <c r="A107" s="74" t="s">
        <v>63</v>
      </c>
      <c r="B107" s="17">
        <v>5411.4</v>
      </c>
    </row>
    <row r="108" spans="1:2" x14ac:dyDescent="0.25">
      <c r="A108" s="74" t="s">
        <v>64</v>
      </c>
      <c r="B108" s="17">
        <v>124129.28</v>
      </c>
    </row>
    <row r="109" spans="1:2" x14ac:dyDescent="0.25">
      <c r="A109" s="74" t="s">
        <v>65</v>
      </c>
      <c r="B109" s="17">
        <v>92584.05</v>
      </c>
    </row>
    <row r="110" spans="1:2" x14ac:dyDescent="0.25">
      <c r="A110" s="68" t="s">
        <v>99</v>
      </c>
      <c r="B110" s="17">
        <v>33231.49</v>
      </c>
    </row>
    <row r="111" spans="1:2" x14ac:dyDescent="0.25">
      <c r="A111" s="74" t="s">
        <v>66</v>
      </c>
      <c r="B111" s="17">
        <v>34650.36</v>
      </c>
    </row>
    <row r="112" spans="1:2" x14ac:dyDescent="0.25">
      <c r="A112" s="74" t="s">
        <v>67</v>
      </c>
      <c r="B112" s="17">
        <v>65653.679999999993</v>
      </c>
    </row>
    <row r="113" spans="1:2" x14ac:dyDescent="0.25">
      <c r="A113" s="68" t="s">
        <v>100</v>
      </c>
      <c r="B113" s="17">
        <v>19140</v>
      </c>
    </row>
    <row r="114" spans="1:2" x14ac:dyDescent="0.25">
      <c r="A114" s="74" t="s">
        <v>68</v>
      </c>
      <c r="B114" s="17">
        <v>47275.8</v>
      </c>
    </row>
    <row r="115" spans="1:2" x14ac:dyDescent="0.25">
      <c r="A115" s="74" t="s">
        <v>69</v>
      </c>
      <c r="B115" s="17">
        <v>14790</v>
      </c>
    </row>
    <row r="116" spans="1:2" x14ac:dyDescent="0.25">
      <c r="A116" s="74" t="s">
        <v>70</v>
      </c>
      <c r="B116" s="17">
        <v>47275.8</v>
      </c>
    </row>
    <row r="117" spans="1:2" x14ac:dyDescent="0.25">
      <c r="A117" s="74" t="s">
        <v>71</v>
      </c>
      <c r="B117" s="17">
        <v>32480</v>
      </c>
    </row>
    <row r="118" spans="1:2" x14ac:dyDescent="0.25">
      <c r="A118" s="74" t="s">
        <v>72</v>
      </c>
      <c r="B118" s="17">
        <v>81200</v>
      </c>
    </row>
    <row r="121" spans="1:2" ht="15.75" thickBot="1" x14ac:dyDescent="0.3"/>
    <row r="122" spans="1:2" x14ac:dyDescent="0.25">
      <c r="A122" s="214" t="s">
        <v>73</v>
      </c>
      <c r="B122" s="215"/>
    </row>
    <row r="123" spans="1:2" x14ac:dyDescent="0.25">
      <c r="A123" s="74" t="s">
        <v>74</v>
      </c>
      <c r="B123" s="17">
        <v>54725.320000000007</v>
      </c>
    </row>
    <row r="124" spans="1:2" x14ac:dyDescent="0.25">
      <c r="A124" s="74" t="s">
        <v>75</v>
      </c>
      <c r="B124" s="17">
        <v>7280</v>
      </c>
    </row>
    <row r="125" spans="1:2" x14ac:dyDescent="0.25">
      <c r="A125" s="74" t="s">
        <v>76</v>
      </c>
      <c r="B125" s="9">
        <v>9800</v>
      </c>
    </row>
    <row r="128" spans="1:2" ht="15.75" thickBot="1" x14ac:dyDescent="0.3"/>
    <row r="129" spans="1:2" ht="15.75" thickBot="1" x14ac:dyDescent="0.3">
      <c r="A129" s="209" t="s">
        <v>101</v>
      </c>
      <c r="B129" s="210"/>
    </row>
    <row r="130" spans="1:2" x14ac:dyDescent="0.25">
      <c r="A130" s="75" t="s">
        <v>77</v>
      </c>
      <c r="B130" s="17">
        <v>22999.98</v>
      </c>
    </row>
    <row r="131" spans="1:2" x14ac:dyDescent="0.25">
      <c r="A131" s="74" t="s">
        <v>78</v>
      </c>
      <c r="B131" s="17">
        <v>20000</v>
      </c>
    </row>
    <row r="132" spans="1:2" x14ac:dyDescent="0.25">
      <c r="A132" s="74" t="s">
        <v>79</v>
      </c>
      <c r="B132" s="17">
        <v>8650</v>
      </c>
    </row>
    <row r="133" spans="1:2" x14ac:dyDescent="0.25">
      <c r="A133" s="79" t="s">
        <v>80</v>
      </c>
      <c r="B133" s="17">
        <v>111571.88</v>
      </c>
    </row>
    <row r="134" spans="1:2" x14ac:dyDescent="0.25">
      <c r="A134" s="74" t="s">
        <v>81</v>
      </c>
      <c r="B134" s="17">
        <v>286</v>
      </c>
    </row>
    <row r="135" spans="1:2" x14ac:dyDescent="0.25">
      <c r="A135" s="4"/>
      <c r="B135" s="24"/>
    </row>
    <row r="136" spans="1:2" x14ac:dyDescent="0.25">
      <c r="A136" s="4"/>
      <c r="B136" s="24"/>
    </row>
    <row r="138" spans="1:2" x14ac:dyDescent="0.25">
      <c r="A138" s="202" t="s">
        <v>82</v>
      </c>
      <c r="B138" s="202"/>
    </row>
    <row r="139" spans="1:2" x14ac:dyDescent="0.25">
      <c r="A139" s="74" t="s">
        <v>83</v>
      </c>
      <c r="B139" s="20">
        <v>16000</v>
      </c>
    </row>
    <row r="140" spans="1:2" x14ac:dyDescent="0.25">
      <c r="A140" s="74" t="s">
        <v>84</v>
      </c>
      <c r="B140" s="19">
        <v>2500</v>
      </c>
    </row>
    <row r="141" spans="1:2" x14ac:dyDescent="0.25">
      <c r="A141" s="74" t="s">
        <v>85</v>
      </c>
      <c r="B141" s="19">
        <v>51000</v>
      </c>
    </row>
    <row r="145" spans="2:2" x14ac:dyDescent="0.25">
      <c r="B145" s="5" t="s">
        <v>21</v>
      </c>
    </row>
    <row r="187" spans="1:2" x14ac:dyDescent="0.25">
      <c r="A187" s="21"/>
      <c r="B187" s="22"/>
    </row>
  </sheetData>
  <mergeCells count="15">
    <mergeCell ref="A1:B1"/>
    <mergeCell ref="A96:B96"/>
    <mergeCell ref="A101:B101"/>
    <mergeCell ref="A122:B122"/>
    <mergeCell ref="A129:B129"/>
    <mergeCell ref="A138:B138"/>
    <mergeCell ref="A2:B2"/>
    <mergeCell ref="A3:B3"/>
    <mergeCell ref="A36:B36"/>
    <mergeCell ref="A4:B4"/>
    <mergeCell ref="A40:B40"/>
    <mergeCell ref="A61:B61"/>
    <mergeCell ref="A76:B76"/>
    <mergeCell ref="A82:B82"/>
    <mergeCell ref="A89:B89"/>
  </mergeCells>
  <pageMargins left="0.7" right="0.7" top="0.75" bottom="0.75" header="0.3" footer="0.3"/>
  <pageSetup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"/>
  <sheetViews>
    <sheetView topLeftCell="A48" workbookViewId="0">
      <selection activeCell="A74" sqref="A74"/>
    </sheetView>
  </sheetViews>
  <sheetFormatPr baseColWidth="10" defaultRowHeight="15" x14ac:dyDescent="0.25"/>
  <cols>
    <col min="1" max="1" width="49.5703125" style="56" customWidth="1"/>
    <col min="2" max="2" width="33.5703125" style="56" customWidth="1"/>
    <col min="3" max="4" width="20.7109375" customWidth="1"/>
    <col min="5" max="5" width="23.5703125" style="50" customWidth="1"/>
  </cols>
  <sheetData>
    <row r="1" spans="1:5" ht="15.75" x14ac:dyDescent="0.25">
      <c r="A1" s="49"/>
      <c r="B1" s="49"/>
      <c r="C1" s="58"/>
      <c r="D1" s="58"/>
    </row>
    <row r="2" spans="1:5" x14ac:dyDescent="0.25">
      <c r="A2" s="49"/>
      <c r="B2" s="49"/>
      <c r="C2" s="59"/>
      <c r="D2" s="59"/>
    </row>
    <row r="3" spans="1:5" x14ac:dyDescent="0.25">
      <c r="A3" s="49"/>
      <c r="B3" s="49"/>
      <c r="C3" s="59"/>
      <c r="D3" s="59"/>
    </row>
    <row r="4" spans="1:5" ht="15.75" thickBot="1" x14ac:dyDescent="0.3">
      <c r="A4" s="49"/>
      <c r="B4" s="49"/>
      <c r="C4" s="60"/>
      <c r="D4" s="60"/>
    </row>
    <row r="5" spans="1:5" ht="25.5" customHeight="1" thickBot="1" x14ac:dyDescent="0.3">
      <c r="A5" s="222" t="s">
        <v>238</v>
      </c>
      <c r="B5" s="223"/>
      <c r="C5" s="223"/>
      <c r="D5" s="223"/>
      <c r="E5" s="224"/>
    </row>
    <row r="6" spans="1:5" ht="15.75" thickBot="1" x14ac:dyDescent="0.3">
      <c r="A6" s="51"/>
      <c r="B6" s="52"/>
      <c r="C6" s="48"/>
      <c r="D6" s="48"/>
    </row>
    <row r="7" spans="1:5" ht="36" customHeight="1" x14ac:dyDescent="0.25">
      <c r="A7" s="218" t="s">
        <v>468</v>
      </c>
      <c r="B7" s="216" t="s">
        <v>467</v>
      </c>
      <c r="C7" s="216" t="s">
        <v>450</v>
      </c>
      <c r="D7" s="216" t="s">
        <v>466</v>
      </c>
      <c r="E7" s="220" t="s">
        <v>469</v>
      </c>
    </row>
    <row r="8" spans="1:5" ht="59.25" customHeight="1" thickBot="1" x14ac:dyDescent="0.3">
      <c r="A8" s="219"/>
      <c r="B8" s="217"/>
      <c r="C8" s="217"/>
      <c r="D8" s="217"/>
      <c r="E8" s="221"/>
    </row>
    <row r="9" spans="1:5" ht="27.75" customHeight="1" x14ac:dyDescent="0.25">
      <c r="A9" s="26" t="s">
        <v>118</v>
      </c>
      <c r="B9" s="32" t="s">
        <v>110</v>
      </c>
      <c r="C9" s="32" t="s">
        <v>432</v>
      </c>
      <c r="D9" s="28" t="s">
        <v>463</v>
      </c>
      <c r="E9" s="57">
        <v>114321.91</v>
      </c>
    </row>
    <row r="10" spans="1:5" ht="24.75" x14ac:dyDescent="0.25">
      <c r="A10" s="27" t="s">
        <v>119</v>
      </c>
      <c r="B10" s="27" t="s">
        <v>109</v>
      </c>
      <c r="C10" s="32" t="s">
        <v>432</v>
      </c>
      <c r="D10" s="28" t="s">
        <v>463</v>
      </c>
      <c r="E10" s="53">
        <v>27722.97</v>
      </c>
    </row>
    <row r="11" spans="1:5" ht="24.75" x14ac:dyDescent="0.25">
      <c r="A11" s="28" t="s">
        <v>120</v>
      </c>
      <c r="B11" s="28" t="s">
        <v>109</v>
      </c>
      <c r="C11" s="26" t="s">
        <v>432</v>
      </c>
      <c r="D11" s="28" t="s">
        <v>464</v>
      </c>
      <c r="E11" s="53">
        <v>232234.89</v>
      </c>
    </row>
    <row r="12" spans="1:5" ht="24.75" x14ac:dyDescent="0.25">
      <c r="A12" s="26" t="s">
        <v>121</v>
      </c>
      <c r="B12" s="26" t="s">
        <v>110</v>
      </c>
      <c r="C12" s="26" t="s">
        <v>432</v>
      </c>
      <c r="D12" s="28" t="s">
        <v>465</v>
      </c>
      <c r="E12" s="53">
        <v>70940.38</v>
      </c>
    </row>
    <row r="13" spans="1:5" ht="21" customHeight="1" x14ac:dyDescent="0.25">
      <c r="A13" s="26" t="s">
        <v>122</v>
      </c>
      <c r="B13" s="26" t="s">
        <v>216</v>
      </c>
      <c r="C13" s="26" t="s">
        <v>432</v>
      </c>
      <c r="D13" s="28" t="s">
        <v>463</v>
      </c>
      <c r="E13" s="53">
        <v>3815.02</v>
      </c>
    </row>
    <row r="14" spans="1:5" ht="24.75" x14ac:dyDescent="0.25">
      <c r="A14" s="27" t="s">
        <v>123</v>
      </c>
      <c r="B14" s="26" t="s">
        <v>109</v>
      </c>
      <c r="C14" s="26" t="s">
        <v>432</v>
      </c>
      <c r="D14" s="28" t="s">
        <v>463</v>
      </c>
      <c r="E14" s="53">
        <v>15078.04</v>
      </c>
    </row>
    <row r="15" spans="1:5" ht="21" customHeight="1" x14ac:dyDescent="0.25">
      <c r="A15" s="26" t="s">
        <v>122</v>
      </c>
      <c r="B15" s="26" t="s">
        <v>217</v>
      </c>
      <c r="C15" s="26" t="s">
        <v>432</v>
      </c>
      <c r="D15" s="28" t="s">
        <v>463</v>
      </c>
      <c r="E15" s="53">
        <v>12299.48</v>
      </c>
    </row>
    <row r="16" spans="1:5" ht="24.75" x14ac:dyDescent="0.25">
      <c r="A16" s="28" t="s">
        <v>124</v>
      </c>
      <c r="B16" s="26" t="s">
        <v>109</v>
      </c>
      <c r="C16" s="26" t="s">
        <v>432</v>
      </c>
      <c r="D16" s="28" t="s">
        <v>463</v>
      </c>
      <c r="E16" s="53">
        <v>10068.959999999999</v>
      </c>
    </row>
    <row r="17" spans="1:6" x14ac:dyDescent="0.25">
      <c r="A17" s="26" t="s">
        <v>125</v>
      </c>
      <c r="B17" s="26" t="s">
        <v>218</v>
      </c>
      <c r="C17" s="26" t="s">
        <v>432</v>
      </c>
      <c r="D17" s="28" t="s">
        <v>463</v>
      </c>
      <c r="E17" s="53">
        <v>19136.28</v>
      </c>
    </row>
    <row r="18" spans="1:6" ht="24.75" x14ac:dyDescent="0.25">
      <c r="A18" s="26" t="s">
        <v>126</v>
      </c>
      <c r="B18" s="26" t="s">
        <v>219</v>
      </c>
      <c r="C18" s="26" t="s">
        <v>432</v>
      </c>
      <c r="D18" s="28" t="s">
        <v>463</v>
      </c>
      <c r="E18" s="53">
        <v>114067.42</v>
      </c>
    </row>
    <row r="19" spans="1:6" ht="24" customHeight="1" x14ac:dyDescent="0.25">
      <c r="A19" s="26" t="s">
        <v>127</v>
      </c>
      <c r="B19" s="26" t="s">
        <v>220</v>
      </c>
      <c r="C19" s="26" t="s">
        <v>432</v>
      </c>
      <c r="D19" s="28" t="s">
        <v>463</v>
      </c>
      <c r="E19" s="53">
        <v>5800</v>
      </c>
    </row>
    <row r="20" spans="1:6" ht="24.75" x14ac:dyDescent="0.25">
      <c r="A20" s="26" t="s">
        <v>128</v>
      </c>
      <c r="B20" s="26" t="s">
        <v>110</v>
      </c>
      <c r="C20" s="26" t="s">
        <v>432</v>
      </c>
      <c r="D20" s="28" t="s">
        <v>463</v>
      </c>
      <c r="E20" s="53">
        <v>1964.81</v>
      </c>
    </row>
    <row r="21" spans="1:6" ht="20.25" customHeight="1" x14ac:dyDescent="0.25">
      <c r="A21" s="26" t="s">
        <v>129</v>
      </c>
      <c r="B21" s="26" t="s">
        <v>221</v>
      </c>
      <c r="C21" s="26" t="s">
        <v>432</v>
      </c>
      <c r="D21" s="28" t="s">
        <v>463</v>
      </c>
      <c r="E21" s="53">
        <v>2303.7600000000002</v>
      </c>
    </row>
    <row r="22" spans="1:6" ht="20.25" customHeight="1" x14ac:dyDescent="0.25">
      <c r="A22" s="26" t="s">
        <v>130</v>
      </c>
      <c r="B22" s="26" t="s">
        <v>110</v>
      </c>
      <c r="C22" s="26" t="s">
        <v>432</v>
      </c>
      <c r="D22" s="28" t="s">
        <v>463</v>
      </c>
      <c r="E22" s="53">
        <v>2247.25</v>
      </c>
    </row>
    <row r="23" spans="1:6" ht="24.75" x14ac:dyDescent="0.25">
      <c r="A23" s="26" t="s">
        <v>131</v>
      </c>
      <c r="B23" s="26" t="s">
        <v>110</v>
      </c>
      <c r="C23" s="26" t="s">
        <v>432</v>
      </c>
      <c r="D23" s="28" t="s">
        <v>463</v>
      </c>
      <c r="E23" s="53">
        <v>6660.03</v>
      </c>
      <c r="F23" t="s">
        <v>447</v>
      </c>
    </row>
    <row r="24" spans="1:6" ht="24.75" x14ac:dyDescent="0.25">
      <c r="A24" s="26" t="s">
        <v>132</v>
      </c>
      <c r="B24" s="26" t="s">
        <v>109</v>
      </c>
      <c r="C24" s="26" t="s">
        <v>432</v>
      </c>
      <c r="D24" s="28" t="s">
        <v>463</v>
      </c>
      <c r="E24" s="53">
        <v>1775.03</v>
      </c>
    </row>
    <row r="25" spans="1:6" ht="24.75" x14ac:dyDescent="0.25">
      <c r="A25" s="26" t="s">
        <v>133</v>
      </c>
      <c r="B25" s="26" t="s">
        <v>109</v>
      </c>
      <c r="C25" s="26" t="s">
        <v>432</v>
      </c>
      <c r="D25" s="28" t="s">
        <v>463</v>
      </c>
      <c r="E25" s="53">
        <v>171556.54</v>
      </c>
    </row>
    <row r="26" spans="1:6" x14ac:dyDescent="0.25">
      <c r="A26" s="26" t="s">
        <v>134</v>
      </c>
      <c r="B26" s="26" t="s">
        <v>109</v>
      </c>
      <c r="C26" s="26" t="s">
        <v>432</v>
      </c>
      <c r="D26" s="28" t="s">
        <v>463</v>
      </c>
      <c r="E26" s="53">
        <v>3299.96</v>
      </c>
    </row>
    <row r="27" spans="1:6" ht="24.75" x14ac:dyDescent="0.25">
      <c r="A27" s="27" t="s">
        <v>135</v>
      </c>
      <c r="B27" s="26" t="s">
        <v>109</v>
      </c>
      <c r="C27" s="26" t="s">
        <v>432</v>
      </c>
      <c r="D27" s="28" t="s">
        <v>463</v>
      </c>
      <c r="E27" s="53">
        <v>65025.66</v>
      </c>
    </row>
    <row r="28" spans="1:6" ht="24.75" x14ac:dyDescent="0.25">
      <c r="A28" s="26" t="s">
        <v>136</v>
      </c>
      <c r="B28" s="26" t="s">
        <v>109</v>
      </c>
      <c r="C28" s="26" t="s">
        <v>432</v>
      </c>
      <c r="D28" s="28" t="s">
        <v>463</v>
      </c>
      <c r="E28" s="53">
        <v>277734.77</v>
      </c>
    </row>
    <row r="29" spans="1:6" ht="24.75" x14ac:dyDescent="0.25">
      <c r="A29" s="28" t="s">
        <v>137</v>
      </c>
      <c r="B29" s="26" t="s">
        <v>109</v>
      </c>
      <c r="C29" s="26" t="s">
        <v>432</v>
      </c>
      <c r="D29" s="28" t="s">
        <v>463</v>
      </c>
      <c r="E29" s="53">
        <v>58643.27</v>
      </c>
    </row>
    <row r="30" spans="1:6" ht="24.75" x14ac:dyDescent="0.25">
      <c r="A30" s="26" t="s">
        <v>138</v>
      </c>
      <c r="B30" s="26" t="s">
        <v>109</v>
      </c>
      <c r="C30" s="26" t="s">
        <v>432</v>
      </c>
      <c r="D30" s="28" t="s">
        <v>463</v>
      </c>
      <c r="E30" s="53">
        <v>37003.82</v>
      </c>
    </row>
    <row r="31" spans="1:6" ht="24.75" x14ac:dyDescent="0.25">
      <c r="A31" s="26" t="s">
        <v>139</v>
      </c>
      <c r="B31" s="26" t="s">
        <v>109</v>
      </c>
      <c r="C31" s="26" t="s">
        <v>432</v>
      </c>
      <c r="D31" s="28" t="s">
        <v>463</v>
      </c>
      <c r="E31" s="53">
        <v>4856</v>
      </c>
    </row>
    <row r="32" spans="1:6" ht="24.75" x14ac:dyDescent="0.25">
      <c r="A32" s="27" t="s">
        <v>140</v>
      </c>
      <c r="B32" s="27" t="s">
        <v>109</v>
      </c>
      <c r="C32" s="26" t="s">
        <v>432</v>
      </c>
      <c r="D32" s="28" t="s">
        <v>463</v>
      </c>
      <c r="E32" s="53">
        <v>43848</v>
      </c>
    </row>
    <row r="33" spans="1:5" ht="21" customHeight="1" x14ac:dyDescent="0.25">
      <c r="A33" s="26" t="s">
        <v>141</v>
      </c>
      <c r="B33" s="26" t="s">
        <v>222</v>
      </c>
      <c r="C33" s="26" t="s">
        <v>432</v>
      </c>
      <c r="D33" s="28" t="s">
        <v>463</v>
      </c>
      <c r="E33" s="53">
        <v>1551.95</v>
      </c>
    </row>
    <row r="34" spans="1:5" ht="21" customHeight="1" x14ac:dyDescent="0.25">
      <c r="A34" s="26" t="s">
        <v>142</v>
      </c>
      <c r="B34" s="26" t="s">
        <v>115</v>
      </c>
      <c r="C34" s="26" t="s">
        <v>432</v>
      </c>
      <c r="D34" s="28" t="s">
        <v>463</v>
      </c>
      <c r="E34" s="53">
        <v>6194.89</v>
      </c>
    </row>
    <row r="35" spans="1:5" ht="21" customHeight="1" x14ac:dyDescent="0.25">
      <c r="A35" s="27" t="s">
        <v>143</v>
      </c>
      <c r="B35" s="27" t="s">
        <v>219</v>
      </c>
      <c r="C35" s="26" t="s">
        <v>432</v>
      </c>
      <c r="D35" s="28" t="s">
        <v>463</v>
      </c>
      <c r="E35" s="53">
        <v>27721.57</v>
      </c>
    </row>
    <row r="36" spans="1:5" ht="21" customHeight="1" x14ac:dyDescent="0.25">
      <c r="A36" s="27" t="s">
        <v>144</v>
      </c>
      <c r="B36" s="27" t="s">
        <v>223</v>
      </c>
      <c r="C36" s="26" t="s">
        <v>432</v>
      </c>
      <c r="D36" s="28" t="s">
        <v>463</v>
      </c>
      <c r="E36" s="53">
        <v>9699.89</v>
      </c>
    </row>
    <row r="37" spans="1:5" ht="24.75" x14ac:dyDescent="0.25">
      <c r="A37" s="26" t="s">
        <v>145</v>
      </c>
      <c r="B37" s="26" t="s">
        <v>109</v>
      </c>
      <c r="C37" s="26" t="s">
        <v>432</v>
      </c>
      <c r="D37" s="28" t="s">
        <v>463</v>
      </c>
      <c r="E37" s="53">
        <v>1129.93</v>
      </c>
    </row>
    <row r="38" spans="1:5" ht="24.75" x14ac:dyDescent="0.25">
      <c r="A38" s="26" t="s">
        <v>146</v>
      </c>
      <c r="B38" s="26" t="s">
        <v>109</v>
      </c>
      <c r="C38" s="26" t="s">
        <v>432</v>
      </c>
      <c r="D38" s="28" t="s">
        <v>463</v>
      </c>
      <c r="E38" s="53">
        <v>224008.22</v>
      </c>
    </row>
    <row r="39" spans="1:5" x14ac:dyDescent="0.25">
      <c r="A39" s="26" t="s">
        <v>147</v>
      </c>
      <c r="B39" s="26" t="s">
        <v>224</v>
      </c>
      <c r="C39" s="26" t="s">
        <v>432</v>
      </c>
      <c r="D39" s="28" t="s">
        <v>463</v>
      </c>
      <c r="E39" s="53">
        <v>17062.169999999998</v>
      </c>
    </row>
    <row r="40" spans="1:5" ht="24" x14ac:dyDescent="0.25">
      <c r="A40" s="29" t="s">
        <v>148</v>
      </c>
      <c r="B40" s="26" t="s">
        <v>109</v>
      </c>
      <c r="C40" s="26" t="s">
        <v>432</v>
      </c>
      <c r="D40" s="28" t="s">
        <v>463</v>
      </c>
      <c r="E40" s="53">
        <v>16544.400000000001</v>
      </c>
    </row>
    <row r="41" spans="1:5" x14ac:dyDescent="0.25">
      <c r="A41" s="28" t="s">
        <v>149</v>
      </c>
      <c r="B41" s="28" t="s">
        <v>109</v>
      </c>
      <c r="C41" s="26" t="s">
        <v>432</v>
      </c>
      <c r="D41" s="28" t="s">
        <v>463</v>
      </c>
      <c r="E41" s="53">
        <v>39797.5</v>
      </c>
    </row>
    <row r="42" spans="1:5" x14ac:dyDescent="0.25">
      <c r="A42" s="28" t="s">
        <v>150</v>
      </c>
      <c r="B42" s="28" t="s">
        <v>109</v>
      </c>
      <c r="C42" s="26" t="s">
        <v>432</v>
      </c>
      <c r="D42" s="28" t="s">
        <v>463</v>
      </c>
      <c r="E42" s="53">
        <v>19528.14</v>
      </c>
    </row>
    <row r="43" spans="1:5" ht="24" x14ac:dyDescent="0.25">
      <c r="A43" s="30" t="s">
        <v>151</v>
      </c>
      <c r="B43" s="30" t="s">
        <v>109</v>
      </c>
      <c r="C43" s="26" t="s">
        <v>432</v>
      </c>
      <c r="D43" s="28" t="s">
        <v>463</v>
      </c>
      <c r="E43" s="53">
        <v>46621.39</v>
      </c>
    </row>
    <row r="44" spans="1:5" ht="21.75" customHeight="1" x14ac:dyDescent="0.25">
      <c r="A44" s="28" t="s">
        <v>152</v>
      </c>
      <c r="B44" s="28" t="s">
        <v>114</v>
      </c>
      <c r="C44" s="26" t="s">
        <v>432</v>
      </c>
      <c r="D44" s="28" t="s">
        <v>463</v>
      </c>
      <c r="E44" s="53">
        <v>11179.91</v>
      </c>
    </row>
    <row r="45" spans="1:5" ht="21.75" customHeight="1" x14ac:dyDescent="0.25">
      <c r="A45" s="28" t="s">
        <v>153</v>
      </c>
      <c r="B45" s="28" t="s">
        <v>111</v>
      </c>
      <c r="C45" s="26" t="s">
        <v>432</v>
      </c>
      <c r="D45" s="28" t="s">
        <v>463</v>
      </c>
      <c r="E45" s="53">
        <v>53852.85</v>
      </c>
    </row>
    <row r="46" spans="1:5" ht="21.75" customHeight="1" x14ac:dyDescent="0.25">
      <c r="A46" s="27" t="s">
        <v>153</v>
      </c>
      <c r="B46" s="27" t="s">
        <v>117</v>
      </c>
      <c r="C46" s="26" t="s">
        <v>432</v>
      </c>
      <c r="D46" s="28" t="s">
        <v>463</v>
      </c>
      <c r="E46" s="53">
        <v>11324.17</v>
      </c>
    </row>
    <row r="47" spans="1:5" ht="24.75" x14ac:dyDescent="0.25">
      <c r="A47" s="27" t="s">
        <v>154</v>
      </c>
      <c r="B47" s="27" t="s">
        <v>109</v>
      </c>
      <c r="C47" s="26" t="s">
        <v>432</v>
      </c>
      <c r="D47" s="28" t="s">
        <v>463</v>
      </c>
      <c r="E47" s="53">
        <v>963991.46</v>
      </c>
    </row>
    <row r="48" spans="1:5" ht="24.75" x14ac:dyDescent="0.25">
      <c r="A48" s="26" t="s">
        <v>155</v>
      </c>
      <c r="B48" s="26" t="s">
        <v>110</v>
      </c>
      <c r="C48" s="26" t="s">
        <v>432</v>
      </c>
      <c r="D48" s="28" t="s">
        <v>463</v>
      </c>
      <c r="E48" s="53">
        <v>5288.28</v>
      </c>
    </row>
    <row r="49" spans="1:5" x14ac:dyDescent="0.25">
      <c r="A49" s="26" t="s">
        <v>153</v>
      </c>
      <c r="B49" s="26" t="s">
        <v>225</v>
      </c>
      <c r="C49" s="26" t="s">
        <v>432</v>
      </c>
      <c r="D49" s="28" t="s">
        <v>463</v>
      </c>
      <c r="E49" s="53">
        <v>3600</v>
      </c>
    </row>
    <row r="50" spans="1:5" ht="24.75" x14ac:dyDescent="0.25">
      <c r="A50" s="26" t="s">
        <v>156</v>
      </c>
      <c r="B50" s="26" t="s">
        <v>109</v>
      </c>
      <c r="C50" s="26" t="s">
        <v>432</v>
      </c>
      <c r="D50" s="28" t="s">
        <v>463</v>
      </c>
      <c r="E50" s="53">
        <v>8100</v>
      </c>
    </row>
    <row r="51" spans="1:5" ht="24.75" x14ac:dyDescent="0.25">
      <c r="A51" s="26" t="s">
        <v>157</v>
      </c>
      <c r="B51" s="26" t="s">
        <v>226</v>
      </c>
      <c r="C51" s="26" t="s">
        <v>432</v>
      </c>
      <c r="D51" s="28" t="s">
        <v>463</v>
      </c>
      <c r="E51" s="53">
        <v>8000</v>
      </c>
    </row>
    <row r="52" spans="1:5" ht="24.75" x14ac:dyDescent="0.25">
      <c r="A52" s="26" t="s">
        <v>158</v>
      </c>
      <c r="B52" s="26" t="s">
        <v>227</v>
      </c>
      <c r="C52" s="26" t="s">
        <v>432</v>
      </c>
      <c r="D52" s="28" t="s">
        <v>463</v>
      </c>
      <c r="E52" s="53">
        <v>5500</v>
      </c>
    </row>
    <row r="53" spans="1:5" ht="24.75" x14ac:dyDescent="0.25">
      <c r="A53" s="26" t="s">
        <v>159</v>
      </c>
      <c r="B53" s="26" t="s">
        <v>109</v>
      </c>
      <c r="C53" s="26" t="s">
        <v>432</v>
      </c>
      <c r="D53" s="28" t="s">
        <v>463</v>
      </c>
      <c r="E53" s="53">
        <v>5000</v>
      </c>
    </row>
    <row r="54" spans="1:5" ht="24.75" x14ac:dyDescent="0.25">
      <c r="A54" s="26" t="s">
        <v>160</v>
      </c>
      <c r="B54" s="26" t="s">
        <v>109</v>
      </c>
      <c r="C54" s="26" t="s">
        <v>432</v>
      </c>
      <c r="D54" s="28" t="s">
        <v>463</v>
      </c>
      <c r="E54" s="53">
        <v>8000</v>
      </c>
    </row>
    <row r="55" spans="1:5" ht="24.75" x14ac:dyDescent="0.25">
      <c r="A55" s="26" t="s">
        <v>161</v>
      </c>
      <c r="B55" s="26" t="s">
        <v>109</v>
      </c>
      <c r="C55" s="26" t="s">
        <v>432</v>
      </c>
      <c r="D55" s="28" t="s">
        <v>463</v>
      </c>
      <c r="E55" s="53">
        <v>11830.3</v>
      </c>
    </row>
    <row r="56" spans="1:5" ht="21" customHeight="1" x14ac:dyDescent="0.25">
      <c r="A56" s="27" t="s">
        <v>162</v>
      </c>
      <c r="B56" s="27" t="s">
        <v>227</v>
      </c>
      <c r="C56" s="26" t="s">
        <v>432</v>
      </c>
      <c r="D56" s="28" t="s">
        <v>463</v>
      </c>
      <c r="E56" s="53">
        <v>36140.730000000003</v>
      </c>
    </row>
    <row r="57" spans="1:5" ht="21" customHeight="1" x14ac:dyDescent="0.25">
      <c r="A57" s="26" t="s">
        <v>163</v>
      </c>
      <c r="B57" s="26" t="s">
        <v>109</v>
      </c>
      <c r="C57" s="26" t="s">
        <v>432</v>
      </c>
      <c r="D57" s="28" t="s">
        <v>463</v>
      </c>
      <c r="E57" s="53">
        <v>27667.95</v>
      </c>
    </row>
    <row r="58" spans="1:5" ht="21" customHeight="1" x14ac:dyDescent="0.25">
      <c r="A58" s="27" t="s">
        <v>164</v>
      </c>
      <c r="B58" s="27" t="s">
        <v>227</v>
      </c>
      <c r="C58" s="26" t="s">
        <v>432</v>
      </c>
      <c r="D58" s="28" t="s">
        <v>463</v>
      </c>
      <c r="E58" s="53">
        <v>7274.91</v>
      </c>
    </row>
    <row r="59" spans="1:5" ht="24.75" x14ac:dyDescent="0.25">
      <c r="A59" s="28" t="s">
        <v>165</v>
      </c>
      <c r="B59" s="28" t="s">
        <v>223</v>
      </c>
      <c r="C59" s="26" t="s">
        <v>432</v>
      </c>
      <c r="D59" s="28" t="s">
        <v>463</v>
      </c>
      <c r="E59" s="53">
        <v>9549.83</v>
      </c>
    </row>
    <row r="60" spans="1:5" ht="24.75" x14ac:dyDescent="0.25">
      <c r="A60" s="26" t="s">
        <v>166</v>
      </c>
      <c r="B60" s="26" t="s">
        <v>228</v>
      </c>
      <c r="C60" s="26" t="s">
        <v>432</v>
      </c>
      <c r="D60" s="28" t="s">
        <v>463</v>
      </c>
      <c r="E60" s="53">
        <v>21218.94</v>
      </c>
    </row>
    <row r="61" spans="1:5" x14ac:dyDescent="0.25">
      <c r="A61" s="26" t="s">
        <v>167</v>
      </c>
      <c r="B61" s="26" t="s">
        <v>109</v>
      </c>
      <c r="C61" s="26" t="s">
        <v>432</v>
      </c>
      <c r="D61" s="28" t="s">
        <v>463</v>
      </c>
      <c r="E61" s="53">
        <v>8709.24</v>
      </c>
    </row>
    <row r="62" spans="1:5" ht="24.75" x14ac:dyDescent="0.25">
      <c r="A62" s="26" t="s">
        <v>168</v>
      </c>
      <c r="B62" s="26" t="s">
        <v>109</v>
      </c>
      <c r="C62" s="27" t="s">
        <v>432</v>
      </c>
      <c r="D62" s="28" t="s">
        <v>463</v>
      </c>
      <c r="E62" s="53">
        <v>36199.01</v>
      </c>
    </row>
    <row r="63" spans="1:5" x14ac:dyDescent="0.25">
      <c r="A63" s="26" t="s">
        <v>169</v>
      </c>
      <c r="B63" s="26" t="s">
        <v>116</v>
      </c>
      <c r="C63" s="26" t="s">
        <v>432</v>
      </c>
      <c r="D63" s="28" t="s">
        <v>463</v>
      </c>
      <c r="E63" s="53">
        <v>12598.99</v>
      </c>
    </row>
    <row r="64" spans="1:5" ht="24.75" x14ac:dyDescent="0.25">
      <c r="A64" s="26" t="s">
        <v>170</v>
      </c>
      <c r="B64" s="26" t="s">
        <v>109</v>
      </c>
      <c r="C64" s="26" t="s">
        <v>432</v>
      </c>
      <c r="D64" s="28" t="s">
        <v>463</v>
      </c>
      <c r="E64" s="53">
        <v>4946.8599999999997</v>
      </c>
    </row>
    <row r="65" spans="1:5" ht="24.75" x14ac:dyDescent="0.25">
      <c r="A65" s="28" t="s">
        <v>171</v>
      </c>
      <c r="B65" s="26" t="s">
        <v>109</v>
      </c>
      <c r="C65" s="26" t="s">
        <v>432</v>
      </c>
      <c r="D65" s="28" t="s">
        <v>463</v>
      </c>
      <c r="E65" s="53">
        <v>48296.14</v>
      </c>
    </row>
    <row r="66" spans="1:5" x14ac:dyDescent="0.25">
      <c r="A66" s="27" t="s">
        <v>172</v>
      </c>
      <c r="B66" s="27" t="s">
        <v>111</v>
      </c>
      <c r="C66" s="26" t="s">
        <v>432</v>
      </c>
      <c r="D66" s="28" t="s">
        <v>463</v>
      </c>
      <c r="E66" s="53">
        <v>234298.08</v>
      </c>
    </row>
    <row r="67" spans="1:5" x14ac:dyDescent="0.25">
      <c r="A67" s="26" t="s">
        <v>173</v>
      </c>
      <c r="B67" s="26" t="s">
        <v>112</v>
      </c>
      <c r="C67" s="26" t="s">
        <v>432</v>
      </c>
      <c r="D67" s="28" t="s">
        <v>463</v>
      </c>
      <c r="E67" s="53">
        <v>36442.46</v>
      </c>
    </row>
    <row r="68" spans="1:5" x14ac:dyDescent="0.25">
      <c r="A68" s="27" t="s">
        <v>174</v>
      </c>
      <c r="B68" s="27" t="s">
        <v>113</v>
      </c>
      <c r="C68" s="26" t="s">
        <v>432</v>
      </c>
      <c r="D68" s="28" t="s">
        <v>463</v>
      </c>
      <c r="E68" s="53">
        <v>195568.04</v>
      </c>
    </row>
    <row r="69" spans="1:5" x14ac:dyDescent="0.25">
      <c r="A69" s="26" t="s">
        <v>175</v>
      </c>
      <c r="B69" s="26" t="s">
        <v>109</v>
      </c>
      <c r="C69" s="26" t="s">
        <v>432</v>
      </c>
      <c r="D69" s="28" t="s">
        <v>463</v>
      </c>
      <c r="E69" s="53">
        <v>18257.5</v>
      </c>
    </row>
    <row r="70" spans="1:5" x14ac:dyDescent="0.25">
      <c r="A70" s="26" t="s">
        <v>176</v>
      </c>
      <c r="B70" s="26" t="s">
        <v>109</v>
      </c>
      <c r="C70" s="26" t="s">
        <v>432</v>
      </c>
      <c r="D70" s="28" t="s">
        <v>463</v>
      </c>
      <c r="E70" s="53">
        <v>16200</v>
      </c>
    </row>
    <row r="71" spans="1:5" x14ac:dyDescent="0.25">
      <c r="A71" s="26" t="s">
        <v>177</v>
      </c>
      <c r="B71" s="26" t="s">
        <v>109</v>
      </c>
      <c r="C71" s="26" t="s">
        <v>432</v>
      </c>
      <c r="D71" s="28" t="s">
        <v>463</v>
      </c>
      <c r="E71" s="53">
        <v>29000</v>
      </c>
    </row>
    <row r="72" spans="1:5" x14ac:dyDescent="0.25">
      <c r="A72" s="26" t="s">
        <v>178</v>
      </c>
      <c r="B72" s="26" t="s">
        <v>115</v>
      </c>
      <c r="C72" s="26" t="s">
        <v>432</v>
      </c>
      <c r="D72" s="28" t="s">
        <v>463</v>
      </c>
      <c r="E72" s="53">
        <v>2550</v>
      </c>
    </row>
    <row r="73" spans="1:5" ht="24.75" x14ac:dyDescent="0.25">
      <c r="A73" s="26" t="s">
        <v>179</v>
      </c>
      <c r="B73" s="26" t="s">
        <v>110</v>
      </c>
      <c r="C73" s="26" t="s">
        <v>432</v>
      </c>
      <c r="D73" s="28" t="s">
        <v>463</v>
      </c>
      <c r="E73" s="53">
        <v>16500</v>
      </c>
    </row>
    <row r="74" spans="1:5" ht="24.75" x14ac:dyDescent="0.25">
      <c r="A74" s="27" t="s">
        <v>180</v>
      </c>
      <c r="B74" s="27" t="s">
        <v>218</v>
      </c>
      <c r="C74" s="26" t="s">
        <v>432</v>
      </c>
      <c r="D74" s="28" t="s">
        <v>463</v>
      </c>
      <c r="E74" s="53">
        <v>5000</v>
      </c>
    </row>
    <row r="75" spans="1:5" ht="24.75" x14ac:dyDescent="0.25">
      <c r="A75" s="26" t="s">
        <v>181</v>
      </c>
      <c r="B75" s="26" t="s">
        <v>109</v>
      </c>
      <c r="C75" s="26" t="s">
        <v>432</v>
      </c>
      <c r="D75" s="28" t="s">
        <v>463</v>
      </c>
      <c r="E75" s="53">
        <v>4000</v>
      </c>
    </row>
    <row r="76" spans="1:5" ht="24.75" x14ac:dyDescent="0.25">
      <c r="A76" s="27" t="s">
        <v>182</v>
      </c>
      <c r="B76" s="27" t="s">
        <v>109</v>
      </c>
      <c r="C76" s="26" t="s">
        <v>432</v>
      </c>
      <c r="D76" s="28" t="s">
        <v>463</v>
      </c>
      <c r="E76" s="53">
        <v>5000</v>
      </c>
    </row>
    <row r="77" spans="1:5" x14ac:dyDescent="0.25">
      <c r="A77" s="26" t="s">
        <v>183</v>
      </c>
      <c r="B77" s="26" t="s">
        <v>225</v>
      </c>
      <c r="C77" s="26" t="s">
        <v>432</v>
      </c>
      <c r="D77" s="28" t="s">
        <v>463</v>
      </c>
      <c r="E77" s="53">
        <v>5000</v>
      </c>
    </row>
    <row r="78" spans="1:5" ht="24.75" x14ac:dyDescent="0.25">
      <c r="A78" s="26" t="s">
        <v>184</v>
      </c>
      <c r="B78" s="26" t="s">
        <v>110</v>
      </c>
      <c r="C78" s="26" t="s">
        <v>432</v>
      </c>
      <c r="D78" s="28" t="s">
        <v>463</v>
      </c>
      <c r="E78" s="53">
        <v>5000</v>
      </c>
    </row>
    <row r="79" spans="1:5" ht="24.75" x14ac:dyDescent="0.25">
      <c r="A79" s="26" t="s">
        <v>185</v>
      </c>
      <c r="B79" s="26" t="s">
        <v>109</v>
      </c>
      <c r="C79" s="26" t="s">
        <v>432</v>
      </c>
      <c r="D79" s="28" t="s">
        <v>463</v>
      </c>
      <c r="E79" s="53">
        <v>5000</v>
      </c>
    </row>
    <row r="80" spans="1:5" x14ac:dyDescent="0.25">
      <c r="A80" s="26" t="s">
        <v>183</v>
      </c>
      <c r="B80" s="26" t="s">
        <v>117</v>
      </c>
      <c r="C80" s="26" t="s">
        <v>432</v>
      </c>
      <c r="D80" s="28" t="s">
        <v>463</v>
      </c>
      <c r="E80" s="53">
        <v>5000</v>
      </c>
    </row>
    <row r="81" spans="1:5" ht="24.75" x14ac:dyDescent="0.25">
      <c r="A81" s="27" t="s">
        <v>186</v>
      </c>
      <c r="B81" s="27" t="s">
        <v>117</v>
      </c>
      <c r="C81" s="26" t="s">
        <v>432</v>
      </c>
      <c r="D81" s="28" t="s">
        <v>463</v>
      </c>
      <c r="E81" s="53">
        <v>4000</v>
      </c>
    </row>
    <row r="82" spans="1:5" x14ac:dyDescent="0.25">
      <c r="A82" s="26" t="s">
        <v>187</v>
      </c>
      <c r="B82" s="26" t="s">
        <v>109</v>
      </c>
      <c r="C82" s="26" t="s">
        <v>432</v>
      </c>
      <c r="D82" s="28" t="s">
        <v>463</v>
      </c>
      <c r="E82" s="53">
        <v>30000</v>
      </c>
    </row>
    <row r="83" spans="1:5" ht="24.75" x14ac:dyDescent="0.25">
      <c r="A83" s="26" t="s">
        <v>188</v>
      </c>
      <c r="B83" s="26" t="s">
        <v>109</v>
      </c>
      <c r="C83" s="26" t="s">
        <v>432</v>
      </c>
      <c r="D83" s="28" t="s">
        <v>463</v>
      </c>
      <c r="E83" s="53">
        <v>6430.11</v>
      </c>
    </row>
    <row r="84" spans="1:5" ht="24.75" x14ac:dyDescent="0.25">
      <c r="A84" s="26" t="s">
        <v>189</v>
      </c>
      <c r="B84" s="26" t="s">
        <v>112</v>
      </c>
      <c r="C84" s="26" t="s">
        <v>432</v>
      </c>
      <c r="D84" s="28" t="s">
        <v>463</v>
      </c>
      <c r="E84" s="53">
        <v>5777.04</v>
      </c>
    </row>
    <row r="85" spans="1:5" ht="24.75" x14ac:dyDescent="0.25">
      <c r="A85" s="26" t="s">
        <v>190</v>
      </c>
      <c r="B85" s="26" t="s">
        <v>109</v>
      </c>
      <c r="C85" s="26" t="s">
        <v>432</v>
      </c>
      <c r="D85" s="28" t="s">
        <v>463</v>
      </c>
      <c r="E85" s="53">
        <v>10000</v>
      </c>
    </row>
    <row r="86" spans="1:5" x14ac:dyDescent="0.25">
      <c r="A86" s="28" t="s">
        <v>191</v>
      </c>
      <c r="B86" s="28" t="s">
        <v>229</v>
      </c>
      <c r="C86" s="26" t="s">
        <v>432</v>
      </c>
      <c r="D86" s="28" t="s">
        <v>463</v>
      </c>
      <c r="E86" s="53">
        <v>9179.66</v>
      </c>
    </row>
    <row r="87" spans="1:5" x14ac:dyDescent="0.25">
      <c r="A87" s="26" t="s">
        <v>192</v>
      </c>
      <c r="B87" s="26" t="s">
        <v>109</v>
      </c>
      <c r="C87" s="26" t="s">
        <v>432</v>
      </c>
      <c r="D87" s="28" t="s">
        <v>463</v>
      </c>
      <c r="E87" s="53">
        <v>15177.96</v>
      </c>
    </row>
    <row r="88" spans="1:5" x14ac:dyDescent="0.25">
      <c r="A88" s="28" t="s">
        <v>193</v>
      </c>
      <c r="B88" s="28" t="s">
        <v>230</v>
      </c>
      <c r="C88" s="26" t="s">
        <v>432</v>
      </c>
      <c r="D88" s="28" t="s">
        <v>463</v>
      </c>
      <c r="E88" s="53">
        <v>319016.44</v>
      </c>
    </row>
    <row r="89" spans="1:5" ht="24.75" x14ac:dyDescent="0.25">
      <c r="A89" s="28" t="s">
        <v>194</v>
      </c>
      <c r="B89" s="28" t="s">
        <v>117</v>
      </c>
      <c r="C89" s="26" t="s">
        <v>432</v>
      </c>
      <c r="D89" s="28" t="s">
        <v>463</v>
      </c>
      <c r="E89" s="53">
        <v>6750</v>
      </c>
    </row>
    <row r="90" spans="1:5" ht="21" customHeight="1" x14ac:dyDescent="0.25">
      <c r="A90" s="28" t="s">
        <v>195</v>
      </c>
      <c r="B90" s="28" t="s">
        <v>112</v>
      </c>
      <c r="C90" s="28" t="s">
        <v>432</v>
      </c>
      <c r="D90" s="28" t="s">
        <v>463</v>
      </c>
      <c r="E90" s="53">
        <v>3924.52</v>
      </c>
    </row>
    <row r="91" spans="1:5" ht="21" customHeight="1" x14ac:dyDescent="0.25">
      <c r="A91" s="28" t="s">
        <v>196</v>
      </c>
      <c r="B91" s="28" t="s">
        <v>231</v>
      </c>
      <c r="C91" s="28" t="s">
        <v>432</v>
      </c>
      <c r="D91" s="28" t="s">
        <v>463</v>
      </c>
      <c r="E91" s="53">
        <v>10125</v>
      </c>
    </row>
    <row r="92" spans="1:5" ht="21" customHeight="1" x14ac:dyDescent="0.25">
      <c r="A92" s="28" t="s">
        <v>197</v>
      </c>
      <c r="B92" s="28" t="s">
        <v>109</v>
      </c>
      <c r="C92" s="26" t="s">
        <v>432</v>
      </c>
      <c r="D92" s="28" t="s">
        <v>463</v>
      </c>
      <c r="E92" s="53">
        <v>23321.68</v>
      </c>
    </row>
    <row r="93" spans="1:5" ht="21" customHeight="1" x14ac:dyDescent="0.25">
      <c r="A93" s="28" t="s">
        <v>198</v>
      </c>
      <c r="B93" s="26" t="s">
        <v>109</v>
      </c>
      <c r="C93" s="26" t="s">
        <v>432</v>
      </c>
      <c r="D93" s="28" t="s">
        <v>463</v>
      </c>
      <c r="E93" s="53">
        <v>64989.74</v>
      </c>
    </row>
    <row r="94" spans="1:5" ht="123" customHeight="1" x14ac:dyDescent="0.25">
      <c r="A94" s="28" t="s">
        <v>199</v>
      </c>
      <c r="B94" s="28" t="s">
        <v>232</v>
      </c>
      <c r="C94" s="26" t="s">
        <v>432</v>
      </c>
      <c r="D94" s="28" t="s">
        <v>463</v>
      </c>
      <c r="E94" s="53">
        <v>482730.4</v>
      </c>
    </row>
    <row r="95" spans="1:5" ht="51" customHeight="1" x14ac:dyDescent="0.25">
      <c r="A95" s="28" t="s">
        <v>200</v>
      </c>
      <c r="B95" s="28" t="s">
        <v>233</v>
      </c>
      <c r="C95" s="26" t="s">
        <v>432</v>
      </c>
      <c r="D95" s="28" t="s">
        <v>463</v>
      </c>
      <c r="E95" s="53">
        <v>60088</v>
      </c>
    </row>
    <row r="96" spans="1:5" ht="40.5" customHeight="1" x14ac:dyDescent="0.25">
      <c r="A96" s="28" t="s">
        <v>201</v>
      </c>
      <c r="B96" s="28" t="s">
        <v>234</v>
      </c>
      <c r="C96" s="26" t="s">
        <v>432</v>
      </c>
      <c r="D96" s="28" t="s">
        <v>463</v>
      </c>
      <c r="E96" s="53">
        <v>353852.14</v>
      </c>
    </row>
    <row r="97" spans="1:5" ht="20.25" customHeight="1" x14ac:dyDescent="0.25">
      <c r="A97" s="26" t="s">
        <v>202</v>
      </c>
      <c r="B97" s="26" t="s">
        <v>235</v>
      </c>
      <c r="C97" s="26" t="s">
        <v>432</v>
      </c>
      <c r="D97" s="28" t="s">
        <v>463</v>
      </c>
      <c r="E97" s="53">
        <v>3999.99</v>
      </c>
    </row>
    <row r="98" spans="1:5" ht="20.25" customHeight="1" x14ac:dyDescent="0.25">
      <c r="A98" s="26" t="s">
        <v>203</v>
      </c>
      <c r="B98" s="26" t="s">
        <v>236</v>
      </c>
      <c r="C98" s="26" t="s">
        <v>432</v>
      </c>
      <c r="D98" s="28" t="s">
        <v>463</v>
      </c>
      <c r="E98" s="53">
        <v>23200</v>
      </c>
    </row>
    <row r="99" spans="1:5" ht="20.25" customHeight="1" x14ac:dyDescent="0.25">
      <c r="A99" s="27" t="s">
        <v>204</v>
      </c>
      <c r="B99" s="26" t="s">
        <v>237</v>
      </c>
      <c r="C99" s="26" t="s">
        <v>432</v>
      </c>
      <c r="D99" s="28" t="s">
        <v>463</v>
      </c>
      <c r="E99" s="53">
        <v>6935.76</v>
      </c>
    </row>
    <row r="100" spans="1:5" ht="36.75" x14ac:dyDescent="0.25">
      <c r="A100" s="26" t="s">
        <v>205</v>
      </c>
      <c r="B100" s="26" t="s">
        <v>109</v>
      </c>
      <c r="C100" s="28" t="s">
        <v>454</v>
      </c>
      <c r="D100" s="28" t="s">
        <v>463</v>
      </c>
      <c r="E100" s="53">
        <v>1133269.06</v>
      </c>
    </row>
    <row r="101" spans="1:5" ht="24.75" x14ac:dyDescent="0.25">
      <c r="A101" s="28" t="s">
        <v>206</v>
      </c>
      <c r="B101" s="26" t="s">
        <v>109</v>
      </c>
      <c r="C101" s="28" t="s">
        <v>434</v>
      </c>
      <c r="D101" s="28" t="s">
        <v>463</v>
      </c>
      <c r="E101" s="53">
        <v>6592.01</v>
      </c>
    </row>
    <row r="102" spans="1:5" ht="48.75" x14ac:dyDescent="0.25">
      <c r="A102" s="28" t="s">
        <v>207</v>
      </c>
      <c r="B102" s="26" t="s">
        <v>110</v>
      </c>
      <c r="C102" s="26" t="s">
        <v>455</v>
      </c>
      <c r="D102" s="28" t="s">
        <v>463</v>
      </c>
      <c r="E102" s="53">
        <v>266318.65999999997</v>
      </c>
    </row>
    <row r="103" spans="1:5" ht="36.75" x14ac:dyDescent="0.25">
      <c r="A103" s="28" t="s">
        <v>208</v>
      </c>
      <c r="B103" s="26" t="s">
        <v>110</v>
      </c>
      <c r="C103" s="26" t="s">
        <v>456</v>
      </c>
      <c r="D103" s="28" t="s">
        <v>463</v>
      </c>
      <c r="E103" s="53">
        <v>575211.18000000005</v>
      </c>
    </row>
    <row r="104" spans="1:5" ht="36.75" x14ac:dyDescent="0.25">
      <c r="A104" s="28" t="s">
        <v>209</v>
      </c>
      <c r="B104" s="26" t="s">
        <v>114</v>
      </c>
      <c r="C104" s="26" t="s">
        <v>457</v>
      </c>
      <c r="D104" s="28" t="s">
        <v>463</v>
      </c>
      <c r="E104" s="53">
        <v>697684.94</v>
      </c>
    </row>
    <row r="105" spans="1:5" ht="48.75" x14ac:dyDescent="0.25">
      <c r="A105" s="28" t="s">
        <v>210</v>
      </c>
      <c r="B105" s="28" t="s">
        <v>110</v>
      </c>
      <c r="C105" s="26" t="s">
        <v>458</v>
      </c>
      <c r="D105" s="28" t="s">
        <v>463</v>
      </c>
      <c r="E105" s="53">
        <v>578242.56999999995</v>
      </c>
    </row>
    <row r="106" spans="1:5" ht="19.5" customHeight="1" x14ac:dyDescent="0.25">
      <c r="A106" s="26" t="s">
        <v>211</v>
      </c>
      <c r="B106" s="26" t="s">
        <v>115</v>
      </c>
      <c r="C106" s="26" t="s">
        <v>432</v>
      </c>
      <c r="D106" s="28" t="s">
        <v>463</v>
      </c>
      <c r="E106" s="53">
        <v>2582.8200000000002</v>
      </c>
    </row>
    <row r="107" spans="1:5" ht="24.75" x14ac:dyDescent="0.25">
      <c r="A107" s="28" t="s">
        <v>212</v>
      </c>
      <c r="B107" s="26" t="s">
        <v>225</v>
      </c>
      <c r="C107" s="26" t="s">
        <v>459</v>
      </c>
      <c r="D107" s="28" t="s">
        <v>463</v>
      </c>
      <c r="E107" s="53">
        <v>3336.55</v>
      </c>
    </row>
    <row r="108" spans="1:5" ht="48.75" x14ac:dyDescent="0.25">
      <c r="A108" s="28" t="s">
        <v>213</v>
      </c>
      <c r="B108" s="26" t="s">
        <v>109</v>
      </c>
      <c r="C108" s="26" t="s">
        <v>460</v>
      </c>
      <c r="D108" s="28" t="s">
        <v>463</v>
      </c>
      <c r="E108" s="53">
        <v>1997032.25</v>
      </c>
    </row>
    <row r="109" spans="1:5" ht="24.75" x14ac:dyDescent="0.25">
      <c r="A109" s="28" t="s">
        <v>214</v>
      </c>
      <c r="B109" s="26" t="s">
        <v>109</v>
      </c>
      <c r="C109" s="26" t="s">
        <v>461</v>
      </c>
      <c r="D109" s="28" t="s">
        <v>463</v>
      </c>
      <c r="E109" s="53">
        <v>2051248.51</v>
      </c>
    </row>
    <row r="110" spans="1:5" ht="20.25" customHeight="1" x14ac:dyDescent="0.25">
      <c r="A110" s="26" t="s">
        <v>215</v>
      </c>
      <c r="B110" s="26" t="s">
        <v>109</v>
      </c>
      <c r="C110" s="26" t="s">
        <v>462</v>
      </c>
      <c r="D110" s="28" t="s">
        <v>463</v>
      </c>
      <c r="E110" s="53">
        <v>433226.91</v>
      </c>
    </row>
    <row r="111" spans="1:5" x14ac:dyDescent="0.25">
      <c r="A111" s="54" t="s">
        <v>21</v>
      </c>
      <c r="B111" s="54"/>
      <c r="C111" s="61"/>
      <c r="D111" s="62"/>
    </row>
    <row r="112" spans="1:5" x14ac:dyDescent="0.25">
      <c r="B112" s="63"/>
      <c r="C112" s="64"/>
      <c r="D112" s="65"/>
    </row>
    <row r="113" spans="1:4" x14ac:dyDescent="0.25">
      <c r="A113" s="55"/>
      <c r="B113" s="55"/>
      <c r="C113" s="31"/>
      <c r="D113" s="31"/>
    </row>
  </sheetData>
  <mergeCells count="6">
    <mergeCell ref="C7:C8"/>
    <mergeCell ref="A7:A8"/>
    <mergeCell ref="B7:B8"/>
    <mergeCell ref="E7:E8"/>
    <mergeCell ref="A5:E5"/>
    <mergeCell ref="D7:D8"/>
  </mergeCells>
  <pageMargins left="0.7" right="0.7" top="0.75" bottom="0.75" header="0.3" footer="0.3"/>
  <pageSetup scale="70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6"/>
  <sheetViews>
    <sheetView topLeftCell="A4" zoomScale="80" zoomScaleNormal="80" workbookViewId="0">
      <selection activeCell="K4" sqref="K4"/>
    </sheetView>
  </sheetViews>
  <sheetFormatPr baseColWidth="10" defaultRowHeight="15" x14ac:dyDescent="0.25"/>
  <cols>
    <col min="1" max="1" width="57.85546875" style="40" customWidth="1"/>
    <col min="2" max="2" width="23.140625" customWidth="1"/>
    <col min="3" max="3" width="20.7109375" customWidth="1"/>
    <col min="4" max="4" width="20" customWidth="1"/>
    <col min="5" max="5" width="22.42578125" customWidth="1"/>
    <col min="6" max="17" width="4.7109375" customWidth="1"/>
    <col min="248" max="248" width="46" customWidth="1"/>
    <col min="249" max="249" width="23.42578125" customWidth="1"/>
    <col min="250" max="250" width="23.28515625" customWidth="1"/>
    <col min="251" max="251" width="18.5703125" customWidth="1"/>
    <col min="252" max="252" width="19" customWidth="1"/>
    <col min="253" max="253" width="30.28515625" customWidth="1"/>
    <col min="254" max="273" width="4.7109375" customWidth="1"/>
    <col min="504" max="504" width="46" customWidth="1"/>
    <col min="505" max="505" width="23.42578125" customWidth="1"/>
    <col min="506" max="506" width="23.28515625" customWidth="1"/>
    <col min="507" max="507" width="18.5703125" customWidth="1"/>
    <col min="508" max="508" width="19" customWidth="1"/>
    <col min="509" max="509" width="30.28515625" customWidth="1"/>
    <col min="510" max="529" width="4.7109375" customWidth="1"/>
    <col min="760" max="760" width="46" customWidth="1"/>
    <col min="761" max="761" width="23.42578125" customWidth="1"/>
    <col min="762" max="762" width="23.28515625" customWidth="1"/>
    <col min="763" max="763" width="18.5703125" customWidth="1"/>
    <col min="764" max="764" width="19" customWidth="1"/>
    <col min="765" max="765" width="30.28515625" customWidth="1"/>
    <col min="766" max="785" width="4.7109375" customWidth="1"/>
    <col min="1016" max="1016" width="46" customWidth="1"/>
    <col min="1017" max="1017" width="23.42578125" customWidth="1"/>
    <col min="1018" max="1018" width="23.28515625" customWidth="1"/>
    <col min="1019" max="1019" width="18.5703125" customWidth="1"/>
    <col min="1020" max="1020" width="19" customWidth="1"/>
    <col min="1021" max="1021" width="30.28515625" customWidth="1"/>
    <col min="1022" max="1041" width="4.7109375" customWidth="1"/>
    <col min="1272" max="1272" width="46" customWidth="1"/>
    <col min="1273" max="1273" width="23.42578125" customWidth="1"/>
    <col min="1274" max="1274" width="23.28515625" customWidth="1"/>
    <col min="1275" max="1275" width="18.5703125" customWidth="1"/>
    <col min="1276" max="1276" width="19" customWidth="1"/>
    <col min="1277" max="1277" width="30.28515625" customWidth="1"/>
    <col min="1278" max="1297" width="4.7109375" customWidth="1"/>
    <col min="1528" max="1528" width="46" customWidth="1"/>
    <col min="1529" max="1529" width="23.42578125" customWidth="1"/>
    <col min="1530" max="1530" width="23.28515625" customWidth="1"/>
    <col min="1531" max="1531" width="18.5703125" customWidth="1"/>
    <col min="1532" max="1532" width="19" customWidth="1"/>
    <col min="1533" max="1533" width="30.28515625" customWidth="1"/>
    <col min="1534" max="1553" width="4.7109375" customWidth="1"/>
    <col min="1784" max="1784" width="46" customWidth="1"/>
    <col min="1785" max="1785" width="23.42578125" customWidth="1"/>
    <col min="1786" max="1786" width="23.28515625" customWidth="1"/>
    <col min="1787" max="1787" width="18.5703125" customWidth="1"/>
    <col min="1788" max="1788" width="19" customWidth="1"/>
    <col min="1789" max="1789" width="30.28515625" customWidth="1"/>
    <col min="1790" max="1809" width="4.7109375" customWidth="1"/>
    <col min="2040" max="2040" width="46" customWidth="1"/>
    <col min="2041" max="2041" width="23.42578125" customWidth="1"/>
    <col min="2042" max="2042" width="23.28515625" customWidth="1"/>
    <col min="2043" max="2043" width="18.5703125" customWidth="1"/>
    <col min="2044" max="2044" width="19" customWidth="1"/>
    <col min="2045" max="2045" width="30.28515625" customWidth="1"/>
    <col min="2046" max="2065" width="4.7109375" customWidth="1"/>
    <col min="2296" max="2296" width="46" customWidth="1"/>
    <col min="2297" max="2297" width="23.42578125" customWidth="1"/>
    <col min="2298" max="2298" width="23.28515625" customWidth="1"/>
    <col min="2299" max="2299" width="18.5703125" customWidth="1"/>
    <col min="2300" max="2300" width="19" customWidth="1"/>
    <col min="2301" max="2301" width="30.28515625" customWidth="1"/>
    <col min="2302" max="2321" width="4.7109375" customWidth="1"/>
    <col min="2552" max="2552" width="46" customWidth="1"/>
    <col min="2553" max="2553" width="23.42578125" customWidth="1"/>
    <col min="2554" max="2554" width="23.28515625" customWidth="1"/>
    <col min="2555" max="2555" width="18.5703125" customWidth="1"/>
    <col min="2556" max="2556" width="19" customWidth="1"/>
    <col min="2557" max="2557" width="30.28515625" customWidth="1"/>
    <col min="2558" max="2577" width="4.7109375" customWidth="1"/>
    <col min="2808" max="2808" width="46" customWidth="1"/>
    <col min="2809" max="2809" width="23.42578125" customWidth="1"/>
    <col min="2810" max="2810" width="23.28515625" customWidth="1"/>
    <col min="2811" max="2811" width="18.5703125" customWidth="1"/>
    <col min="2812" max="2812" width="19" customWidth="1"/>
    <col min="2813" max="2813" width="30.28515625" customWidth="1"/>
    <col min="2814" max="2833" width="4.7109375" customWidth="1"/>
    <col min="3064" max="3064" width="46" customWidth="1"/>
    <col min="3065" max="3065" width="23.42578125" customWidth="1"/>
    <col min="3066" max="3066" width="23.28515625" customWidth="1"/>
    <col min="3067" max="3067" width="18.5703125" customWidth="1"/>
    <col min="3068" max="3068" width="19" customWidth="1"/>
    <col min="3069" max="3069" width="30.28515625" customWidth="1"/>
    <col min="3070" max="3089" width="4.7109375" customWidth="1"/>
    <col min="3320" max="3320" width="46" customWidth="1"/>
    <col min="3321" max="3321" width="23.42578125" customWidth="1"/>
    <col min="3322" max="3322" width="23.28515625" customWidth="1"/>
    <col min="3323" max="3323" width="18.5703125" customWidth="1"/>
    <col min="3324" max="3324" width="19" customWidth="1"/>
    <col min="3325" max="3325" width="30.28515625" customWidth="1"/>
    <col min="3326" max="3345" width="4.7109375" customWidth="1"/>
    <col min="3576" max="3576" width="46" customWidth="1"/>
    <col min="3577" max="3577" width="23.42578125" customWidth="1"/>
    <col min="3578" max="3578" width="23.28515625" customWidth="1"/>
    <col min="3579" max="3579" width="18.5703125" customWidth="1"/>
    <col min="3580" max="3580" width="19" customWidth="1"/>
    <col min="3581" max="3581" width="30.28515625" customWidth="1"/>
    <col min="3582" max="3601" width="4.7109375" customWidth="1"/>
    <col min="3832" max="3832" width="46" customWidth="1"/>
    <col min="3833" max="3833" width="23.42578125" customWidth="1"/>
    <col min="3834" max="3834" width="23.28515625" customWidth="1"/>
    <col min="3835" max="3835" width="18.5703125" customWidth="1"/>
    <col min="3836" max="3836" width="19" customWidth="1"/>
    <col min="3837" max="3837" width="30.28515625" customWidth="1"/>
    <col min="3838" max="3857" width="4.7109375" customWidth="1"/>
    <col min="4088" max="4088" width="46" customWidth="1"/>
    <col min="4089" max="4089" width="23.42578125" customWidth="1"/>
    <col min="4090" max="4090" width="23.28515625" customWidth="1"/>
    <col min="4091" max="4091" width="18.5703125" customWidth="1"/>
    <col min="4092" max="4092" width="19" customWidth="1"/>
    <col min="4093" max="4093" width="30.28515625" customWidth="1"/>
    <col min="4094" max="4113" width="4.7109375" customWidth="1"/>
    <col min="4344" max="4344" width="46" customWidth="1"/>
    <col min="4345" max="4345" width="23.42578125" customWidth="1"/>
    <col min="4346" max="4346" width="23.28515625" customWidth="1"/>
    <col min="4347" max="4347" width="18.5703125" customWidth="1"/>
    <col min="4348" max="4348" width="19" customWidth="1"/>
    <col min="4349" max="4349" width="30.28515625" customWidth="1"/>
    <col min="4350" max="4369" width="4.7109375" customWidth="1"/>
    <col min="4600" max="4600" width="46" customWidth="1"/>
    <col min="4601" max="4601" width="23.42578125" customWidth="1"/>
    <col min="4602" max="4602" width="23.28515625" customWidth="1"/>
    <col min="4603" max="4603" width="18.5703125" customWidth="1"/>
    <col min="4604" max="4604" width="19" customWidth="1"/>
    <col min="4605" max="4605" width="30.28515625" customWidth="1"/>
    <col min="4606" max="4625" width="4.7109375" customWidth="1"/>
    <col min="4856" max="4856" width="46" customWidth="1"/>
    <col min="4857" max="4857" width="23.42578125" customWidth="1"/>
    <col min="4858" max="4858" width="23.28515625" customWidth="1"/>
    <col min="4859" max="4859" width="18.5703125" customWidth="1"/>
    <col min="4860" max="4860" width="19" customWidth="1"/>
    <col min="4861" max="4861" width="30.28515625" customWidth="1"/>
    <col min="4862" max="4881" width="4.7109375" customWidth="1"/>
    <col min="5112" max="5112" width="46" customWidth="1"/>
    <col min="5113" max="5113" width="23.42578125" customWidth="1"/>
    <col min="5114" max="5114" width="23.28515625" customWidth="1"/>
    <col min="5115" max="5115" width="18.5703125" customWidth="1"/>
    <col min="5116" max="5116" width="19" customWidth="1"/>
    <col min="5117" max="5117" width="30.28515625" customWidth="1"/>
    <col min="5118" max="5137" width="4.7109375" customWidth="1"/>
    <col min="5368" max="5368" width="46" customWidth="1"/>
    <col min="5369" max="5369" width="23.42578125" customWidth="1"/>
    <col min="5370" max="5370" width="23.28515625" customWidth="1"/>
    <col min="5371" max="5371" width="18.5703125" customWidth="1"/>
    <col min="5372" max="5372" width="19" customWidth="1"/>
    <col min="5373" max="5373" width="30.28515625" customWidth="1"/>
    <col min="5374" max="5393" width="4.7109375" customWidth="1"/>
    <col min="5624" max="5624" width="46" customWidth="1"/>
    <col min="5625" max="5625" width="23.42578125" customWidth="1"/>
    <col min="5626" max="5626" width="23.28515625" customWidth="1"/>
    <col min="5627" max="5627" width="18.5703125" customWidth="1"/>
    <col min="5628" max="5628" width="19" customWidth="1"/>
    <col min="5629" max="5629" width="30.28515625" customWidth="1"/>
    <col min="5630" max="5649" width="4.7109375" customWidth="1"/>
    <col min="5880" max="5880" width="46" customWidth="1"/>
    <col min="5881" max="5881" width="23.42578125" customWidth="1"/>
    <col min="5882" max="5882" width="23.28515625" customWidth="1"/>
    <col min="5883" max="5883" width="18.5703125" customWidth="1"/>
    <col min="5884" max="5884" width="19" customWidth="1"/>
    <col min="5885" max="5885" width="30.28515625" customWidth="1"/>
    <col min="5886" max="5905" width="4.7109375" customWidth="1"/>
    <col min="6136" max="6136" width="46" customWidth="1"/>
    <col min="6137" max="6137" width="23.42578125" customWidth="1"/>
    <col min="6138" max="6138" width="23.28515625" customWidth="1"/>
    <col min="6139" max="6139" width="18.5703125" customWidth="1"/>
    <col min="6140" max="6140" width="19" customWidth="1"/>
    <col min="6141" max="6141" width="30.28515625" customWidth="1"/>
    <col min="6142" max="6161" width="4.7109375" customWidth="1"/>
    <col min="6392" max="6392" width="46" customWidth="1"/>
    <col min="6393" max="6393" width="23.42578125" customWidth="1"/>
    <col min="6394" max="6394" width="23.28515625" customWidth="1"/>
    <col min="6395" max="6395" width="18.5703125" customWidth="1"/>
    <col min="6396" max="6396" width="19" customWidth="1"/>
    <col min="6397" max="6397" width="30.28515625" customWidth="1"/>
    <col min="6398" max="6417" width="4.7109375" customWidth="1"/>
    <col min="6648" max="6648" width="46" customWidth="1"/>
    <col min="6649" max="6649" width="23.42578125" customWidth="1"/>
    <col min="6650" max="6650" width="23.28515625" customWidth="1"/>
    <col min="6651" max="6651" width="18.5703125" customWidth="1"/>
    <col min="6652" max="6652" width="19" customWidth="1"/>
    <col min="6653" max="6653" width="30.28515625" customWidth="1"/>
    <col min="6654" max="6673" width="4.7109375" customWidth="1"/>
    <col min="6904" max="6904" width="46" customWidth="1"/>
    <col min="6905" max="6905" width="23.42578125" customWidth="1"/>
    <col min="6906" max="6906" width="23.28515625" customWidth="1"/>
    <col min="6907" max="6907" width="18.5703125" customWidth="1"/>
    <col min="6908" max="6908" width="19" customWidth="1"/>
    <col min="6909" max="6909" width="30.28515625" customWidth="1"/>
    <col min="6910" max="6929" width="4.7109375" customWidth="1"/>
    <col min="7160" max="7160" width="46" customWidth="1"/>
    <col min="7161" max="7161" width="23.42578125" customWidth="1"/>
    <col min="7162" max="7162" width="23.28515625" customWidth="1"/>
    <col min="7163" max="7163" width="18.5703125" customWidth="1"/>
    <col min="7164" max="7164" width="19" customWidth="1"/>
    <col min="7165" max="7165" width="30.28515625" customWidth="1"/>
    <col min="7166" max="7185" width="4.7109375" customWidth="1"/>
    <col min="7416" max="7416" width="46" customWidth="1"/>
    <col min="7417" max="7417" width="23.42578125" customWidth="1"/>
    <col min="7418" max="7418" width="23.28515625" customWidth="1"/>
    <col min="7419" max="7419" width="18.5703125" customWidth="1"/>
    <col min="7420" max="7420" width="19" customWidth="1"/>
    <col min="7421" max="7421" width="30.28515625" customWidth="1"/>
    <col min="7422" max="7441" width="4.7109375" customWidth="1"/>
    <col min="7672" max="7672" width="46" customWidth="1"/>
    <col min="7673" max="7673" width="23.42578125" customWidth="1"/>
    <col min="7674" max="7674" width="23.28515625" customWidth="1"/>
    <col min="7675" max="7675" width="18.5703125" customWidth="1"/>
    <col min="7676" max="7676" width="19" customWidth="1"/>
    <col min="7677" max="7677" width="30.28515625" customWidth="1"/>
    <col min="7678" max="7697" width="4.7109375" customWidth="1"/>
    <col min="7928" max="7928" width="46" customWidth="1"/>
    <col min="7929" max="7929" width="23.42578125" customWidth="1"/>
    <col min="7930" max="7930" width="23.28515625" customWidth="1"/>
    <col min="7931" max="7931" width="18.5703125" customWidth="1"/>
    <col min="7932" max="7932" width="19" customWidth="1"/>
    <col min="7933" max="7933" width="30.28515625" customWidth="1"/>
    <col min="7934" max="7953" width="4.7109375" customWidth="1"/>
    <col min="8184" max="8184" width="46" customWidth="1"/>
    <col min="8185" max="8185" width="23.42578125" customWidth="1"/>
    <col min="8186" max="8186" width="23.28515625" customWidth="1"/>
    <col min="8187" max="8187" width="18.5703125" customWidth="1"/>
    <col min="8188" max="8188" width="19" customWidth="1"/>
    <col min="8189" max="8189" width="30.28515625" customWidth="1"/>
    <col min="8190" max="8209" width="4.7109375" customWidth="1"/>
    <col min="8440" max="8440" width="46" customWidth="1"/>
    <col min="8441" max="8441" width="23.42578125" customWidth="1"/>
    <col min="8442" max="8442" width="23.28515625" customWidth="1"/>
    <col min="8443" max="8443" width="18.5703125" customWidth="1"/>
    <col min="8444" max="8444" width="19" customWidth="1"/>
    <col min="8445" max="8445" width="30.28515625" customWidth="1"/>
    <col min="8446" max="8465" width="4.7109375" customWidth="1"/>
    <col min="8696" max="8696" width="46" customWidth="1"/>
    <col min="8697" max="8697" width="23.42578125" customWidth="1"/>
    <col min="8698" max="8698" width="23.28515625" customWidth="1"/>
    <col min="8699" max="8699" width="18.5703125" customWidth="1"/>
    <col min="8700" max="8700" width="19" customWidth="1"/>
    <col min="8701" max="8701" width="30.28515625" customWidth="1"/>
    <col min="8702" max="8721" width="4.7109375" customWidth="1"/>
    <col min="8952" max="8952" width="46" customWidth="1"/>
    <col min="8953" max="8953" width="23.42578125" customWidth="1"/>
    <col min="8954" max="8954" width="23.28515625" customWidth="1"/>
    <col min="8955" max="8955" width="18.5703125" customWidth="1"/>
    <col min="8956" max="8956" width="19" customWidth="1"/>
    <col min="8957" max="8957" width="30.28515625" customWidth="1"/>
    <col min="8958" max="8977" width="4.7109375" customWidth="1"/>
    <col min="9208" max="9208" width="46" customWidth="1"/>
    <col min="9209" max="9209" width="23.42578125" customWidth="1"/>
    <col min="9210" max="9210" width="23.28515625" customWidth="1"/>
    <col min="9211" max="9211" width="18.5703125" customWidth="1"/>
    <col min="9212" max="9212" width="19" customWidth="1"/>
    <col min="9213" max="9213" width="30.28515625" customWidth="1"/>
    <col min="9214" max="9233" width="4.7109375" customWidth="1"/>
    <col min="9464" max="9464" width="46" customWidth="1"/>
    <col min="9465" max="9465" width="23.42578125" customWidth="1"/>
    <col min="9466" max="9466" width="23.28515625" customWidth="1"/>
    <col min="9467" max="9467" width="18.5703125" customWidth="1"/>
    <col min="9468" max="9468" width="19" customWidth="1"/>
    <col min="9469" max="9469" width="30.28515625" customWidth="1"/>
    <col min="9470" max="9489" width="4.7109375" customWidth="1"/>
    <col min="9720" max="9720" width="46" customWidth="1"/>
    <col min="9721" max="9721" width="23.42578125" customWidth="1"/>
    <col min="9722" max="9722" width="23.28515625" customWidth="1"/>
    <col min="9723" max="9723" width="18.5703125" customWidth="1"/>
    <col min="9724" max="9724" width="19" customWidth="1"/>
    <col min="9725" max="9725" width="30.28515625" customWidth="1"/>
    <col min="9726" max="9745" width="4.7109375" customWidth="1"/>
    <col min="9976" max="9976" width="46" customWidth="1"/>
    <col min="9977" max="9977" width="23.42578125" customWidth="1"/>
    <col min="9978" max="9978" width="23.28515625" customWidth="1"/>
    <col min="9979" max="9979" width="18.5703125" customWidth="1"/>
    <col min="9980" max="9980" width="19" customWidth="1"/>
    <col min="9981" max="9981" width="30.28515625" customWidth="1"/>
    <col min="9982" max="10001" width="4.7109375" customWidth="1"/>
    <col min="10232" max="10232" width="46" customWidth="1"/>
    <col min="10233" max="10233" width="23.42578125" customWidth="1"/>
    <col min="10234" max="10234" width="23.28515625" customWidth="1"/>
    <col min="10235" max="10235" width="18.5703125" customWidth="1"/>
    <col min="10236" max="10236" width="19" customWidth="1"/>
    <col min="10237" max="10237" width="30.28515625" customWidth="1"/>
    <col min="10238" max="10257" width="4.7109375" customWidth="1"/>
    <col min="10488" max="10488" width="46" customWidth="1"/>
    <col min="10489" max="10489" width="23.42578125" customWidth="1"/>
    <col min="10490" max="10490" width="23.28515625" customWidth="1"/>
    <col min="10491" max="10491" width="18.5703125" customWidth="1"/>
    <col min="10492" max="10492" width="19" customWidth="1"/>
    <col min="10493" max="10493" width="30.28515625" customWidth="1"/>
    <col min="10494" max="10513" width="4.7109375" customWidth="1"/>
    <col min="10744" max="10744" width="46" customWidth="1"/>
    <col min="10745" max="10745" width="23.42578125" customWidth="1"/>
    <col min="10746" max="10746" width="23.28515625" customWidth="1"/>
    <col min="10747" max="10747" width="18.5703125" customWidth="1"/>
    <col min="10748" max="10748" width="19" customWidth="1"/>
    <col min="10749" max="10749" width="30.28515625" customWidth="1"/>
    <col min="10750" max="10769" width="4.7109375" customWidth="1"/>
    <col min="11000" max="11000" width="46" customWidth="1"/>
    <col min="11001" max="11001" width="23.42578125" customWidth="1"/>
    <col min="11002" max="11002" width="23.28515625" customWidth="1"/>
    <col min="11003" max="11003" width="18.5703125" customWidth="1"/>
    <col min="11004" max="11004" width="19" customWidth="1"/>
    <col min="11005" max="11005" width="30.28515625" customWidth="1"/>
    <col min="11006" max="11025" width="4.7109375" customWidth="1"/>
    <col min="11256" max="11256" width="46" customWidth="1"/>
    <col min="11257" max="11257" width="23.42578125" customWidth="1"/>
    <col min="11258" max="11258" width="23.28515625" customWidth="1"/>
    <col min="11259" max="11259" width="18.5703125" customWidth="1"/>
    <col min="11260" max="11260" width="19" customWidth="1"/>
    <col min="11261" max="11261" width="30.28515625" customWidth="1"/>
    <col min="11262" max="11281" width="4.7109375" customWidth="1"/>
    <col min="11512" max="11512" width="46" customWidth="1"/>
    <col min="11513" max="11513" width="23.42578125" customWidth="1"/>
    <col min="11514" max="11514" width="23.28515625" customWidth="1"/>
    <col min="11515" max="11515" width="18.5703125" customWidth="1"/>
    <col min="11516" max="11516" width="19" customWidth="1"/>
    <col min="11517" max="11517" width="30.28515625" customWidth="1"/>
    <col min="11518" max="11537" width="4.7109375" customWidth="1"/>
    <col min="11768" max="11768" width="46" customWidth="1"/>
    <col min="11769" max="11769" width="23.42578125" customWidth="1"/>
    <col min="11770" max="11770" width="23.28515625" customWidth="1"/>
    <col min="11771" max="11771" width="18.5703125" customWidth="1"/>
    <col min="11772" max="11772" width="19" customWidth="1"/>
    <col min="11773" max="11773" width="30.28515625" customWidth="1"/>
    <col min="11774" max="11793" width="4.7109375" customWidth="1"/>
    <col min="12024" max="12024" width="46" customWidth="1"/>
    <col min="12025" max="12025" width="23.42578125" customWidth="1"/>
    <col min="12026" max="12026" width="23.28515625" customWidth="1"/>
    <col min="12027" max="12027" width="18.5703125" customWidth="1"/>
    <col min="12028" max="12028" width="19" customWidth="1"/>
    <col min="12029" max="12029" width="30.28515625" customWidth="1"/>
    <col min="12030" max="12049" width="4.7109375" customWidth="1"/>
    <col min="12280" max="12280" width="46" customWidth="1"/>
    <col min="12281" max="12281" width="23.42578125" customWidth="1"/>
    <col min="12282" max="12282" width="23.28515625" customWidth="1"/>
    <col min="12283" max="12283" width="18.5703125" customWidth="1"/>
    <col min="12284" max="12284" width="19" customWidth="1"/>
    <col min="12285" max="12285" width="30.28515625" customWidth="1"/>
    <col min="12286" max="12305" width="4.7109375" customWidth="1"/>
    <col min="12536" max="12536" width="46" customWidth="1"/>
    <col min="12537" max="12537" width="23.42578125" customWidth="1"/>
    <col min="12538" max="12538" width="23.28515625" customWidth="1"/>
    <col min="12539" max="12539" width="18.5703125" customWidth="1"/>
    <col min="12540" max="12540" width="19" customWidth="1"/>
    <col min="12541" max="12541" width="30.28515625" customWidth="1"/>
    <col min="12542" max="12561" width="4.7109375" customWidth="1"/>
    <col min="12792" max="12792" width="46" customWidth="1"/>
    <col min="12793" max="12793" width="23.42578125" customWidth="1"/>
    <col min="12794" max="12794" width="23.28515625" customWidth="1"/>
    <col min="12795" max="12795" width="18.5703125" customWidth="1"/>
    <col min="12796" max="12796" width="19" customWidth="1"/>
    <col min="12797" max="12797" width="30.28515625" customWidth="1"/>
    <col min="12798" max="12817" width="4.7109375" customWidth="1"/>
    <col min="13048" max="13048" width="46" customWidth="1"/>
    <col min="13049" max="13049" width="23.42578125" customWidth="1"/>
    <col min="13050" max="13050" width="23.28515625" customWidth="1"/>
    <col min="13051" max="13051" width="18.5703125" customWidth="1"/>
    <col min="13052" max="13052" width="19" customWidth="1"/>
    <col min="13053" max="13053" width="30.28515625" customWidth="1"/>
    <col min="13054" max="13073" width="4.7109375" customWidth="1"/>
    <col min="13304" max="13304" width="46" customWidth="1"/>
    <col min="13305" max="13305" width="23.42578125" customWidth="1"/>
    <col min="13306" max="13306" width="23.28515625" customWidth="1"/>
    <col min="13307" max="13307" width="18.5703125" customWidth="1"/>
    <col min="13308" max="13308" width="19" customWidth="1"/>
    <col min="13309" max="13309" width="30.28515625" customWidth="1"/>
    <col min="13310" max="13329" width="4.7109375" customWidth="1"/>
    <col min="13560" max="13560" width="46" customWidth="1"/>
    <col min="13561" max="13561" width="23.42578125" customWidth="1"/>
    <col min="13562" max="13562" width="23.28515625" customWidth="1"/>
    <col min="13563" max="13563" width="18.5703125" customWidth="1"/>
    <col min="13564" max="13564" width="19" customWidth="1"/>
    <col min="13565" max="13565" width="30.28515625" customWidth="1"/>
    <col min="13566" max="13585" width="4.7109375" customWidth="1"/>
    <col min="13816" max="13816" width="46" customWidth="1"/>
    <col min="13817" max="13817" width="23.42578125" customWidth="1"/>
    <col min="13818" max="13818" width="23.28515625" customWidth="1"/>
    <col min="13819" max="13819" width="18.5703125" customWidth="1"/>
    <col min="13820" max="13820" width="19" customWidth="1"/>
    <col min="13821" max="13821" width="30.28515625" customWidth="1"/>
    <col min="13822" max="13841" width="4.7109375" customWidth="1"/>
    <col min="14072" max="14072" width="46" customWidth="1"/>
    <col min="14073" max="14073" width="23.42578125" customWidth="1"/>
    <col min="14074" max="14074" width="23.28515625" customWidth="1"/>
    <col min="14075" max="14075" width="18.5703125" customWidth="1"/>
    <col min="14076" max="14076" width="19" customWidth="1"/>
    <col min="14077" max="14077" width="30.28515625" customWidth="1"/>
    <col min="14078" max="14097" width="4.7109375" customWidth="1"/>
    <col min="14328" max="14328" width="46" customWidth="1"/>
    <col min="14329" max="14329" width="23.42578125" customWidth="1"/>
    <col min="14330" max="14330" width="23.28515625" customWidth="1"/>
    <col min="14331" max="14331" width="18.5703125" customWidth="1"/>
    <col min="14332" max="14332" width="19" customWidth="1"/>
    <col min="14333" max="14333" width="30.28515625" customWidth="1"/>
    <col min="14334" max="14353" width="4.7109375" customWidth="1"/>
    <col min="14584" max="14584" width="46" customWidth="1"/>
    <col min="14585" max="14585" width="23.42578125" customWidth="1"/>
    <col min="14586" max="14586" width="23.28515625" customWidth="1"/>
    <col min="14587" max="14587" width="18.5703125" customWidth="1"/>
    <col min="14588" max="14588" width="19" customWidth="1"/>
    <col min="14589" max="14589" width="30.28515625" customWidth="1"/>
    <col min="14590" max="14609" width="4.7109375" customWidth="1"/>
    <col min="14840" max="14840" width="46" customWidth="1"/>
    <col min="14841" max="14841" width="23.42578125" customWidth="1"/>
    <col min="14842" max="14842" width="23.28515625" customWidth="1"/>
    <col min="14843" max="14843" width="18.5703125" customWidth="1"/>
    <col min="14844" max="14844" width="19" customWidth="1"/>
    <col min="14845" max="14845" width="30.28515625" customWidth="1"/>
    <col min="14846" max="14865" width="4.7109375" customWidth="1"/>
    <col min="15096" max="15096" width="46" customWidth="1"/>
    <col min="15097" max="15097" width="23.42578125" customWidth="1"/>
    <col min="15098" max="15098" width="23.28515625" customWidth="1"/>
    <col min="15099" max="15099" width="18.5703125" customWidth="1"/>
    <col min="15100" max="15100" width="19" customWidth="1"/>
    <col min="15101" max="15101" width="30.28515625" customWidth="1"/>
    <col min="15102" max="15121" width="4.7109375" customWidth="1"/>
    <col min="15352" max="15352" width="46" customWidth="1"/>
    <col min="15353" max="15353" width="23.42578125" customWidth="1"/>
    <col min="15354" max="15354" width="23.28515625" customWidth="1"/>
    <col min="15355" max="15355" width="18.5703125" customWidth="1"/>
    <col min="15356" max="15356" width="19" customWidth="1"/>
    <col min="15357" max="15357" width="30.28515625" customWidth="1"/>
    <col min="15358" max="15377" width="4.7109375" customWidth="1"/>
    <col min="15608" max="15608" width="46" customWidth="1"/>
    <col min="15609" max="15609" width="23.42578125" customWidth="1"/>
    <col min="15610" max="15610" width="23.28515625" customWidth="1"/>
    <col min="15611" max="15611" width="18.5703125" customWidth="1"/>
    <col min="15612" max="15612" width="19" customWidth="1"/>
    <col min="15613" max="15613" width="30.28515625" customWidth="1"/>
    <col min="15614" max="15633" width="4.7109375" customWidth="1"/>
    <col min="15864" max="15864" width="46" customWidth="1"/>
    <col min="15865" max="15865" width="23.42578125" customWidth="1"/>
    <col min="15866" max="15866" width="23.28515625" customWidth="1"/>
    <col min="15867" max="15867" width="18.5703125" customWidth="1"/>
    <col min="15868" max="15868" width="19" customWidth="1"/>
    <col min="15869" max="15869" width="30.28515625" customWidth="1"/>
    <col min="15870" max="15889" width="4.7109375" customWidth="1"/>
    <col min="16120" max="16120" width="46" customWidth="1"/>
    <col min="16121" max="16121" width="23.42578125" customWidth="1"/>
    <col min="16122" max="16122" width="23.28515625" customWidth="1"/>
    <col min="16123" max="16123" width="18.5703125" customWidth="1"/>
    <col min="16124" max="16124" width="19" customWidth="1"/>
    <col min="16125" max="16125" width="30.28515625" customWidth="1"/>
    <col min="16126" max="16145" width="4.7109375" customWidth="1"/>
  </cols>
  <sheetData>
    <row r="1" spans="1:6" x14ac:dyDescent="0.25">
      <c r="A1" s="225" t="s">
        <v>453</v>
      </c>
      <c r="B1" s="226"/>
      <c r="C1" s="226"/>
      <c r="D1" s="226"/>
      <c r="E1" s="226"/>
    </row>
    <row r="2" spans="1:6" ht="9" customHeight="1" thickBot="1" x14ac:dyDescent="0.3">
      <c r="A2" s="227"/>
      <c r="B2" s="228"/>
      <c r="C2" s="228"/>
      <c r="D2" s="228"/>
      <c r="E2" s="228"/>
    </row>
    <row r="3" spans="1:6" ht="18" customHeight="1" thickBot="1" x14ac:dyDescent="0.3">
      <c r="A3" s="33"/>
      <c r="B3" s="23"/>
      <c r="C3" s="23"/>
      <c r="D3" s="23"/>
      <c r="E3" s="23"/>
      <c r="F3" t="s">
        <v>21</v>
      </c>
    </row>
    <row r="4" spans="1:6" ht="34.5" customHeight="1" x14ac:dyDescent="0.25">
      <c r="A4" s="229" t="s">
        <v>452</v>
      </c>
      <c r="B4" s="231" t="s">
        <v>451</v>
      </c>
      <c r="C4" s="233" t="s">
        <v>450</v>
      </c>
      <c r="D4" s="235" t="s">
        <v>449</v>
      </c>
      <c r="E4" s="231" t="s">
        <v>448</v>
      </c>
    </row>
    <row r="5" spans="1:6" ht="43.5" customHeight="1" thickBot="1" x14ac:dyDescent="0.3">
      <c r="A5" s="230"/>
      <c r="B5" s="232"/>
      <c r="C5" s="234"/>
      <c r="D5" s="236"/>
      <c r="E5" s="232"/>
    </row>
    <row r="6" spans="1:6" ht="54" customHeight="1" x14ac:dyDescent="0.25">
      <c r="A6" s="34" t="s">
        <v>253</v>
      </c>
      <c r="B6" s="32" t="s">
        <v>225</v>
      </c>
      <c r="C6" s="26" t="s">
        <v>431</v>
      </c>
      <c r="D6" s="26" t="s">
        <v>440</v>
      </c>
      <c r="E6" s="43">
        <v>361497</v>
      </c>
    </row>
    <row r="7" spans="1:6" ht="26.25" customHeight="1" x14ac:dyDescent="0.25">
      <c r="A7" s="35" t="s">
        <v>254</v>
      </c>
      <c r="B7" s="41" t="s">
        <v>110</v>
      </c>
      <c r="C7" s="26" t="s">
        <v>432</v>
      </c>
      <c r="D7" s="26" t="s">
        <v>440</v>
      </c>
      <c r="E7" s="43">
        <v>112401.58</v>
      </c>
    </row>
    <row r="8" spans="1:6" ht="26.25" customHeight="1" x14ac:dyDescent="0.25">
      <c r="A8" s="37" t="s">
        <v>255</v>
      </c>
      <c r="B8" s="41" t="s">
        <v>219</v>
      </c>
      <c r="C8" s="26" t="s">
        <v>432</v>
      </c>
      <c r="D8" s="26" t="s">
        <v>440</v>
      </c>
      <c r="E8" s="43">
        <v>26611.18</v>
      </c>
    </row>
    <row r="9" spans="1:6" ht="26.25" customHeight="1" x14ac:dyDescent="0.25">
      <c r="A9" s="37" t="s">
        <v>256</v>
      </c>
      <c r="B9" s="41" t="s">
        <v>109</v>
      </c>
      <c r="C9" s="26" t="s">
        <v>432</v>
      </c>
      <c r="D9" s="26" t="s">
        <v>440</v>
      </c>
      <c r="E9" s="43">
        <v>52870.13</v>
      </c>
    </row>
    <row r="10" spans="1:6" ht="26.25" customHeight="1" x14ac:dyDescent="0.25">
      <c r="A10" s="37" t="s">
        <v>257</v>
      </c>
      <c r="B10" s="41" t="s">
        <v>219</v>
      </c>
      <c r="C10" s="26" t="s">
        <v>432</v>
      </c>
      <c r="D10" s="26" t="s">
        <v>440</v>
      </c>
      <c r="E10" s="43">
        <v>4291.3100000000004</v>
      </c>
    </row>
    <row r="11" spans="1:6" ht="26.25" customHeight="1" x14ac:dyDescent="0.25">
      <c r="A11" s="37" t="s">
        <v>258</v>
      </c>
      <c r="B11" s="41" t="s">
        <v>109</v>
      </c>
      <c r="C11" s="26" t="s">
        <v>432</v>
      </c>
      <c r="D11" s="26" t="s">
        <v>440</v>
      </c>
      <c r="E11" s="43">
        <v>8814.75</v>
      </c>
    </row>
    <row r="12" spans="1:6" ht="26.25" customHeight="1" x14ac:dyDescent="0.25">
      <c r="A12" s="35" t="s">
        <v>259</v>
      </c>
      <c r="B12" s="41" t="s">
        <v>409</v>
      </c>
      <c r="C12" s="26" t="s">
        <v>432</v>
      </c>
      <c r="D12" s="26" t="s">
        <v>440</v>
      </c>
      <c r="E12" s="43">
        <v>8084.33</v>
      </c>
    </row>
    <row r="13" spans="1:6" ht="26.25" customHeight="1" x14ac:dyDescent="0.25">
      <c r="A13" s="35" t="s">
        <v>260</v>
      </c>
      <c r="B13" s="41" t="s">
        <v>410</v>
      </c>
      <c r="C13" s="26" t="s">
        <v>432</v>
      </c>
      <c r="D13" s="26" t="s">
        <v>440</v>
      </c>
      <c r="E13" s="43">
        <v>4050.02</v>
      </c>
    </row>
    <row r="14" spans="1:6" ht="26.25" customHeight="1" x14ac:dyDescent="0.25">
      <c r="A14" s="45" t="s">
        <v>261</v>
      </c>
      <c r="B14" s="41" t="s">
        <v>109</v>
      </c>
      <c r="C14" s="26" t="s">
        <v>432</v>
      </c>
      <c r="D14" s="26" t="s">
        <v>440</v>
      </c>
      <c r="E14" s="43">
        <v>26611.8</v>
      </c>
    </row>
    <row r="15" spans="1:6" ht="26.25" customHeight="1" x14ac:dyDescent="0.25">
      <c r="A15" s="35" t="s">
        <v>262</v>
      </c>
      <c r="B15" s="41" t="s">
        <v>109</v>
      </c>
      <c r="C15" s="26" t="s">
        <v>432</v>
      </c>
      <c r="D15" s="26" t="s">
        <v>440</v>
      </c>
      <c r="E15" s="43">
        <v>42128.42</v>
      </c>
    </row>
    <row r="16" spans="1:6" ht="30" customHeight="1" x14ac:dyDescent="0.25">
      <c r="A16" s="37" t="s">
        <v>263</v>
      </c>
      <c r="B16" s="42" t="s">
        <v>411</v>
      </c>
      <c r="C16" s="28" t="s">
        <v>432</v>
      </c>
      <c r="D16" s="26" t="s">
        <v>440</v>
      </c>
      <c r="E16" s="43">
        <v>100236</v>
      </c>
    </row>
    <row r="17" spans="1:5" ht="33" customHeight="1" x14ac:dyDescent="0.25">
      <c r="A17" s="36" t="s">
        <v>264</v>
      </c>
      <c r="B17" s="41" t="s">
        <v>109</v>
      </c>
      <c r="C17" s="26" t="s">
        <v>432</v>
      </c>
      <c r="D17" s="26" t="s">
        <v>440</v>
      </c>
      <c r="E17" s="43">
        <v>3491.6</v>
      </c>
    </row>
    <row r="18" spans="1:5" ht="30.75" customHeight="1" x14ac:dyDescent="0.25">
      <c r="A18" s="36" t="s">
        <v>408</v>
      </c>
      <c r="B18" s="41" t="s">
        <v>109</v>
      </c>
      <c r="C18" s="26" t="s">
        <v>432</v>
      </c>
      <c r="D18" s="26" t="s">
        <v>440</v>
      </c>
      <c r="E18" s="43">
        <v>130925.68</v>
      </c>
    </row>
    <row r="19" spans="1:5" ht="26.25" customHeight="1" x14ac:dyDescent="0.25">
      <c r="A19" s="36" t="s">
        <v>265</v>
      </c>
      <c r="B19" s="41" t="s">
        <v>109</v>
      </c>
      <c r="C19" s="26" t="s">
        <v>432</v>
      </c>
      <c r="D19" s="26" t="s">
        <v>440</v>
      </c>
      <c r="E19" s="43">
        <v>6384.74</v>
      </c>
    </row>
    <row r="20" spans="1:5" ht="26.25" customHeight="1" x14ac:dyDescent="0.25">
      <c r="A20" s="38" t="s">
        <v>239</v>
      </c>
      <c r="B20" s="41" t="s">
        <v>220</v>
      </c>
      <c r="C20" s="26" t="s">
        <v>432</v>
      </c>
      <c r="D20" s="26" t="s">
        <v>440</v>
      </c>
      <c r="E20" s="43">
        <v>236094.26</v>
      </c>
    </row>
    <row r="21" spans="1:5" ht="26.25" customHeight="1" x14ac:dyDescent="0.25">
      <c r="A21" s="38" t="s">
        <v>240</v>
      </c>
      <c r="B21" s="41" t="s">
        <v>109</v>
      </c>
      <c r="C21" s="26" t="s">
        <v>432</v>
      </c>
      <c r="D21" s="26" t="s">
        <v>441</v>
      </c>
      <c r="E21" s="43">
        <v>930488.78</v>
      </c>
    </row>
    <row r="22" spans="1:5" ht="26.25" customHeight="1" x14ac:dyDescent="0.25">
      <c r="A22" s="38" t="s">
        <v>266</v>
      </c>
      <c r="B22" s="41" t="s">
        <v>223</v>
      </c>
      <c r="C22" s="26" t="s">
        <v>432</v>
      </c>
      <c r="D22" s="26" t="s">
        <v>440</v>
      </c>
      <c r="E22" s="43">
        <v>3104.96</v>
      </c>
    </row>
    <row r="23" spans="1:5" ht="26.25" customHeight="1" x14ac:dyDescent="0.25">
      <c r="A23" s="36" t="s">
        <v>267</v>
      </c>
      <c r="B23" s="41" t="s">
        <v>109</v>
      </c>
      <c r="C23" s="26" t="s">
        <v>432</v>
      </c>
      <c r="D23" s="26" t="s">
        <v>440</v>
      </c>
      <c r="E23" s="43">
        <v>2784</v>
      </c>
    </row>
    <row r="24" spans="1:5" ht="26.25" customHeight="1" x14ac:dyDescent="0.25">
      <c r="A24" s="36" t="s">
        <v>268</v>
      </c>
      <c r="B24" s="41" t="s">
        <v>109</v>
      </c>
      <c r="C24" s="26" t="s">
        <v>432</v>
      </c>
      <c r="D24" s="26" t="s">
        <v>440</v>
      </c>
      <c r="E24" s="43">
        <v>7184.55</v>
      </c>
    </row>
    <row r="25" spans="1:5" ht="26.25" customHeight="1" x14ac:dyDescent="0.25">
      <c r="A25" s="38" t="s">
        <v>269</v>
      </c>
      <c r="B25" s="41" t="s">
        <v>109</v>
      </c>
      <c r="C25" s="26" t="s">
        <v>432</v>
      </c>
      <c r="D25" s="26" t="s">
        <v>440</v>
      </c>
      <c r="E25" s="43">
        <v>250.56</v>
      </c>
    </row>
    <row r="26" spans="1:5" ht="32.25" customHeight="1" x14ac:dyDescent="0.25">
      <c r="A26" s="38" t="s">
        <v>270</v>
      </c>
      <c r="B26" s="41" t="s">
        <v>412</v>
      </c>
      <c r="C26" s="26" t="s">
        <v>432</v>
      </c>
      <c r="D26" s="26" t="s">
        <v>440</v>
      </c>
      <c r="E26" s="43">
        <v>4050</v>
      </c>
    </row>
    <row r="27" spans="1:5" ht="32.25" customHeight="1" x14ac:dyDescent="0.25">
      <c r="A27" s="38" t="s">
        <v>271</v>
      </c>
      <c r="B27" s="41" t="s">
        <v>111</v>
      </c>
      <c r="C27" s="26" t="s">
        <v>432</v>
      </c>
      <c r="D27" s="26" t="s">
        <v>440</v>
      </c>
      <c r="E27" s="43">
        <v>940.19</v>
      </c>
    </row>
    <row r="28" spans="1:5" ht="32.25" customHeight="1" x14ac:dyDescent="0.25">
      <c r="A28" s="37" t="s">
        <v>272</v>
      </c>
      <c r="B28" s="41" t="s">
        <v>109</v>
      </c>
      <c r="C28" s="26" t="s">
        <v>432</v>
      </c>
      <c r="D28" s="26" t="s">
        <v>440</v>
      </c>
      <c r="E28" s="43">
        <v>532739.17000000004</v>
      </c>
    </row>
    <row r="29" spans="1:5" ht="32.25" customHeight="1" x14ac:dyDescent="0.25">
      <c r="A29" s="35" t="s">
        <v>273</v>
      </c>
      <c r="B29" s="41" t="s">
        <v>410</v>
      </c>
      <c r="C29" s="26" t="s">
        <v>432</v>
      </c>
      <c r="D29" s="26" t="s">
        <v>440</v>
      </c>
      <c r="E29" s="43">
        <v>97998.96</v>
      </c>
    </row>
    <row r="30" spans="1:5" ht="32.25" customHeight="1" x14ac:dyDescent="0.25">
      <c r="A30" s="35" t="s">
        <v>274</v>
      </c>
      <c r="B30" s="41" t="s">
        <v>109</v>
      </c>
      <c r="C30" s="26" t="s">
        <v>432</v>
      </c>
      <c r="D30" s="26" t="s">
        <v>440</v>
      </c>
      <c r="E30" s="43">
        <v>70999.02</v>
      </c>
    </row>
    <row r="31" spans="1:5" ht="32.25" customHeight="1" x14ac:dyDescent="0.25">
      <c r="A31" s="37" t="s">
        <v>275</v>
      </c>
      <c r="B31" s="41" t="s">
        <v>109</v>
      </c>
      <c r="C31" s="26" t="s">
        <v>432</v>
      </c>
      <c r="D31" s="26" t="s">
        <v>440</v>
      </c>
      <c r="E31" s="43">
        <v>67652.710000000006</v>
      </c>
    </row>
    <row r="32" spans="1:5" ht="32.25" customHeight="1" x14ac:dyDescent="0.25">
      <c r="A32" s="37" t="s">
        <v>276</v>
      </c>
      <c r="B32" s="41" t="s">
        <v>109</v>
      </c>
      <c r="C32" s="26" t="s">
        <v>432</v>
      </c>
      <c r="D32" s="26" t="s">
        <v>440</v>
      </c>
      <c r="E32" s="43">
        <v>123800.31</v>
      </c>
    </row>
    <row r="33" spans="1:5" ht="32.25" customHeight="1" x14ac:dyDescent="0.25">
      <c r="A33" s="37" t="s">
        <v>277</v>
      </c>
      <c r="B33" s="41" t="s">
        <v>109</v>
      </c>
      <c r="C33" s="26" t="s">
        <v>432</v>
      </c>
      <c r="D33" s="26" t="s">
        <v>440</v>
      </c>
      <c r="E33" s="43">
        <v>17473.23</v>
      </c>
    </row>
    <row r="34" spans="1:5" ht="32.25" customHeight="1" x14ac:dyDescent="0.25">
      <c r="A34" s="35" t="s">
        <v>278</v>
      </c>
      <c r="B34" s="41" t="s">
        <v>110</v>
      </c>
      <c r="C34" s="26" t="s">
        <v>432</v>
      </c>
      <c r="D34" s="26" t="s">
        <v>440</v>
      </c>
      <c r="E34" s="43">
        <v>25724.11</v>
      </c>
    </row>
    <row r="35" spans="1:5" ht="32.25" customHeight="1" x14ac:dyDescent="0.25">
      <c r="A35" s="37" t="s">
        <v>279</v>
      </c>
      <c r="B35" s="41" t="s">
        <v>110</v>
      </c>
      <c r="C35" s="26" t="s">
        <v>432</v>
      </c>
      <c r="D35" s="26" t="s">
        <v>440</v>
      </c>
      <c r="E35" s="43">
        <v>142486.14000000001</v>
      </c>
    </row>
    <row r="36" spans="1:5" ht="32.25" customHeight="1" x14ac:dyDescent="0.25">
      <c r="A36" s="35" t="s">
        <v>280</v>
      </c>
      <c r="B36" s="41" t="s">
        <v>109</v>
      </c>
      <c r="C36" s="26" t="s">
        <v>432</v>
      </c>
      <c r="D36" s="26" t="s">
        <v>440</v>
      </c>
      <c r="E36" s="43">
        <v>132735.66</v>
      </c>
    </row>
    <row r="37" spans="1:5" ht="32.25" customHeight="1" x14ac:dyDescent="0.25">
      <c r="A37" s="37" t="s">
        <v>281</v>
      </c>
      <c r="B37" s="41" t="s">
        <v>110</v>
      </c>
      <c r="C37" s="26" t="s">
        <v>432</v>
      </c>
      <c r="D37" s="26" t="s">
        <v>440</v>
      </c>
      <c r="E37" s="43">
        <v>78343.179999999993</v>
      </c>
    </row>
    <row r="38" spans="1:5" ht="32.25" customHeight="1" x14ac:dyDescent="0.25">
      <c r="A38" s="37" t="s">
        <v>282</v>
      </c>
      <c r="B38" s="41" t="s">
        <v>109</v>
      </c>
      <c r="C38" s="26" t="s">
        <v>432</v>
      </c>
      <c r="D38" s="26" t="s">
        <v>440</v>
      </c>
      <c r="E38" s="43">
        <v>62317.3</v>
      </c>
    </row>
    <row r="39" spans="1:5" ht="32.25" customHeight="1" x14ac:dyDescent="0.25">
      <c r="A39" s="35" t="s">
        <v>283</v>
      </c>
      <c r="B39" s="41" t="s">
        <v>117</v>
      </c>
      <c r="C39" s="26" t="s">
        <v>432</v>
      </c>
      <c r="D39" s="26" t="s">
        <v>440</v>
      </c>
      <c r="E39" s="43">
        <v>23221.98</v>
      </c>
    </row>
    <row r="40" spans="1:5" ht="32.25" customHeight="1" x14ac:dyDescent="0.25">
      <c r="A40" s="37" t="s">
        <v>284</v>
      </c>
      <c r="B40" s="41" t="s">
        <v>109</v>
      </c>
      <c r="C40" s="26" t="s">
        <v>432</v>
      </c>
      <c r="D40" s="26" t="s">
        <v>440</v>
      </c>
      <c r="E40" s="43">
        <v>437441.59</v>
      </c>
    </row>
    <row r="41" spans="1:5" ht="32.25" customHeight="1" x14ac:dyDescent="0.25">
      <c r="A41" s="37" t="s">
        <v>445</v>
      </c>
      <c r="B41" s="41" t="s">
        <v>223</v>
      </c>
      <c r="C41" s="26" t="s">
        <v>432</v>
      </c>
      <c r="D41" s="26" t="s">
        <v>440</v>
      </c>
      <c r="E41" s="43">
        <v>33463.68</v>
      </c>
    </row>
    <row r="42" spans="1:5" ht="32.25" customHeight="1" x14ac:dyDescent="0.25">
      <c r="A42" s="37" t="s">
        <v>444</v>
      </c>
      <c r="B42" s="41" t="s">
        <v>115</v>
      </c>
      <c r="C42" s="26" t="s">
        <v>432</v>
      </c>
      <c r="D42" s="26" t="s">
        <v>440</v>
      </c>
      <c r="E42" s="43">
        <v>74532.77</v>
      </c>
    </row>
    <row r="43" spans="1:5" ht="32.25" customHeight="1" x14ac:dyDescent="0.25">
      <c r="A43" s="35" t="s">
        <v>285</v>
      </c>
      <c r="B43" s="41" t="s">
        <v>112</v>
      </c>
      <c r="C43" s="26" t="s">
        <v>432</v>
      </c>
      <c r="D43" s="26" t="s">
        <v>440</v>
      </c>
      <c r="E43" s="43">
        <v>28046.9</v>
      </c>
    </row>
    <row r="44" spans="1:5" ht="32.25" customHeight="1" x14ac:dyDescent="0.25">
      <c r="A44" s="37" t="s">
        <v>286</v>
      </c>
      <c r="B44" s="41" t="s">
        <v>109</v>
      </c>
      <c r="C44" s="26" t="s">
        <v>432</v>
      </c>
      <c r="D44" s="26" t="s">
        <v>440</v>
      </c>
      <c r="E44" s="43">
        <v>39060.67</v>
      </c>
    </row>
    <row r="45" spans="1:5" ht="32.25" customHeight="1" x14ac:dyDescent="0.25">
      <c r="A45" s="37" t="s">
        <v>287</v>
      </c>
      <c r="B45" s="41" t="s">
        <v>109</v>
      </c>
      <c r="C45" s="26" t="s">
        <v>432</v>
      </c>
      <c r="D45" s="26" t="s">
        <v>440</v>
      </c>
      <c r="E45" s="43">
        <v>20634</v>
      </c>
    </row>
    <row r="46" spans="1:5" ht="32.25" customHeight="1" x14ac:dyDescent="0.25">
      <c r="A46" s="37" t="s">
        <v>446</v>
      </c>
      <c r="B46" s="41" t="s">
        <v>109</v>
      </c>
      <c r="C46" s="26" t="s">
        <v>432</v>
      </c>
      <c r="D46" s="26" t="s">
        <v>440</v>
      </c>
      <c r="E46" s="43">
        <v>447984.92</v>
      </c>
    </row>
    <row r="47" spans="1:5" ht="27.75" customHeight="1" x14ac:dyDescent="0.25">
      <c r="A47" s="35" t="s">
        <v>288</v>
      </c>
      <c r="B47" s="41" t="s">
        <v>109</v>
      </c>
      <c r="C47" s="26" t="s">
        <v>432</v>
      </c>
      <c r="D47" s="26" t="s">
        <v>440</v>
      </c>
      <c r="E47" s="43">
        <v>61552.11</v>
      </c>
    </row>
    <row r="48" spans="1:5" ht="27.75" customHeight="1" x14ac:dyDescent="0.25">
      <c r="A48" s="37" t="s">
        <v>289</v>
      </c>
      <c r="B48" s="41" t="s">
        <v>109</v>
      </c>
      <c r="C48" s="26" t="s">
        <v>432</v>
      </c>
      <c r="D48" s="26" t="s">
        <v>440</v>
      </c>
      <c r="E48" s="43">
        <v>4000.03</v>
      </c>
    </row>
    <row r="49" spans="1:5" ht="27.75" customHeight="1" x14ac:dyDescent="0.25">
      <c r="A49" s="37" t="s">
        <v>290</v>
      </c>
      <c r="B49" s="41" t="s">
        <v>117</v>
      </c>
      <c r="C49" s="26" t="s">
        <v>432</v>
      </c>
      <c r="D49" s="26" t="s">
        <v>440</v>
      </c>
      <c r="E49" s="43">
        <v>12800.03</v>
      </c>
    </row>
    <row r="50" spans="1:5" ht="27.75" customHeight="1" x14ac:dyDescent="0.25">
      <c r="A50" s="35" t="s">
        <v>241</v>
      </c>
      <c r="B50" s="41" t="s">
        <v>112</v>
      </c>
      <c r="C50" s="26" t="s">
        <v>432</v>
      </c>
      <c r="D50" s="26" t="s">
        <v>440</v>
      </c>
      <c r="E50" s="43">
        <v>17332.509999999998</v>
      </c>
    </row>
    <row r="51" spans="1:5" ht="27.75" customHeight="1" x14ac:dyDescent="0.25">
      <c r="A51" s="35" t="s">
        <v>242</v>
      </c>
      <c r="B51" s="41" t="s">
        <v>109</v>
      </c>
      <c r="C51" s="26" t="s">
        <v>432</v>
      </c>
      <c r="D51" s="26" t="s">
        <v>440</v>
      </c>
      <c r="E51" s="43">
        <v>1740</v>
      </c>
    </row>
    <row r="52" spans="1:5" ht="27.75" customHeight="1" x14ac:dyDescent="0.25">
      <c r="A52" s="37" t="s">
        <v>291</v>
      </c>
      <c r="B52" s="41" t="s">
        <v>109</v>
      </c>
      <c r="C52" s="26" t="s">
        <v>432</v>
      </c>
      <c r="D52" s="26" t="s">
        <v>440</v>
      </c>
      <c r="E52" s="44">
        <f>21100.27</f>
        <v>21100.27</v>
      </c>
    </row>
    <row r="53" spans="1:5" ht="27.75" customHeight="1" x14ac:dyDescent="0.25">
      <c r="A53" s="37" t="s">
        <v>292</v>
      </c>
      <c r="B53" s="41" t="s">
        <v>109</v>
      </c>
      <c r="C53" s="26" t="s">
        <v>432</v>
      </c>
      <c r="D53" s="26" t="s">
        <v>440</v>
      </c>
      <c r="E53" s="43">
        <v>720274.44</v>
      </c>
    </row>
    <row r="54" spans="1:5" ht="27.75" customHeight="1" x14ac:dyDescent="0.25">
      <c r="A54" s="35" t="s">
        <v>293</v>
      </c>
      <c r="B54" s="41" t="s">
        <v>410</v>
      </c>
      <c r="C54" s="26" t="s">
        <v>432</v>
      </c>
      <c r="D54" s="26" t="s">
        <v>440</v>
      </c>
      <c r="E54" s="43">
        <v>3086.76</v>
      </c>
    </row>
    <row r="55" spans="1:5" ht="27.75" customHeight="1" x14ac:dyDescent="0.25">
      <c r="A55" s="37" t="s">
        <v>294</v>
      </c>
      <c r="B55" s="41" t="s">
        <v>413</v>
      </c>
      <c r="C55" s="26" t="s">
        <v>432</v>
      </c>
      <c r="D55" s="26" t="s">
        <v>440</v>
      </c>
      <c r="E55" s="43">
        <v>37658.949999999997</v>
      </c>
    </row>
    <row r="56" spans="1:5" ht="27.75" customHeight="1" x14ac:dyDescent="0.25">
      <c r="A56" s="37" t="s">
        <v>295</v>
      </c>
      <c r="B56" s="41" t="s">
        <v>414</v>
      </c>
      <c r="C56" s="26" t="s">
        <v>432</v>
      </c>
      <c r="D56" s="26" t="s">
        <v>440</v>
      </c>
      <c r="E56" s="43">
        <v>4253.29</v>
      </c>
    </row>
    <row r="57" spans="1:5" ht="27.75" customHeight="1" x14ac:dyDescent="0.25">
      <c r="A57" s="37" t="s">
        <v>296</v>
      </c>
      <c r="B57" s="41" t="s">
        <v>109</v>
      </c>
      <c r="C57" s="26" t="s">
        <v>432</v>
      </c>
      <c r="D57" s="26" t="s">
        <v>440</v>
      </c>
      <c r="E57" s="43">
        <v>9272.7999999999993</v>
      </c>
    </row>
    <row r="58" spans="1:5" ht="27.75" customHeight="1" x14ac:dyDescent="0.25">
      <c r="A58" s="37" t="s">
        <v>297</v>
      </c>
      <c r="B58" s="41" t="s">
        <v>109</v>
      </c>
      <c r="C58" s="26" t="s">
        <v>432</v>
      </c>
      <c r="D58" s="26" t="s">
        <v>440</v>
      </c>
      <c r="E58" s="43">
        <v>24985.01</v>
      </c>
    </row>
    <row r="59" spans="1:5" ht="27.75" customHeight="1" x14ac:dyDescent="0.25">
      <c r="A59" s="35" t="s">
        <v>298</v>
      </c>
      <c r="B59" s="41" t="s">
        <v>109</v>
      </c>
      <c r="C59" s="26" t="s">
        <v>432</v>
      </c>
      <c r="D59" s="26" t="s">
        <v>440</v>
      </c>
      <c r="E59" s="43">
        <v>101816.46</v>
      </c>
    </row>
    <row r="60" spans="1:5" ht="27.75" customHeight="1" x14ac:dyDescent="0.25">
      <c r="A60" s="35" t="s">
        <v>299</v>
      </c>
      <c r="B60" s="41" t="s">
        <v>216</v>
      </c>
      <c r="C60" s="26" t="s">
        <v>432</v>
      </c>
      <c r="D60" s="26" t="s">
        <v>440</v>
      </c>
      <c r="E60" s="43">
        <v>4381.74</v>
      </c>
    </row>
    <row r="61" spans="1:5" ht="27.75" customHeight="1" x14ac:dyDescent="0.25">
      <c r="A61" s="37" t="s">
        <v>300</v>
      </c>
      <c r="B61" s="41" t="s">
        <v>115</v>
      </c>
      <c r="C61" s="26" t="s">
        <v>432</v>
      </c>
      <c r="D61" s="26" t="s">
        <v>440</v>
      </c>
      <c r="E61" s="43">
        <v>26315.98</v>
      </c>
    </row>
    <row r="62" spans="1:5" ht="27.75" customHeight="1" x14ac:dyDescent="0.25">
      <c r="A62" s="37" t="s">
        <v>301</v>
      </c>
      <c r="B62" s="41" t="s">
        <v>109</v>
      </c>
      <c r="C62" s="26" t="s">
        <v>432</v>
      </c>
      <c r="D62" s="26" t="s">
        <v>440</v>
      </c>
      <c r="E62" s="43">
        <v>65411.24</v>
      </c>
    </row>
    <row r="63" spans="1:5" ht="27.75" customHeight="1" x14ac:dyDescent="0.25">
      <c r="A63" s="37" t="s">
        <v>302</v>
      </c>
      <c r="B63" s="41" t="s">
        <v>109</v>
      </c>
      <c r="C63" s="26" t="s">
        <v>432</v>
      </c>
      <c r="D63" s="26" t="s">
        <v>440</v>
      </c>
      <c r="E63" s="43">
        <v>57773.37</v>
      </c>
    </row>
    <row r="64" spans="1:5" ht="27.75" customHeight="1" x14ac:dyDescent="0.25">
      <c r="A64" s="37" t="s">
        <v>303</v>
      </c>
      <c r="B64" s="41" t="s">
        <v>109</v>
      </c>
      <c r="C64" s="26" t="s">
        <v>432</v>
      </c>
      <c r="D64" s="26" t="s">
        <v>440</v>
      </c>
      <c r="E64" s="43">
        <v>8118.11</v>
      </c>
    </row>
    <row r="65" spans="1:5" ht="27.75" customHeight="1" x14ac:dyDescent="0.25">
      <c r="A65" s="37" t="s">
        <v>304</v>
      </c>
      <c r="B65" s="41" t="s">
        <v>109</v>
      </c>
      <c r="C65" s="26" t="s">
        <v>432</v>
      </c>
      <c r="D65" s="26" t="s">
        <v>440</v>
      </c>
      <c r="E65" s="43">
        <v>226019.31</v>
      </c>
    </row>
    <row r="66" spans="1:5" ht="27.75" customHeight="1" x14ac:dyDescent="0.25">
      <c r="A66" s="37" t="s">
        <v>305</v>
      </c>
      <c r="B66" s="41" t="s">
        <v>109</v>
      </c>
      <c r="C66" s="26" t="s">
        <v>432</v>
      </c>
      <c r="D66" s="26" t="s">
        <v>440</v>
      </c>
      <c r="E66" s="43">
        <v>116367.74</v>
      </c>
    </row>
    <row r="67" spans="1:5" ht="27.75" customHeight="1" x14ac:dyDescent="0.25">
      <c r="A67" s="35" t="s">
        <v>306</v>
      </c>
      <c r="B67" s="41" t="s">
        <v>415</v>
      </c>
      <c r="C67" s="26" t="s">
        <v>432</v>
      </c>
      <c r="D67" s="26" t="s">
        <v>440</v>
      </c>
      <c r="E67" s="43">
        <v>487000.92</v>
      </c>
    </row>
    <row r="68" spans="1:5" ht="27.75" customHeight="1" x14ac:dyDescent="0.25">
      <c r="A68" s="37" t="s">
        <v>307</v>
      </c>
      <c r="B68" s="41" t="s">
        <v>115</v>
      </c>
      <c r="C68" s="26" t="s">
        <v>432</v>
      </c>
      <c r="D68" s="26" t="s">
        <v>440</v>
      </c>
      <c r="E68" s="43">
        <v>5455.63</v>
      </c>
    </row>
    <row r="69" spans="1:5" ht="27.75" customHeight="1" x14ac:dyDescent="0.25">
      <c r="A69" s="37" t="s">
        <v>308</v>
      </c>
      <c r="B69" s="41" t="s">
        <v>109</v>
      </c>
      <c r="C69" s="26" t="s">
        <v>432</v>
      </c>
      <c r="D69" s="26" t="s">
        <v>440</v>
      </c>
      <c r="E69" s="43">
        <v>18197.16</v>
      </c>
    </row>
    <row r="70" spans="1:5" ht="27.75" customHeight="1" x14ac:dyDescent="0.25">
      <c r="A70" s="35" t="s">
        <v>309</v>
      </c>
      <c r="B70" s="41" t="s">
        <v>109</v>
      </c>
      <c r="C70" s="26" t="s">
        <v>432</v>
      </c>
      <c r="D70" s="26" t="s">
        <v>440</v>
      </c>
      <c r="E70" s="43">
        <v>20000</v>
      </c>
    </row>
    <row r="71" spans="1:5" ht="27.75" customHeight="1" x14ac:dyDescent="0.25">
      <c r="A71" s="35" t="s">
        <v>310</v>
      </c>
      <c r="B71" s="41" t="s">
        <v>416</v>
      </c>
      <c r="C71" s="26" t="s">
        <v>432</v>
      </c>
      <c r="D71" s="26" t="s">
        <v>440</v>
      </c>
      <c r="E71" s="43">
        <v>17647.57</v>
      </c>
    </row>
    <row r="72" spans="1:5" ht="27.75" customHeight="1" x14ac:dyDescent="0.25">
      <c r="A72" s="35" t="s">
        <v>311</v>
      </c>
      <c r="B72" s="41" t="s">
        <v>115</v>
      </c>
      <c r="C72" s="26" t="s">
        <v>432</v>
      </c>
      <c r="D72" s="26" t="s">
        <v>440</v>
      </c>
      <c r="E72" s="43">
        <v>30000</v>
      </c>
    </row>
    <row r="73" spans="1:5" ht="27.75" customHeight="1" x14ac:dyDescent="0.25">
      <c r="A73" s="35" t="s">
        <v>312</v>
      </c>
      <c r="B73" s="41" t="s">
        <v>113</v>
      </c>
      <c r="C73" s="26" t="s">
        <v>432</v>
      </c>
      <c r="D73" s="26" t="s">
        <v>440</v>
      </c>
      <c r="E73" s="43">
        <v>36000</v>
      </c>
    </row>
    <row r="74" spans="1:5" ht="27.75" customHeight="1" x14ac:dyDescent="0.25">
      <c r="A74" s="37" t="s">
        <v>313</v>
      </c>
      <c r="B74" s="41" t="s">
        <v>109</v>
      </c>
      <c r="C74" s="26" t="s">
        <v>432</v>
      </c>
      <c r="D74" s="26" t="s">
        <v>440</v>
      </c>
      <c r="E74" s="43">
        <v>6929</v>
      </c>
    </row>
    <row r="75" spans="1:5" ht="22.5" customHeight="1" x14ac:dyDescent="0.25">
      <c r="A75" s="35" t="s">
        <v>314</v>
      </c>
      <c r="B75" s="41" t="s">
        <v>218</v>
      </c>
      <c r="C75" s="26" t="s">
        <v>432</v>
      </c>
      <c r="D75" s="26" t="s">
        <v>440</v>
      </c>
      <c r="E75" s="43">
        <v>8867</v>
      </c>
    </row>
    <row r="76" spans="1:5" ht="22.5" customHeight="1" x14ac:dyDescent="0.25">
      <c r="A76" s="35" t="s">
        <v>315</v>
      </c>
      <c r="B76" s="41" t="s">
        <v>109</v>
      </c>
      <c r="C76" s="26" t="s">
        <v>432</v>
      </c>
      <c r="D76" s="26" t="s">
        <v>440</v>
      </c>
      <c r="E76" s="43">
        <v>3756.03</v>
      </c>
    </row>
    <row r="77" spans="1:5" ht="22.5" customHeight="1" x14ac:dyDescent="0.25">
      <c r="A77" s="35" t="s">
        <v>316</v>
      </c>
      <c r="B77" s="41" t="s">
        <v>109</v>
      </c>
      <c r="C77" s="26" t="s">
        <v>432</v>
      </c>
      <c r="D77" s="26" t="s">
        <v>440</v>
      </c>
      <c r="E77" s="43">
        <v>1099.9100000000001</v>
      </c>
    </row>
    <row r="78" spans="1:5" ht="22.5" customHeight="1" x14ac:dyDescent="0.25">
      <c r="A78" s="35" t="s">
        <v>317</v>
      </c>
      <c r="B78" s="41" t="s">
        <v>410</v>
      </c>
      <c r="C78" s="26" t="s">
        <v>432</v>
      </c>
      <c r="D78" s="26" t="s">
        <v>440</v>
      </c>
      <c r="E78" s="43">
        <v>4141.78</v>
      </c>
    </row>
    <row r="79" spans="1:5" ht="22.5" customHeight="1" x14ac:dyDescent="0.25">
      <c r="A79" s="35" t="s">
        <v>318</v>
      </c>
      <c r="B79" s="41" t="s">
        <v>113</v>
      </c>
      <c r="C79" s="26" t="s">
        <v>432</v>
      </c>
      <c r="D79" s="26" t="s">
        <v>440</v>
      </c>
      <c r="E79" s="43">
        <v>4060</v>
      </c>
    </row>
    <row r="80" spans="1:5" ht="22.5" customHeight="1" x14ac:dyDescent="0.25">
      <c r="A80" s="35" t="s">
        <v>319</v>
      </c>
      <c r="B80" s="41" t="s">
        <v>110</v>
      </c>
      <c r="C80" s="26" t="s">
        <v>432</v>
      </c>
      <c r="D80" s="26" t="s">
        <v>440</v>
      </c>
      <c r="E80" s="43">
        <v>122162.3</v>
      </c>
    </row>
    <row r="81" spans="1:5" ht="30.75" customHeight="1" x14ac:dyDescent="0.25">
      <c r="A81" s="35" t="s">
        <v>320</v>
      </c>
      <c r="B81" s="41" t="s">
        <v>109</v>
      </c>
      <c r="C81" s="26" t="s">
        <v>432</v>
      </c>
      <c r="D81" s="26" t="s">
        <v>440</v>
      </c>
      <c r="E81" s="43">
        <v>35194.07</v>
      </c>
    </row>
    <row r="82" spans="1:5" ht="30.75" customHeight="1" x14ac:dyDescent="0.25">
      <c r="A82" s="35" t="s">
        <v>321</v>
      </c>
      <c r="B82" s="41" t="s">
        <v>109</v>
      </c>
      <c r="C82" s="26" t="s">
        <v>432</v>
      </c>
      <c r="D82" s="26" t="s">
        <v>440</v>
      </c>
      <c r="E82" s="43">
        <v>72226.429999999993</v>
      </c>
    </row>
    <row r="83" spans="1:5" ht="30.75" customHeight="1" x14ac:dyDescent="0.25">
      <c r="A83" s="37" t="s">
        <v>322</v>
      </c>
      <c r="B83" s="41" t="s">
        <v>109</v>
      </c>
      <c r="C83" s="26" t="s">
        <v>432</v>
      </c>
      <c r="D83" s="26" t="s">
        <v>440</v>
      </c>
      <c r="E83" s="43">
        <v>106419.76</v>
      </c>
    </row>
    <row r="84" spans="1:5" ht="30.75" customHeight="1" x14ac:dyDescent="0.25">
      <c r="A84" s="37" t="s">
        <v>443</v>
      </c>
      <c r="B84" s="41" t="s">
        <v>412</v>
      </c>
      <c r="C84" s="26" t="s">
        <v>432</v>
      </c>
      <c r="D84" s="26" t="s">
        <v>440</v>
      </c>
      <c r="E84" s="43">
        <f>122464.29+40695.22</f>
        <v>163159.51</v>
      </c>
    </row>
    <row r="85" spans="1:5" ht="30.75" customHeight="1" x14ac:dyDescent="0.25">
      <c r="A85" s="37" t="s">
        <v>323</v>
      </c>
      <c r="B85" s="41" t="s">
        <v>110</v>
      </c>
      <c r="C85" s="26" t="s">
        <v>432</v>
      </c>
      <c r="D85" s="26" t="s">
        <v>440</v>
      </c>
      <c r="E85" s="43">
        <v>138674.1</v>
      </c>
    </row>
    <row r="86" spans="1:5" ht="23.25" customHeight="1" x14ac:dyDescent="0.25">
      <c r="A86" s="35" t="s">
        <v>324</v>
      </c>
      <c r="B86" s="41" t="s">
        <v>417</v>
      </c>
      <c r="C86" s="26" t="s">
        <v>432</v>
      </c>
      <c r="D86" s="26" t="s">
        <v>440</v>
      </c>
      <c r="E86" s="43">
        <v>3756.03</v>
      </c>
    </row>
    <row r="87" spans="1:5" ht="30.75" customHeight="1" x14ac:dyDescent="0.25">
      <c r="A87" s="35" t="s">
        <v>325</v>
      </c>
      <c r="B87" s="41" t="s">
        <v>115</v>
      </c>
      <c r="C87" s="26" t="s">
        <v>432</v>
      </c>
      <c r="D87" s="26" t="s">
        <v>440</v>
      </c>
      <c r="E87" s="43">
        <v>25273.31</v>
      </c>
    </row>
    <row r="88" spans="1:5" ht="26.25" customHeight="1" x14ac:dyDescent="0.25">
      <c r="A88" s="37" t="s">
        <v>326</v>
      </c>
      <c r="B88" s="41" t="s">
        <v>109</v>
      </c>
      <c r="C88" s="26" t="s">
        <v>432</v>
      </c>
      <c r="D88" s="26" t="s">
        <v>440</v>
      </c>
      <c r="E88" s="43">
        <v>53577.63</v>
      </c>
    </row>
    <row r="89" spans="1:5" ht="28.5" customHeight="1" x14ac:dyDescent="0.25">
      <c r="A89" s="37" t="s">
        <v>327</v>
      </c>
      <c r="B89" s="41" t="s">
        <v>109</v>
      </c>
      <c r="C89" s="26" t="s">
        <v>432</v>
      </c>
      <c r="D89" s="26" t="s">
        <v>440</v>
      </c>
      <c r="E89" s="43">
        <v>56240.52</v>
      </c>
    </row>
    <row r="90" spans="1:5" ht="29.25" customHeight="1" x14ac:dyDescent="0.25">
      <c r="A90" s="35" t="s">
        <v>328</v>
      </c>
      <c r="B90" s="41" t="s">
        <v>110</v>
      </c>
      <c r="C90" s="26" t="s">
        <v>432</v>
      </c>
      <c r="D90" s="26" t="s">
        <v>440</v>
      </c>
      <c r="E90" s="43">
        <v>286528.17</v>
      </c>
    </row>
    <row r="91" spans="1:5" ht="25.5" customHeight="1" x14ac:dyDescent="0.25">
      <c r="A91" s="37" t="s">
        <v>442</v>
      </c>
      <c r="B91" s="41" t="s">
        <v>109</v>
      </c>
      <c r="C91" s="26" t="s">
        <v>432</v>
      </c>
      <c r="D91" s="26" t="s">
        <v>440</v>
      </c>
      <c r="E91" s="43">
        <v>57896.51</v>
      </c>
    </row>
    <row r="92" spans="1:5" ht="29.25" customHeight="1" x14ac:dyDescent="0.25">
      <c r="A92" s="37" t="s">
        <v>329</v>
      </c>
      <c r="B92" s="41" t="s">
        <v>117</v>
      </c>
      <c r="C92" s="26" t="s">
        <v>432</v>
      </c>
      <c r="D92" s="26" t="s">
        <v>440</v>
      </c>
      <c r="E92" s="43">
        <v>6543.92</v>
      </c>
    </row>
    <row r="93" spans="1:5" ht="29.25" customHeight="1" x14ac:dyDescent="0.25">
      <c r="A93" s="37" t="s">
        <v>330</v>
      </c>
      <c r="B93" s="41" t="s">
        <v>410</v>
      </c>
      <c r="C93" s="26" t="s">
        <v>432</v>
      </c>
      <c r="D93" s="26" t="s">
        <v>440</v>
      </c>
      <c r="E93" s="43">
        <v>28651.919999999998</v>
      </c>
    </row>
    <row r="94" spans="1:5" ht="25.5" customHeight="1" x14ac:dyDescent="0.25">
      <c r="A94" s="35" t="s">
        <v>318</v>
      </c>
      <c r="B94" s="41" t="s">
        <v>113</v>
      </c>
      <c r="C94" s="26" t="s">
        <v>432</v>
      </c>
      <c r="D94" s="26" t="s">
        <v>440</v>
      </c>
      <c r="E94" s="43">
        <v>36469.46</v>
      </c>
    </row>
    <row r="95" spans="1:5" ht="28.5" customHeight="1" x14ac:dyDescent="0.25">
      <c r="A95" s="37" t="s">
        <v>331</v>
      </c>
      <c r="B95" s="41" t="s">
        <v>110</v>
      </c>
      <c r="C95" s="26" t="s">
        <v>432</v>
      </c>
      <c r="D95" s="26" t="s">
        <v>440</v>
      </c>
      <c r="E95" s="43">
        <v>213501.24</v>
      </c>
    </row>
    <row r="96" spans="1:5" ht="28.5" customHeight="1" x14ac:dyDescent="0.25">
      <c r="A96" s="35" t="s">
        <v>332</v>
      </c>
      <c r="B96" s="41" t="s">
        <v>418</v>
      </c>
      <c r="C96" s="26" t="s">
        <v>432</v>
      </c>
      <c r="D96" s="26" t="s">
        <v>440</v>
      </c>
      <c r="E96" s="43">
        <v>22469.94</v>
      </c>
    </row>
    <row r="97" spans="1:5" ht="28.5" customHeight="1" x14ac:dyDescent="0.25">
      <c r="A97" s="37" t="s">
        <v>333</v>
      </c>
      <c r="B97" s="41" t="s">
        <v>111</v>
      </c>
      <c r="C97" s="26" t="s">
        <v>432</v>
      </c>
      <c r="D97" s="26" t="s">
        <v>440</v>
      </c>
      <c r="E97" s="43">
        <f>30449.92+3200+23926.32</f>
        <v>57576.24</v>
      </c>
    </row>
    <row r="98" spans="1:5" ht="28.5" customHeight="1" x14ac:dyDescent="0.25">
      <c r="A98" s="37" t="s">
        <v>334</v>
      </c>
      <c r="B98" s="41" t="s">
        <v>109</v>
      </c>
      <c r="C98" s="26" t="s">
        <v>432</v>
      </c>
      <c r="D98" s="26" t="s">
        <v>440</v>
      </c>
      <c r="E98" s="43">
        <v>6798</v>
      </c>
    </row>
    <row r="99" spans="1:5" ht="28.5" customHeight="1" x14ac:dyDescent="0.25">
      <c r="A99" s="37" t="s">
        <v>335</v>
      </c>
      <c r="B99" s="41" t="s">
        <v>109</v>
      </c>
      <c r="C99" s="26" t="s">
        <v>432</v>
      </c>
      <c r="D99" s="26" t="s">
        <v>440</v>
      </c>
      <c r="E99" s="43">
        <v>1146.3800000000001</v>
      </c>
    </row>
    <row r="100" spans="1:5" ht="28.5" customHeight="1" x14ac:dyDescent="0.25">
      <c r="A100" s="35" t="s">
        <v>336</v>
      </c>
      <c r="B100" s="41" t="s">
        <v>114</v>
      </c>
      <c r="C100" s="26" t="s">
        <v>432</v>
      </c>
      <c r="D100" s="26" t="s">
        <v>440</v>
      </c>
      <c r="E100" s="43">
        <v>1099.9100000000001</v>
      </c>
    </row>
    <row r="101" spans="1:5" ht="28.5" customHeight="1" x14ac:dyDescent="0.25">
      <c r="A101" s="38" t="s">
        <v>337</v>
      </c>
      <c r="B101" s="41" t="s">
        <v>109</v>
      </c>
      <c r="C101" s="26" t="s">
        <v>432</v>
      </c>
      <c r="D101" s="26" t="s">
        <v>440</v>
      </c>
      <c r="E101" s="43">
        <v>166234.31</v>
      </c>
    </row>
    <row r="102" spans="1:5" ht="28.5" customHeight="1" x14ac:dyDescent="0.25">
      <c r="A102" s="35" t="s">
        <v>338</v>
      </c>
      <c r="B102" s="41" t="s">
        <v>410</v>
      </c>
      <c r="C102" s="26" t="s">
        <v>432</v>
      </c>
      <c r="D102" s="26" t="s">
        <v>440</v>
      </c>
      <c r="E102" s="43">
        <v>45779.4</v>
      </c>
    </row>
    <row r="103" spans="1:5" ht="28.5" customHeight="1" x14ac:dyDescent="0.25">
      <c r="A103" s="38" t="s">
        <v>339</v>
      </c>
      <c r="B103" s="41" t="s">
        <v>109</v>
      </c>
      <c r="C103" s="26" t="s">
        <v>432</v>
      </c>
      <c r="D103" s="26" t="s">
        <v>440</v>
      </c>
      <c r="E103" s="43">
        <v>65042.66</v>
      </c>
    </row>
    <row r="104" spans="1:5" ht="28.5" customHeight="1" x14ac:dyDescent="0.25">
      <c r="A104" s="38" t="s">
        <v>243</v>
      </c>
      <c r="B104" s="41" t="s">
        <v>109</v>
      </c>
      <c r="C104" s="26" t="s">
        <v>432</v>
      </c>
      <c r="D104" s="26" t="s">
        <v>440</v>
      </c>
      <c r="E104" s="43">
        <v>8352</v>
      </c>
    </row>
    <row r="105" spans="1:5" ht="28.5" customHeight="1" x14ac:dyDescent="0.25">
      <c r="A105" s="36" t="s">
        <v>340</v>
      </c>
      <c r="B105" s="41" t="s">
        <v>109</v>
      </c>
      <c r="C105" s="26" t="s">
        <v>432</v>
      </c>
      <c r="D105" s="26" t="s">
        <v>440</v>
      </c>
      <c r="E105" s="43">
        <v>50120.71</v>
      </c>
    </row>
    <row r="106" spans="1:5" ht="28.5" customHeight="1" x14ac:dyDescent="0.25">
      <c r="A106" s="36" t="s">
        <v>341</v>
      </c>
      <c r="B106" s="41" t="s">
        <v>109</v>
      </c>
      <c r="C106" s="26" t="s">
        <v>432</v>
      </c>
      <c r="D106" s="26" t="s">
        <v>440</v>
      </c>
      <c r="E106" s="43">
        <v>30453</v>
      </c>
    </row>
    <row r="107" spans="1:5" ht="28.5" customHeight="1" x14ac:dyDescent="0.25">
      <c r="A107" s="38" t="s">
        <v>342</v>
      </c>
      <c r="B107" s="41" t="s">
        <v>409</v>
      </c>
      <c r="C107" s="26" t="s">
        <v>432</v>
      </c>
      <c r="D107" s="26" t="s">
        <v>440</v>
      </c>
      <c r="E107" s="43">
        <v>140427.48000000001</v>
      </c>
    </row>
    <row r="108" spans="1:5" ht="28.5" customHeight="1" x14ac:dyDescent="0.25">
      <c r="A108" s="38" t="s">
        <v>343</v>
      </c>
      <c r="B108" s="41" t="s">
        <v>419</v>
      </c>
      <c r="C108" s="26" t="s">
        <v>432</v>
      </c>
      <c r="D108" s="26" t="s">
        <v>440</v>
      </c>
      <c r="E108" s="43">
        <v>54860.28</v>
      </c>
    </row>
    <row r="109" spans="1:5" ht="28.5" customHeight="1" x14ac:dyDescent="0.25">
      <c r="A109" s="36" t="s">
        <v>344</v>
      </c>
      <c r="B109" s="41" t="s">
        <v>420</v>
      </c>
      <c r="C109" s="26" t="s">
        <v>432</v>
      </c>
      <c r="D109" s="26" t="s">
        <v>440</v>
      </c>
      <c r="E109" s="43">
        <v>26184</v>
      </c>
    </row>
    <row r="110" spans="1:5" ht="24.75" customHeight="1" x14ac:dyDescent="0.25">
      <c r="A110" s="38" t="s">
        <v>345</v>
      </c>
      <c r="B110" s="41" t="s">
        <v>421</v>
      </c>
      <c r="C110" s="26" t="s">
        <v>432</v>
      </c>
      <c r="D110" s="26" t="s">
        <v>440</v>
      </c>
      <c r="E110" s="43">
        <v>61948.81</v>
      </c>
    </row>
    <row r="111" spans="1:5" ht="24.75" customHeight="1" x14ac:dyDescent="0.25">
      <c r="A111" s="36" t="s">
        <v>346</v>
      </c>
      <c r="B111" s="41" t="s">
        <v>422</v>
      </c>
      <c r="C111" s="26" t="s">
        <v>432</v>
      </c>
      <c r="D111" s="26" t="s">
        <v>440</v>
      </c>
      <c r="E111" s="43">
        <v>35000.36</v>
      </c>
    </row>
    <row r="112" spans="1:5" ht="28.5" customHeight="1" x14ac:dyDescent="0.25">
      <c r="A112" s="36" t="s">
        <v>347</v>
      </c>
      <c r="B112" s="41" t="s">
        <v>236</v>
      </c>
      <c r="C112" s="26" t="s">
        <v>432</v>
      </c>
      <c r="D112" s="26" t="s">
        <v>440</v>
      </c>
      <c r="E112" s="43">
        <v>17716.240000000002</v>
      </c>
    </row>
    <row r="113" spans="1:5" ht="28.5" customHeight="1" x14ac:dyDescent="0.25">
      <c r="A113" s="36" t="s">
        <v>348</v>
      </c>
      <c r="B113" s="41" t="s">
        <v>110</v>
      </c>
      <c r="C113" s="26" t="s">
        <v>432</v>
      </c>
      <c r="D113" s="26" t="s">
        <v>440</v>
      </c>
      <c r="E113" s="43">
        <v>4800</v>
      </c>
    </row>
    <row r="114" spans="1:5" ht="28.5" customHeight="1" x14ac:dyDescent="0.25">
      <c r="A114" s="36" t="s">
        <v>349</v>
      </c>
      <c r="B114" s="41" t="s">
        <v>418</v>
      </c>
      <c r="C114" s="26" t="s">
        <v>432</v>
      </c>
      <c r="D114" s="26" t="s">
        <v>440</v>
      </c>
      <c r="E114" s="43">
        <v>4409.41</v>
      </c>
    </row>
    <row r="115" spans="1:5" ht="21.75" customHeight="1" x14ac:dyDescent="0.25">
      <c r="A115" s="38" t="s">
        <v>350</v>
      </c>
      <c r="B115" s="41" t="s">
        <v>423</v>
      </c>
      <c r="C115" s="26" t="s">
        <v>432</v>
      </c>
      <c r="D115" s="26" t="s">
        <v>440</v>
      </c>
      <c r="E115" s="43">
        <v>5053.58</v>
      </c>
    </row>
    <row r="116" spans="1:5" ht="21.75" customHeight="1" x14ac:dyDescent="0.25">
      <c r="A116" s="38" t="s">
        <v>351</v>
      </c>
      <c r="B116" s="41" t="s">
        <v>227</v>
      </c>
      <c r="C116" s="26" t="s">
        <v>432</v>
      </c>
      <c r="D116" s="26" t="s">
        <v>440</v>
      </c>
      <c r="E116" s="43">
        <v>1300</v>
      </c>
    </row>
    <row r="117" spans="1:5" ht="21.75" customHeight="1" x14ac:dyDescent="0.25">
      <c r="A117" s="38" t="s">
        <v>352</v>
      </c>
      <c r="B117" s="41" t="s">
        <v>117</v>
      </c>
      <c r="C117" s="26" t="s">
        <v>432</v>
      </c>
      <c r="D117" s="26" t="s">
        <v>440</v>
      </c>
      <c r="E117" s="43">
        <v>15000</v>
      </c>
    </row>
    <row r="118" spans="1:5" ht="21.75" customHeight="1" x14ac:dyDescent="0.25">
      <c r="A118" s="38" t="s">
        <v>353</v>
      </c>
      <c r="B118" s="41" t="s">
        <v>109</v>
      </c>
      <c r="C118" s="26" t="s">
        <v>432</v>
      </c>
      <c r="D118" s="26" t="s">
        <v>440</v>
      </c>
      <c r="E118" s="43">
        <v>17000</v>
      </c>
    </row>
    <row r="119" spans="1:5" ht="21.75" customHeight="1" x14ac:dyDescent="0.25">
      <c r="A119" s="38" t="s">
        <v>354</v>
      </c>
      <c r="B119" s="41" t="s">
        <v>218</v>
      </c>
      <c r="C119" s="26" t="s">
        <v>432</v>
      </c>
      <c r="D119" s="26" t="s">
        <v>440</v>
      </c>
      <c r="E119" s="43">
        <v>18000</v>
      </c>
    </row>
    <row r="120" spans="1:5" ht="21.75" customHeight="1" x14ac:dyDescent="0.25">
      <c r="A120" s="38" t="s">
        <v>355</v>
      </c>
      <c r="B120" s="41" t="s">
        <v>424</v>
      </c>
      <c r="C120" s="26" t="s">
        <v>432</v>
      </c>
      <c r="D120" s="26" t="s">
        <v>440</v>
      </c>
      <c r="E120" s="43">
        <v>6000</v>
      </c>
    </row>
    <row r="121" spans="1:5" ht="21.75" customHeight="1" x14ac:dyDescent="0.25">
      <c r="A121" s="38" t="s">
        <v>356</v>
      </c>
      <c r="B121" s="41" t="s">
        <v>117</v>
      </c>
      <c r="C121" s="26" t="s">
        <v>432</v>
      </c>
      <c r="D121" s="26" t="s">
        <v>440</v>
      </c>
      <c r="E121" s="43">
        <v>17000</v>
      </c>
    </row>
    <row r="122" spans="1:5" ht="21.75" customHeight="1" x14ac:dyDescent="0.25">
      <c r="A122" s="38" t="s">
        <v>357</v>
      </c>
      <c r="B122" s="41" t="s">
        <v>410</v>
      </c>
      <c r="C122" s="26" t="s">
        <v>432</v>
      </c>
      <c r="D122" s="26" t="s">
        <v>440</v>
      </c>
      <c r="E122" s="43">
        <v>17000</v>
      </c>
    </row>
    <row r="123" spans="1:5" ht="21.75" customHeight="1" x14ac:dyDescent="0.25">
      <c r="A123" s="38" t="s">
        <v>358</v>
      </c>
      <c r="B123" s="41" t="s">
        <v>109</v>
      </c>
      <c r="C123" s="26" t="s">
        <v>432</v>
      </c>
      <c r="D123" s="26" t="s">
        <v>440</v>
      </c>
      <c r="E123" s="43">
        <v>18000</v>
      </c>
    </row>
    <row r="124" spans="1:5" ht="21.75" customHeight="1" x14ac:dyDescent="0.25">
      <c r="A124" s="38" t="s">
        <v>359</v>
      </c>
      <c r="B124" s="41" t="s">
        <v>109</v>
      </c>
      <c r="C124" s="26" t="s">
        <v>432</v>
      </c>
      <c r="D124" s="26" t="s">
        <v>440</v>
      </c>
      <c r="E124" s="43">
        <v>18000</v>
      </c>
    </row>
    <row r="125" spans="1:5" ht="21.75" customHeight="1" x14ac:dyDescent="0.25">
      <c r="A125" s="38" t="s">
        <v>360</v>
      </c>
      <c r="B125" s="41" t="s">
        <v>425</v>
      </c>
      <c r="C125" s="26" t="s">
        <v>432</v>
      </c>
      <c r="D125" s="26" t="s">
        <v>440</v>
      </c>
      <c r="E125" s="43">
        <v>28000</v>
      </c>
    </row>
    <row r="126" spans="1:5" ht="28.5" customHeight="1" x14ac:dyDescent="0.25">
      <c r="A126" s="36" t="s">
        <v>361</v>
      </c>
      <c r="B126" s="41" t="s">
        <v>112</v>
      </c>
      <c r="C126" s="26" t="s">
        <v>432</v>
      </c>
      <c r="D126" s="26" t="s">
        <v>440</v>
      </c>
      <c r="E126" s="43">
        <v>25650</v>
      </c>
    </row>
    <row r="127" spans="1:5" ht="22.5" customHeight="1" x14ac:dyDescent="0.25">
      <c r="A127" s="38" t="s">
        <v>362</v>
      </c>
      <c r="B127" s="41" t="s">
        <v>109</v>
      </c>
      <c r="C127" s="26" t="s">
        <v>432</v>
      </c>
      <c r="D127" s="26" t="s">
        <v>440</v>
      </c>
      <c r="E127" s="43">
        <v>17000</v>
      </c>
    </row>
    <row r="128" spans="1:5" ht="22.5" customHeight="1" x14ac:dyDescent="0.25">
      <c r="A128" s="38" t="s">
        <v>363</v>
      </c>
      <c r="B128" s="41" t="s">
        <v>109</v>
      </c>
      <c r="C128" s="26" t="s">
        <v>432</v>
      </c>
      <c r="D128" s="26" t="s">
        <v>440</v>
      </c>
      <c r="E128" s="43">
        <v>16000</v>
      </c>
    </row>
    <row r="129" spans="1:5" ht="22.5" customHeight="1" x14ac:dyDescent="0.25">
      <c r="A129" s="38" t="s">
        <v>364</v>
      </c>
      <c r="B129" s="41" t="s">
        <v>418</v>
      </c>
      <c r="C129" s="26" t="s">
        <v>432</v>
      </c>
      <c r="D129" s="26" t="s">
        <v>440</v>
      </c>
      <c r="E129" s="43">
        <v>20000</v>
      </c>
    </row>
    <row r="130" spans="1:5" ht="22.5" customHeight="1" x14ac:dyDescent="0.25">
      <c r="A130" s="38" t="s">
        <v>365</v>
      </c>
      <c r="B130" s="41" t="s">
        <v>414</v>
      </c>
      <c r="C130" s="26" t="s">
        <v>432</v>
      </c>
      <c r="D130" s="26" t="s">
        <v>440</v>
      </c>
      <c r="E130" s="43">
        <v>2975.11</v>
      </c>
    </row>
    <row r="131" spans="1:5" ht="22.5" customHeight="1" x14ac:dyDescent="0.25">
      <c r="A131" s="38" t="s">
        <v>366</v>
      </c>
      <c r="B131" s="41" t="s">
        <v>112</v>
      </c>
      <c r="C131" s="26" t="s">
        <v>432</v>
      </c>
      <c r="D131" s="26" t="s">
        <v>440</v>
      </c>
      <c r="E131" s="43">
        <v>1253.5899999999999</v>
      </c>
    </row>
    <row r="132" spans="1:5" ht="28.5" customHeight="1" x14ac:dyDescent="0.25">
      <c r="A132" s="37" t="s">
        <v>367</v>
      </c>
      <c r="B132" s="41" t="s">
        <v>109</v>
      </c>
      <c r="C132" s="26" t="s">
        <v>432</v>
      </c>
      <c r="D132" s="26" t="s">
        <v>440</v>
      </c>
      <c r="E132" s="43">
        <f>11263+939.01</f>
        <v>12202.01</v>
      </c>
    </row>
    <row r="133" spans="1:5" ht="28.5" customHeight="1" x14ac:dyDescent="0.25">
      <c r="A133" s="38" t="s">
        <v>368</v>
      </c>
      <c r="B133" s="41" t="s">
        <v>115</v>
      </c>
      <c r="C133" s="26" t="s">
        <v>432</v>
      </c>
      <c r="D133" s="26" t="s">
        <v>440</v>
      </c>
      <c r="E133" s="43">
        <v>68366.62</v>
      </c>
    </row>
    <row r="134" spans="1:5" ht="20.25" customHeight="1" x14ac:dyDescent="0.25">
      <c r="A134" s="38" t="s">
        <v>369</v>
      </c>
      <c r="B134" s="41" t="s">
        <v>426</v>
      </c>
      <c r="C134" s="26" t="s">
        <v>432</v>
      </c>
      <c r="D134" s="26" t="s">
        <v>440</v>
      </c>
      <c r="E134" s="43">
        <v>6800</v>
      </c>
    </row>
    <row r="135" spans="1:5" ht="20.25" customHeight="1" x14ac:dyDescent="0.25">
      <c r="A135" s="38" t="s">
        <v>370</v>
      </c>
      <c r="B135" s="41" t="s">
        <v>236</v>
      </c>
      <c r="C135" s="26" t="s">
        <v>432</v>
      </c>
      <c r="D135" s="26" t="s">
        <v>440</v>
      </c>
      <c r="E135" s="43">
        <v>106922.44</v>
      </c>
    </row>
    <row r="136" spans="1:5" ht="20.25" customHeight="1" x14ac:dyDescent="0.25">
      <c r="A136" s="38" t="s">
        <v>371</v>
      </c>
      <c r="B136" s="41" t="s">
        <v>117</v>
      </c>
      <c r="C136" s="26" t="s">
        <v>432</v>
      </c>
      <c r="D136" s="26" t="s">
        <v>440</v>
      </c>
      <c r="E136" s="43">
        <v>9124.84</v>
      </c>
    </row>
    <row r="137" spans="1:5" ht="20.25" customHeight="1" x14ac:dyDescent="0.25">
      <c r="A137" s="38" t="s">
        <v>244</v>
      </c>
      <c r="B137" s="41" t="s">
        <v>228</v>
      </c>
      <c r="C137" s="26" t="s">
        <v>432</v>
      </c>
      <c r="D137" s="26" t="s">
        <v>440</v>
      </c>
      <c r="E137" s="43">
        <v>1830</v>
      </c>
    </row>
    <row r="138" spans="1:5" ht="20.25" customHeight="1" x14ac:dyDescent="0.25">
      <c r="A138" s="38" t="s">
        <v>245</v>
      </c>
      <c r="B138" s="41" t="s">
        <v>231</v>
      </c>
      <c r="C138" s="26" t="s">
        <v>432</v>
      </c>
      <c r="D138" s="26" t="s">
        <v>440</v>
      </c>
      <c r="E138" s="43">
        <v>6897.45</v>
      </c>
    </row>
    <row r="139" spans="1:5" ht="20.25" customHeight="1" x14ac:dyDescent="0.25">
      <c r="A139" s="38" t="s">
        <v>372</v>
      </c>
      <c r="B139" s="41" t="s">
        <v>112</v>
      </c>
      <c r="C139" s="26" t="s">
        <v>432</v>
      </c>
      <c r="D139" s="26" t="s">
        <v>440</v>
      </c>
      <c r="E139" s="43">
        <v>8100</v>
      </c>
    </row>
    <row r="140" spans="1:5" ht="20.25" customHeight="1" x14ac:dyDescent="0.25">
      <c r="A140" s="38" t="s">
        <v>246</v>
      </c>
      <c r="B140" s="41" t="s">
        <v>111</v>
      </c>
      <c r="C140" s="26" t="s">
        <v>432</v>
      </c>
      <c r="D140" s="26" t="s">
        <v>440</v>
      </c>
      <c r="E140" s="43">
        <v>1049.92</v>
      </c>
    </row>
    <row r="141" spans="1:5" ht="20.25" customHeight="1" x14ac:dyDescent="0.25">
      <c r="A141" s="38" t="s">
        <v>373</v>
      </c>
      <c r="B141" s="41" t="s">
        <v>227</v>
      </c>
      <c r="C141" s="26" t="s">
        <v>432</v>
      </c>
      <c r="D141" s="26" t="s">
        <v>440</v>
      </c>
      <c r="E141" s="43">
        <v>5328.39</v>
      </c>
    </row>
    <row r="142" spans="1:5" ht="20.25" customHeight="1" x14ac:dyDescent="0.25">
      <c r="A142" s="36" t="s">
        <v>374</v>
      </c>
      <c r="B142" s="41" t="s">
        <v>427</v>
      </c>
      <c r="C142" s="26" t="s">
        <v>432</v>
      </c>
      <c r="D142" s="26" t="s">
        <v>440</v>
      </c>
      <c r="E142" s="43">
        <v>949.67</v>
      </c>
    </row>
    <row r="143" spans="1:5" ht="20.25" customHeight="1" x14ac:dyDescent="0.25">
      <c r="A143" s="38" t="s">
        <v>247</v>
      </c>
      <c r="B143" s="41" t="s">
        <v>410</v>
      </c>
      <c r="C143" s="26" t="s">
        <v>432</v>
      </c>
      <c r="D143" s="26" t="s">
        <v>440</v>
      </c>
      <c r="E143" s="43">
        <v>9858.98</v>
      </c>
    </row>
    <row r="144" spans="1:5" ht="20.25" customHeight="1" x14ac:dyDescent="0.25">
      <c r="A144" s="38" t="s">
        <v>248</v>
      </c>
      <c r="B144" s="41" t="s">
        <v>114</v>
      </c>
      <c r="C144" s="26" t="s">
        <v>432</v>
      </c>
      <c r="D144" s="26" t="s">
        <v>440</v>
      </c>
      <c r="E144" s="43">
        <v>2569.8200000000002</v>
      </c>
    </row>
    <row r="145" spans="1:5" ht="26.25" customHeight="1" x14ac:dyDescent="0.25">
      <c r="A145" s="36" t="s">
        <v>375</v>
      </c>
      <c r="B145" s="41" t="s">
        <v>110</v>
      </c>
      <c r="C145" s="26" t="s">
        <v>432</v>
      </c>
      <c r="D145" s="26" t="s">
        <v>440</v>
      </c>
      <c r="E145" s="43">
        <v>3399.82</v>
      </c>
    </row>
    <row r="146" spans="1:5" ht="26.25" customHeight="1" x14ac:dyDescent="0.25">
      <c r="A146" s="38" t="s">
        <v>376</v>
      </c>
      <c r="B146" s="41" t="s">
        <v>418</v>
      </c>
      <c r="C146" s="26" t="s">
        <v>432</v>
      </c>
      <c r="D146" s="26" t="s">
        <v>440</v>
      </c>
      <c r="E146" s="43">
        <v>7972</v>
      </c>
    </row>
    <row r="147" spans="1:5" ht="26.25" customHeight="1" x14ac:dyDescent="0.25">
      <c r="A147" s="38" t="s">
        <v>377</v>
      </c>
      <c r="B147" s="41" t="s">
        <v>115</v>
      </c>
      <c r="C147" s="26" t="s">
        <v>432</v>
      </c>
      <c r="D147" s="26" t="s">
        <v>440</v>
      </c>
      <c r="E147" s="43">
        <v>2317.5</v>
      </c>
    </row>
    <row r="148" spans="1:5" ht="26.25" customHeight="1" x14ac:dyDescent="0.25">
      <c r="A148" s="36" t="s">
        <v>378</v>
      </c>
      <c r="B148" s="41" t="s">
        <v>231</v>
      </c>
      <c r="C148" s="26" t="s">
        <v>432</v>
      </c>
      <c r="D148" s="26" t="s">
        <v>440</v>
      </c>
      <c r="E148" s="43">
        <v>4800</v>
      </c>
    </row>
    <row r="149" spans="1:5" ht="26.25" customHeight="1" x14ac:dyDescent="0.25">
      <c r="A149" s="38" t="s">
        <v>379</v>
      </c>
      <c r="B149" s="41" t="s">
        <v>426</v>
      </c>
      <c r="C149" s="26" t="s">
        <v>432</v>
      </c>
      <c r="D149" s="26" t="s">
        <v>440</v>
      </c>
      <c r="E149" s="43">
        <v>5800</v>
      </c>
    </row>
    <row r="150" spans="1:5" ht="26.25" customHeight="1" x14ac:dyDescent="0.25">
      <c r="A150" s="38" t="s">
        <v>380</v>
      </c>
      <c r="B150" s="41" t="s">
        <v>414</v>
      </c>
      <c r="C150" s="26" t="s">
        <v>432</v>
      </c>
      <c r="D150" s="26" t="s">
        <v>440</v>
      </c>
      <c r="E150" s="43">
        <v>1587</v>
      </c>
    </row>
    <row r="151" spans="1:5" ht="26.25" customHeight="1" x14ac:dyDescent="0.25">
      <c r="A151" s="38" t="s">
        <v>381</v>
      </c>
      <c r="B151" s="41" t="s">
        <v>109</v>
      </c>
      <c r="C151" s="26" t="s">
        <v>432</v>
      </c>
      <c r="D151" s="26" t="s">
        <v>440</v>
      </c>
      <c r="E151" s="43">
        <v>150866.70000000001</v>
      </c>
    </row>
    <row r="152" spans="1:5" ht="26.25" customHeight="1" x14ac:dyDescent="0.25">
      <c r="A152" s="36" t="s">
        <v>382</v>
      </c>
      <c r="B152" s="41" t="s">
        <v>109</v>
      </c>
      <c r="C152" s="26" t="s">
        <v>432</v>
      </c>
      <c r="D152" s="26" t="s">
        <v>440</v>
      </c>
      <c r="E152" s="43">
        <v>42294.23</v>
      </c>
    </row>
    <row r="154" spans="1:5" ht="26.25" customHeight="1" x14ac:dyDescent="0.25">
      <c r="A154" s="37" t="s">
        <v>383</v>
      </c>
      <c r="B154" s="42" t="s">
        <v>428</v>
      </c>
      <c r="C154" s="28" t="s">
        <v>432</v>
      </c>
      <c r="D154" s="28" t="s">
        <v>440</v>
      </c>
      <c r="E154" s="43">
        <v>5719.8</v>
      </c>
    </row>
    <row r="155" spans="1:5" ht="26.25" customHeight="1" x14ac:dyDescent="0.25">
      <c r="A155" s="37" t="s">
        <v>384</v>
      </c>
      <c r="B155" s="42" t="s">
        <v>416</v>
      </c>
      <c r="C155" s="28" t="s">
        <v>432</v>
      </c>
      <c r="D155" s="28" t="s">
        <v>440</v>
      </c>
      <c r="E155" s="43">
        <v>4385.34</v>
      </c>
    </row>
    <row r="156" spans="1:5" ht="26.25" customHeight="1" x14ac:dyDescent="0.25">
      <c r="A156" s="37" t="s">
        <v>385</v>
      </c>
      <c r="B156" s="42" t="s">
        <v>426</v>
      </c>
      <c r="C156" s="28" t="s">
        <v>432</v>
      </c>
      <c r="D156" s="28" t="s">
        <v>440</v>
      </c>
      <c r="E156" s="43">
        <v>4385.34</v>
      </c>
    </row>
    <row r="157" spans="1:5" ht="26.25" customHeight="1" x14ac:dyDescent="0.25">
      <c r="A157" s="35" t="s">
        <v>250</v>
      </c>
      <c r="B157" s="42" t="s">
        <v>419</v>
      </c>
      <c r="C157" s="28" t="s">
        <v>432</v>
      </c>
      <c r="D157" s="28" t="s">
        <v>440</v>
      </c>
      <c r="E157" s="43">
        <v>3289.29</v>
      </c>
    </row>
    <row r="158" spans="1:5" ht="26.25" customHeight="1" x14ac:dyDescent="0.25">
      <c r="A158" s="35" t="s">
        <v>386</v>
      </c>
      <c r="B158" s="42" t="s">
        <v>217</v>
      </c>
      <c r="C158" s="28" t="s">
        <v>432</v>
      </c>
      <c r="D158" s="28" t="s">
        <v>440</v>
      </c>
      <c r="E158" s="43">
        <v>19257.330000000002</v>
      </c>
    </row>
    <row r="159" spans="1:5" ht="26.25" customHeight="1" x14ac:dyDescent="0.25">
      <c r="A159" s="36" t="s">
        <v>387</v>
      </c>
      <c r="B159" s="41" t="s">
        <v>229</v>
      </c>
      <c r="C159" s="26" t="s">
        <v>432</v>
      </c>
      <c r="D159" s="26" t="s">
        <v>440</v>
      </c>
      <c r="E159" s="43">
        <v>3146</v>
      </c>
    </row>
    <row r="160" spans="1:5" ht="26.25" customHeight="1" x14ac:dyDescent="0.25">
      <c r="A160" s="38" t="s">
        <v>388</v>
      </c>
      <c r="B160" s="41" t="s">
        <v>429</v>
      </c>
      <c r="C160" s="26" t="s">
        <v>432</v>
      </c>
      <c r="D160" s="26" t="s">
        <v>440</v>
      </c>
      <c r="E160" s="43">
        <v>492321.75</v>
      </c>
    </row>
    <row r="161" spans="1:5" ht="26.25" customHeight="1" x14ac:dyDescent="0.25">
      <c r="A161" s="36" t="s">
        <v>389</v>
      </c>
      <c r="B161" s="41" t="s">
        <v>110</v>
      </c>
      <c r="C161" s="26" t="s">
        <v>432</v>
      </c>
      <c r="D161" s="26" t="s">
        <v>440</v>
      </c>
      <c r="E161" s="43">
        <v>79967.08</v>
      </c>
    </row>
    <row r="162" spans="1:5" ht="26.25" customHeight="1" x14ac:dyDescent="0.25">
      <c r="A162" s="38" t="s">
        <v>390</v>
      </c>
      <c r="B162" s="41" t="s">
        <v>430</v>
      </c>
      <c r="C162" s="26" t="s">
        <v>432</v>
      </c>
      <c r="D162" s="26" t="s">
        <v>440</v>
      </c>
      <c r="E162" s="43">
        <v>63510</v>
      </c>
    </row>
    <row r="163" spans="1:5" ht="26.25" customHeight="1" x14ac:dyDescent="0.25">
      <c r="A163" s="38" t="s">
        <v>251</v>
      </c>
      <c r="B163" s="41" t="s">
        <v>430</v>
      </c>
      <c r="C163" s="26" t="s">
        <v>432</v>
      </c>
      <c r="D163" s="26" t="s">
        <v>440</v>
      </c>
      <c r="E163" s="43">
        <v>6514.89</v>
      </c>
    </row>
    <row r="164" spans="1:5" ht="26.25" customHeight="1" x14ac:dyDescent="0.25">
      <c r="A164" s="37" t="s">
        <v>391</v>
      </c>
      <c r="B164" s="41" t="s">
        <v>109</v>
      </c>
      <c r="C164" s="41" t="s">
        <v>434</v>
      </c>
      <c r="D164" s="26" t="s">
        <v>440</v>
      </c>
      <c r="E164" s="43">
        <v>385943.8</v>
      </c>
    </row>
    <row r="165" spans="1:5" ht="26.25" customHeight="1" x14ac:dyDescent="0.25">
      <c r="A165" s="36" t="s">
        <v>392</v>
      </c>
      <c r="B165" s="41" t="s">
        <v>229</v>
      </c>
      <c r="C165" s="41" t="s">
        <v>434</v>
      </c>
      <c r="D165" s="26" t="s">
        <v>440</v>
      </c>
      <c r="E165" s="43">
        <v>439.96</v>
      </c>
    </row>
    <row r="166" spans="1:5" ht="26.25" customHeight="1" x14ac:dyDescent="0.25">
      <c r="A166" s="37" t="s">
        <v>393</v>
      </c>
      <c r="B166" s="42" t="s">
        <v>109</v>
      </c>
      <c r="C166" s="42" t="s">
        <v>435</v>
      </c>
      <c r="D166" s="28" t="s">
        <v>440</v>
      </c>
      <c r="E166" s="44">
        <v>214884.8</v>
      </c>
    </row>
    <row r="167" spans="1:5" ht="41.25" customHeight="1" x14ac:dyDescent="0.25">
      <c r="A167" s="37" t="s">
        <v>403</v>
      </c>
      <c r="B167" s="42" t="s">
        <v>416</v>
      </c>
      <c r="C167" s="42" t="s">
        <v>436</v>
      </c>
      <c r="D167" s="28" t="s">
        <v>440</v>
      </c>
      <c r="E167" s="43">
        <v>1087448</v>
      </c>
    </row>
    <row r="168" spans="1:5" ht="42" customHeight="1" x14ac:dyDescent="0.25">
      <c r="A168" s="35" t="s">
        <v>214</v>
      </c>
      <c r="B168" s="42" t="s">
        <v>109</v>
      </c>
      <c r="C168" s="42" t="s">
        <v>432</v>
      </c>
      <c r="D168" s="28" t="s">
        <v>440</v>
      </c>
      <c r="E168" s="43">
        <v>91638.52</v>
      </c>
    </row>
    <row r="169" spans="1:5" ht="62.25" customHeight="1" x14ac:dyDescent="0.25">
      <c r="A169" s="37" t="s">
        <v>406</v>
      </c>
      <c r="B169" s="42" t="s">
        <v>109</v>
      </c>
      <c r="C169" s="46" t="s">
        <v>438</v>
      </c>
      <c r="D169" s="42" t="s">
        <v>440</v>
      </c>
      <c r="E169" s="43">
        <v>2675996.54</v>
      </c>
    </row>
    <row r="170" spans="1:5" ht="23.25" customHeight="1" x14ac:dyDescent="0.25">
      <c r="A170" s="35" t="s">
        <v>404</v>
      </c>
      <c r="B170" s="42" t="s">
        <v>110</v>
      </c>
      <c r="C170" s="42" t="s">
        <v>432</v>
      </c>
      <c r="D170" s="42" t="s">
        <v>440</v>
      </c>
      <c r="E170" s="43">
        <v>58000</v>
      </c>
    </row>
    <row r="171" spans="1:5" ht="23.25" customHeight="1" x14ac:dyDescent="0.25">
      <c r="A171" s="80"/>
      <c r="B171" s="62"/>
      <c r="C171" s="62"/>
      <c r="D171" s="62"/>
      <c r="E171" s="81"/>
    </row>
    <row r="172" spans="1:5" ht="26.25" customHeight="1" x14ac:dyDescent="0.25">
      <c r="A172" s="82"/>
      <c r="B172" s="62"/>
      <c r="C172" s="62"/>
      <c r="D172" s="62"/>
      <c r="E172" s="83"/>
    </row>
    <row r="173" spans="1:5" ht="26.25" customHeight="1" x14ac:dyDescent="0.25">
      <c r="A173" s="36" t="s">
        <v>394</v>
      </c>
      <c r="B173" s="41" t="s">
        <v>109</v>
      </c>
      <c r="C173" s="41" t="s">
        <v>434</v>
      </c>
      <c r="D173" s="41" t="s">
        <v>440</v>
      </c>
      <c r="E173" s="43">
        <v>18412.36</v>
      </c>
    </row>
    <row r="174" spans="1:5" ht="26.25" customHeight="1" x14ac:dyDescent="0.25">
      <c r="A174" s="36" t="s">
        <v>395</v>
      </c>
      <c r="B174" s="41" t="s">
        <v>109</v>
      </c>
      <c r="C174" s="41" t="s">
        <v>434</v>
      </c>
      <c r="D174" s="26" t="s">
        <v>440</v>
      </c>
      <c r="E174" s="43">
        <v>4539.6000000000004</v>
      </c>
    </row>
    <row r="175" spans="1:5" ht="26.25" customHeight="1" x14ac:dyDescent="0.25">
      <c r="A175" s="36" t="s">
        <v>396</v>
      </c>
      <c r="B175" s="41" t="s">
        <v>109</v>
      </c>
      <c r="C175" s="41" t="s">
        <v>434</v>
      </c>
      <c r="D175" s="26" t="s">
        <v>440</v>
      </c>
      <c r="E175" s="43">
        <v>29982.01</v>
      </c>
    </row>
    <row r="176" spans="1:5" ht="26.25" customHeight="1" x14ac:dyDescent="0.25">
      <c r="A176" s="36" t="s">
        <v>397</v>
      </c>
      <c r="B176" s="41" t="s">
        <v>221</v>
      </c>
      <c r="C176" s="41" t="s">
        <v>434</v>
      </c>
      <c r="D176" s="26" t="s">
        <v>440</v>
      </c>
      <c r="E176" s="43">
        <v>5000</v>
      </c>
    </row>
    <row r="177" spans="1:5" ht="26.25" customHeight="1" x14ac:dyDescent="0.25">
      <c r="A177" s="38" t="s">
        <v>398</v>
      </c>
      <c r="B177" s="41" t="s">
        <v>109</v>
      </c>
      <c r="C177" s="41" t="s">
        <v>434</v>
      </c>
      <c r="D177" s="26" t="s">
        <v>440</v>
      </c>
      <c r="E177" s="43">
        <v>244330.87</v>
      </c>
    </row>
    <row r="178" spans="1:5" ht="26.25" customHeight="1" x14ac:dyDescent="0.25">
      <c r="A178" s="38" t="s">
        <v>399</v>
      </c>
      <c r="B178" s="41" t="s">
        <v>109</v>
      </c>
      <c r="C178" s="41" t="s">
        <v>434</v>
      </c>
      <c r="D178" s="26" t="s">
        <v>440</v>
      </c>
      <c r="E178" s="43">
        <v>5828</v>
      </c>
    </row>
    <row r="179" spans="1:5" ht="26.25" customHeight="1" x14ac:dyDescent="0.25">
      <c r="A179" s="36" t="s">
        <v>400</v>
      </c>
      <c r="B179" s="41" t="s">
        <v>110</v>
      </c>
      <c r="C179" s="41" t="s">
        <v>434</v>
      </c>
      <c r="D179" s="26" t="s">
        <v>440</v>
      </c>
      <c r="E179" s="43">
        <v>8699.41</v>
      </c>
    </row>
    <row r="180" spans="1:5" ht="26.25" customHeight="1" x14ac:dyDescent="0.25">
      <c r="A180" s="38" t="s">
        <v>401</v>
      </c>
      <c r="B180" s="41" t="s">
        <v>229</v>
      </c>
      <c r="C180" s="41" t="s">
        <v>434</v>
      </c>
      <c r="D180" s="26" t="s">
        <v>440</v>
      </c>
      <c r="E180" s="43">
        <v>15000</v>
      </c>
    </row>
    <row r="181" spans="1:5" ht="26.25" customHeight="1" x14ac:dyDescent="0.25">
      <c r="A181" s="38" t="s">
        <v>402</v>
      </c>
      <c r="B181" s="41" t="s">
        <v>113</v>
      </c>
      <c r="C181" s="41" t="s">
        <v>434</v>
      </c>
      <c r="D181" s="26" t="s">
        <v>440</v>
      </c>
      <c r="E181" s="43">
        <v>13320.48</v>
      </c>
    </row>
    <row r="182" spans="1:5" ht="26.25" customHeight="1" x14ac:dyDescent="0.25">
      <c r="A182" s="38" t="s">
        <v>252</v>
      </c>
      <c r="B182" s="41" t="s">
        <v>418</v>
      </c>
      <c r="C182" s="41" t="s">
        <v>434</v>
      </c>
      <c r="D182" s="26" t="s">
        <v>440</v>
      </c>
      <c r="E182" s="43">
        <v>18792</v>
      </c>
    </row>
    <row r="183" spans="1:5" ht="61.5" customHeight="1" x14ac:dyDescent="0.25">
      <c r="A183" s="37" t="s">
        <v>405</v>
      </c>
      <c r="B183" s="42" t="s">
        <v>112</v>
      </c>
      <c r="C183" s="46" t="s">
        <v>437</v>
      </c>
      <c r="D183" s="28" t="s">
        <v>440</v>
      </c>
      <c r="E183" s="43">
        <v>446988.08</v>
      </c>
    </row>
    <row r="184" spans="1:5" ht="41.25" customHeight="1" x14ac:dyDescent="0.25">
      <c r="A184" s="39" t="s">
        <v>407</v>
      </c>
      <c r="B184" s="42" t="s">
        <v>109</v>
      </c>
      <c r="C184" s="42" t="s">
        <v>439</v>
      </c>
      <c r="D184" s="28" t="s">
        <v>440</v>
      </c>
      <c r="E184" s="43">
        <v>2005238.08</v>
      </c>
    </row>
    <row r="185" spans="1:5" ht="49.5" customHeight="1" x14ac:dyDescent="0.25">
      <c r="A185" s="38" t="s">
        <v>249</v>
      </c>
      <c r="B185" s="41" t="s">
        <v>109</v>
      </c>
      <c r="C185" s="26" t="s">
        <v>433</v>
      </c>
      <c r="D185" s="26" t="s">
        <v>440</v>
      </c>
      <c r="E185" s="43">
        <v>581319.03</v>
      </c>
    </row>
    <row r="186" spans="1:5" ht="18" customHeight="1" x14ac:dyDescent="0.25">
      <c r="A186" s="31"/>
      <c r="B186" s="31"/>
      <c r="C186" s="31"/>
      <c r="D186" s="31"/>
      <c r="E186" s="47" t="s">
        <v>21</v>
      </c>
    </row>
  </sheetData>
  <mergeCells count="6">
    <mergeCell ref="A1:E2"/>
    <mergeCell ref="A4:A5"/>
    <mergeCell ref="B4:B5"/>
    <mergeCell ref="C4:C5"/>
    <mergeCell ref="D4:D5"/>
    <mergeCell ref="E4:E5"/>
  </mergeCells>
  <pageMargins left="0.7" right="0.7" top="0.75" bottom="0.75" header="0.3" footer="0.3"/>
  <pageSetup scale="7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8"/>
  <sheetViews>
    <sheetView topLeftCell="A105" workbookViewId="0">
      <selection activeCell="F114" sqref="F114"/>
    </sheetView>
  </sheetViews>
  <sheetFormatPr baseColWidth="10" defaultRowHeight="15" x14ac:dyDescent="0.25"/>
  <cols>
    <col min="1" max="1" width="18" style="85" customWidth="1"/>
    <col min="2" max="2" width="63" style="85" customWidth="1"/>
    <col min="3" max="3" width="21.85546875" style="85" customWidth="1"/>
    <col min="4" max="4" width="16.42578125" style="85" customWidth="1"/>
    <col min="5" max="5" width="26.28515625" style="85" customWidth="1"/>
    <col min="6" max="6" width="19.140625" style="85" customWidth="1"/>
    <col min="7" max="7" width="31" style="85" customWidth="1"/>
    <col min="8" max="9" width="17.140625" style="85" customWidth="1"/>
    <col min="10" max="10" width="21.5703125" style="113" customWidth="1"/>
    <col min="11" max="11" width="10" style="85" customWidth="1"/>
    <col min="12" max="12" width="10.7109375" style="85" customWidth="1"/>
    <col min="13" max="13" width="13.5703125" style="85" customWidth="1"/>
    <col min="14" max="14" width="10.7109375" style="85" customWidth="1"/>
    <col min="15" max="15" width="11.85546875" style="85" customWidth="1"/>
    <col min="16" max="16" width="22" style="85" customWidth="1"/>
    <col min="17" max="17" width="32.85546875" style="85" customWidth="1"/>
    <col min="18" max="18" width="28.5703125" style="85" customWidth="1"/>
  </cols>
  <sheetData>
    <row r="1" spans="1:23" x14ac:dyDescent="0.25">
      <c r="A1" s="84" t="s">
        <v>473</v>
      </c>
      <c r="B1" s="84"/>
      <c r="C1" s="84"/>
      <c r="D1" s="84"/>
      <c r="E1" s="84"/>
      <c r="F1" s="84"/>
      <c r="G1" s="84" t="s">
        <v>473</v>
      </c>
      <c r="H1" s="84"/>
      <c r="I1" s="84"/>
      <c r="J1" s="84"/>
      <c r="K1" s="84"/>
      <c r="L1" s="84"/>
      <c r="M1" s="84"/>
      <c r="N1" s="84"/>
      <c r="O1" s="84"/>
      <c r="P1" s="249" t="s">
        <v>473</v>
      </c>
      <c r="Q1" s="249"/>
      <c r="R1" s="249"/>
      <c r="S1" s="249"/>
      <c r="T1" s="249"/>
      <c r="U1" s="249"/>
      <c r="V1" s="85"/>
      <c r="W1" s="85"/>
    </row>
    <row r="2" spans="1:23" ht="10.5" customHeight="1" x14ac:dyDescent="0.25">
      <c r="A2" s="249"/>
      <c r="B2" s="249"/>
      <c r="C2" s="249"/>
      <c r="D2" s="249"/>
      <c r="E2" s="249"/>
      <c r="F2" s="249"/>
      <c r="G2" s="84"/>
      <c r="H2" s="84"/>
      <c r="I2" s="84"/>
      <c r="J2" s="84"/>
      <c r="K2" s="84"/>
      <c r="L2" s="84"/>
      <c r="M2" s="84"/>
      <c r="N2" s="84"/>
      <c r="O2" s="84"/>
      <c r="P2" s="249"/>
      <c r="Q2" s="249"/>
      <c r="R2" s="249"/>
      <c r="S2" s="249"/>
      <c r="T2" s="249"/>
      <c r="U2" s="249"/>
      <c r="V2" s="85"/>
      <c r="W2" s="85"/>
    </row>
    <row r="3" spans="1:23" x14ac:dyDescent="0.25">
      <c r="A3" s="249"/>
      <c r="B3" s="249"/>
      <c r="C3" s="249"/>
      <c r="D3" s="249"/>
      <c r="E3" s="249"/>
      <c r="F3" s="249"/>
      <c r="G3" s="84"/>
      <c r="H3" s="84"/>
      <c r="I3" s="84"/>
      <c r="J3" s="84"/>
      <c r="K3" s="84"/>
      <c r="L3" s="84"/>
      <c r="M3" s="84"/>
      <c r="N3" s="84"/>
      <c r="O3" s="84"/>
      <c r="P3" s="249"/>
      <c r="Q3" s="249"/>
      <c r="R3" s="249"/>
      <c r="S3" s="249"/>
      <c r="T3" s="249"/>
      <c r="U3" s="249"/>
      <c r="V3" s="85"/>
      <c r="W3" s="85"/>
    </row>
    <row r="4" spans="1:23" x14ac:dyDescent="0.25">
      <c r="A4" s="257" t="s">
        <v>474</v>
      </c>
      <c r="B4" s="257"/>
      <c r="C4" s="249"/>
      <c r="D4" s="249"/>
      <c r="E4" s="249"/>
      <c r="F4" s="249"/>
      <c r="H4" s="249" t="s">
        <v>475</v>
      </c>
      <c r="I4" s="249"/>
      <c r="J4" s="249"/>
      <c r="K4" s="249"/>
      <c r="L4" s="249"/>
      <c r="M4" s="249"/>
      <c r="N4" s="249"/>
      <c r="O4" s="249"/>
      <c r="Q4" s="86" t="s">
        <v>476</v>
      </c>
      <c r="R4" s="250" t="s">
        <v>636</v>
      </c>
      <c r="S4" s="250"/>
      <c r="T4" s="250"/>
      <c r="U4" s="250"/>
      <c r="V4" s="85"/>
      <c r="W4" s="85"/>
    </row>
    <row r="5" spans="1:23" ht="11.25" customHeight="1" x14ac:dyDescent="0.25">
      <c r="A5" s="251"/>
      <c r="B5" s="251"/>
      <c r="C5" s="251"/>
      <c r="D5" s="251"/>
      <c r="E5" s="251"/>
      <c r="F5" s="251"/>
      <c r="G5" s="87"/>
      <c r="H5" s="87"/>
      <c r="I5" s="87"/>
      <c r="J5" s="87"/>
      <c r="K5" s="87"/>
      <c r="L5" s="87"/>
      <c r="M5" s="87"/>
      <c r="N5" s="87"/>
      <c r="O5" s="87"/>
      <c r="P5" s="251"/>
      <c r="Q5" s="251"/>
      <c r="R5" s="251"/>
      <c r="S5" s="251"/>
      <c r="T5" s="251"/>
      <c r="U5" s="251"/>
      <c r="V5" s="85"/>
      <c r="W5" s="85"/>
    </row>
    <row r="6" spans="1:23" ht="15.75" customHeight="1" thickBot="1" x14ac:dyDescent="0.3">
      <c r="A6" s="88"/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252"/>
      <c r="Q6" s="252"/>
      <c r="R6" s="252"/>
      <c r="S6" s="252"/>
      <c r="T6" s="252"/>
      <c r="U6" s="252"/>
      <c r="V6" s="85"/>
      <c r="W6" s="85"/>
    </row>
    <row r="7" spans="1:23" s="115" customFormat="1" ht="22.5" customHeight="1" x14ac:dyDescent="0.25">
      <c r="A7" s="253" t="s">
        <v>477</v>
      </c>
      <c r="B7" s="255" t="s">
        <v>478</v>
      </c>
      <c r="C7" s="255" t="s">
        <v>479</v>
      </c>
      <c r="D7" s="255" t="s">
        <v>480</v>
      </c>
      <c r="E7" s="255" t="s">
        <v>481</v>
      </c>
      <c r="F7" s="243" t="s">
        <v>482</v>
      </c>
      <c r="G7" s="243" t="s">
        <v>483</v>
      </c>
      <c r="H7" s="243" t="s">
        <v>484</v>
      </c>
      <c r="I7" s="243" t="s">
        <v>485</v>
      </c>
      <c r="J7" s="264" t="s">
        <v>486</v>
      </c>
      <c r="K7" s="253" t="s">
        <v>487</v>
      </c>
      <c r="L7" s="266"/>
      <c r="M7" s="267" t="s">
        <v>488</v>
      </c>
      <c r="N7" s="260"/>
      <c r="O7" s="261"/>
      <c r="P7" s="268" t="s">
        <v>489</v>
      </c>
      <c r="Q7" s="243" t="s">
        <v>490</v>
      </c>
      <c r="R7" s="247" t="s">
        <v>491</v>
      </c>
      <c r="S7" s="258" t="s">
        <v>718</v>
      </c>
      <c r="T7" s="260" t="s">
        <v>719</v>
      </c>
      <c r="U7" s="261"/>
      <c r="V7" s="114"/>
      <c r="W7" s="114"/>
    </row>
    <row r="8" spans="1:23" s="115" customFormat="1" ht="72" customHeight="1" thickBot="1" x14ac:dyDescent="0.3">
      <c r="A8" s="254"/>
      <c r="B8" s="256"/>
      <c r="C8" s="256"/>
      <c r="D8" s="256"/>
      <c r="E8" s="256"/>
      <c r="F8" s="244"/>
      <c r="G8" s="244"/>
      <c r="H8" s="244"/>
      <c r="I8" s="244"/>
      <c r="J8" s="265"/>
      <c r="K8" s="116" t="s">
        <v>492</v>
      </c>
      <c r="L8" s="117" t="s">
        <v>493</v>
      </c>
      <c r="M8" s="116" t="s">
        <v>494</v>
      </c>
      <c r="N8" s="118" t="s">
        <v>495</v>
      </c>
      <c r="O8" s="119" t="s">
        <v>496</v>
      </c>
      <c r="P8" s="269"/>
      <c r="Q8" s="244"/>
      <c r="R8" s="248"/>
      <c r="S8" s="259"/>
      <c r="T8" s="262"/>
      <c r="U8" s="263"/>
      <c r="V8" s="114"/>
      <c r="W8" s="114"/>
    </row>
    <row r="9" spans="1:23" ht="32.25" customHeight="1" x14ac:dyDescent="0.25">
      <c r="A9" s="120" t="s">
        <v>497</v>
      </c>
      <c r="B9" s="121" t="s">
        <v>498</v>
      </c>
      <c r="C9" s="26" t="s">
        <v>499</v>
      </c>
      <c r="D9" s="89" t="s">
        <v>500</v>
      </c>
      <c r="E9" s="26" t="s">
        <v>432</v>
      </c>
      <c r="F9" s="26" t="s">
        <v>501</v>
      </c>
      <c r="G9" s="26" t="s">
        <v>498</v>
      </c>
      <c r="H9" s="26"/>
      <c r="I9" s="26"/>
      <c r="J9" s="90">
        <v>3800</v>
      </c>
      <c r="K9" s="91">
        <v>41913</v>
      </c>
      <c r="L9" s="91">
        <v>42125</v>
      </c>
      <c r="M9" s="90"/>
      <c r="N9" s="26"/>
      <c r="O9" s="90">
        <v>3800</v>
      </c>
      <c r="P9" s="92">
        <v>1</v>
      </c>
      <c r="Q9" s="92">
        <v>1</v>
      </c>
      <c r="R9" s="93" t="s">
        <v>502</v>
      </c>
      <c r="S9" s="122" t="s">
        <v>720</v>
      </c>
      <c r="T9" s="245"/>
      <c r="U9" s="245"/>
      <c r="V9" s="85"/>
      <c r="W9" s="85"/>
    </row>
    <row r="10" spans="1:23" ht="63" customHeight="1" x14ac:dyDescent="0.25">
      <c r="A10" s="94" t="s">
        <v>497</v>
      </c>
      <c r="B10" s="41" t="s">
        <v>721</v>
      </c>
      <c r="C10" s="41" t="s">
        <v>411</v>
      </c>
      <c r="D10" s="94" t="s">
        <v>503</v>
      </c>
      <c r="E10" s="41" t="s">
        <v>432</v>
      </c>
      <c r="F10" s="26" t="s">
        <v>501</v>
      </c>
      <c r="G10" s="41" t="s">
        <v>504</v>
      </c>
      <c r="H10" s="41"/>
      <c r="I10" s="41"/>
      <c r="J10" s="95">
        <v>225678.51</v>
      </c>
      <c r="K10" s="96">
        <v>42005</v>
      </c>
      <c r="L10" s="96">
        <v>42248</v>
      </c>
      <c r="M10" s="95"/>
      <c r="N10" s="41"/>
      <c r="O10" s="95">
        <v>225678.51</v>
      </c>
      <c r="P10" s="92">
        <v>1</v>
      </c>
      <c r="Q10" s="92">
        <v>1</v>
      </c>
      <c r="R10" s="93" t="s">
        <v>502</v>
      </c>
      <c r="S10" s="97" t="s">
        <v>720</v>
      </c>
      <c r="T10" s="246"/>
      <c r="U10" s="246"/>
      <c r="V10" s="85"/>
      <c r="W10" s="85"/>
    </row>
    <row r="11" spans="1:23" ht="48.75" x14ac:dyDescent="0.25">
      <c r="A11" s="41" t="s">
        <v>505</v>
      </c>
      <c r="B11" s="94" t="s">
        <v>506</v>
      </c>
      <c r="C11" s="41" t="s">
        <v>220</v>
      </c>
      <c r="D11" s="94" t="s">
        <v>507</v>
      </c>
      <c r="E11" s="41" t="s">
        <v>432</v>
      </c>
      <c r="F11" s="26" t="s">
        <v>508</v>
      </c>
      <c r="G11" s="41" t="s">
        <v>509</v>
      </c>
      <c r="H11" s="41" t="s">
        <v>510</v>
      </c>
      <c r="I11" s="41" t="s">
        <v>511</v>
      </c>
      <c r="J11" s="95">
        <v>416264.72</v>
      </c>
      <c r="K11" s="96">
        <v>42005</v>
      </c>
      <c r="L11" s="96">
        <v>42217</v>
      </c>
      <c r="M11" s="95"/>
      <c r="N11" s="41"/>
      <c r="O11" s="95">
        <v>416264.72</v>
      </c>
      <c r="P11" s="92">
        <v>1</v>
      </c>
      <c r="Q11" s="92">
        <v>1</v>
      </c>
      <c r="R11" s="93" t="s">
        <v>502</v>
      </c>
      <c r="S11" s="97" t="s">
        <v>720</v>
      </c>
      <c r="T11" s="237"/>
      <c r="U11" s="238"/>
      <c r="V11" s="85"/>
      <c r="W11" s="85"/>
    </row>
    <row r="12" spans="1:23" ht="24.75" x14ac:dyDescent="0.25">
      <c r="A12" s="94" t="s">
        <v>497</v>
      </c>
      <c r="B12" s="94" t="s">
        <v>512</v>
      </c>
      <c r="C12" s="41" t="s">
        <v>109</v>
      </c>
      <c r="D12" s="94" t="s">
        <v>513</v>
      </c>
      <c r="E12" s="41" t="s">
        <v>432</v>
      </c>
      <c r="F12" s="26" t="s">
        <v>501</v>
      </c>
      <c r="G12" s="41" t="s">
        <v>512</v>
      </c>
      <c r="H12" s="41"/>
      <c r="I12" s="41"/>
      <c r="J12" s="95">
        <v>226815.15</v>
      </c>
      <c r="K12" s="96">
        <v>42005</v>
      </c>
      <c r="L12" s="96">
        <v>42064</v>
      </c>
      <c r="M12" s="95"/>
      <c r="N12" s="41"/>
      <c r="O12" s="95">
        <v>226815.15</v>
      </c>
      <c r="P12" s="92">
        <v>1</v>
      </c>
      <c r="Q12" s="92">
        <v>1</v>
      </c>
      <c r="R12" s="93" t="s">
        <v>502</v>
      </c>
      <c r="S12" s="97" t="s">
        <v>720</v>
      </c>
      <c r="T12" s="237"/>
      <c r="U12" s="238"/>
      <c r="V12" s="85"/>
      <c r="W12" s="85"/>
    </row>
    <row r="13" spans="1:23" ht="53.25" customHeight="1" x14ac:dyDescent="0.25">
      <c r="A13" s="94" t="s">
        <v>497</v>
      </c>
      <c r="B13" s="94" t="s">
        <v>514</v>
      </c>
      <c r="C13" s="41" t="s">
        <v>109</v>
      </c>
      <c r="D13" s="94" t="s">
        <v>515</v>
      </c>
      <c r="E13" s="41" t="s">
        <v>432</v>
      </c>
      <c r="F13" s="26" t="s">
        <v>501</v>
      </c>
      <c r="G13" s="41" t="s">
        <v>516</v>
      </c>
      <c r="H13" s="41"/>
      <c r="I13" s="41"/>
      <c r="J13" s="95">
        <v>95184.93</v>
      </c>
      <c r="K13" s="96">
        <v>42005</v>
      </c>
      <c r="L13" s="96">
        <v>42248</v>
      </c>
      <c r="M13" s="95"/>
      <c r="N13" s="41"/>
      <c r="O13" s="95">
        <v>95184.93</v>
      </c>
      <c r="P13" s="92">
        <v>1</v>
      </c>
      <c r="Q13" s="92">
        <v>1</v>
      </c>
      <c r="R13" s="93" t="s">
        <v>502</v>
      </c>
      <c r="S13" s="97" t="s">
        <v>720</v>
      </c>
      <c r="T13" s="237"/>
      <c r="U13" s="238"/>
      <c r="V13" s="85"/>
      <c r="W13" s="85"/>
    </row>
    <row r="14" spans="1:23" ht="43.5" customHeight="1" x14ac:dyDescent="0.25">
      <c r="A14" s="94" t="s">
        <v>497</v>
      </c>
      <c r="B14" s="41" t="s">
        <v>517</v>
      </c>
      <c r="C14" s="41" t="s">
        <v>109</v>
      </c>
      <c r="D14" s="94" t="s">
        <v>518</v>
      </c>
      <c r="E14" s="41" t="s">
        <v>432</v>
      </c>
      <c r="F14" s="26" t="s">
        <v>501</v>
      </c>
      <c r="G14" s="41" t="s">
        <v>517</v>
      </c>
      <c r="H14" s="41"/>
      <c r="I14" s="41"/>
      <c r="J14" s="95">
        <v>11122.6</v>
      </c>
      <c r="K14" s="96">
        <v>42036</v>
      </c>
      <c r="L14" s="96">
        <v>42125</v>
      </c>
      <c r="M14" s="95"/>
      <c r="N14" s="41"/>
      <c r="O14" s="95">
        <v>11122.6</v>
      </c>
      <c r="P14" s="92">
        <v>1</v>
      </c>
      <c r="Q14" s="92">
        <v>1</v>
      </c>
      <c r="R14" s="93" t="s">
        <v>502</v>
      </c>
      <c r="S14" s="97" t="s">
        <v>720</v>
      </c>
      <c r="T14" s="237"/>
      <c r="U14" s="238"/>
      <c r="V14" s="85"/>
      <c r="W14" s="85"/>
    </row>
    <row r="15" spans="1:23" ht="36.75" x14ac:dyDescent="0.25">
      <c r="A15" s="94" t="s">
        <v>497</v>
      </c>
      <c r="B15" s="41" t="s">
        <v>722</v>
      </c>
      <c r="C15" s="41" t="s">
        <v>109</v>
      </c>
      <c r="D15" s="94" t="s">
        <v>520</v>
      </c>
      <c r="E15" s="41" t="s">
        <v>432</v>
      </c>
      <c r="F15" s="26" t="s">
        <v>501</v>
      </c>
      <c r="G15" s="41" t="s">
        <v>519</v>
      </c>
      <c r="H15" s="41"/>
      <c r="I15" s="41"/>
      <c r="J15" s="95">
        <v>65535.45</v>
      </c>
      <c r="K15" s="96">
        <v>42064</v>
      </c>
      <c r="L15" s="96">
        <v>42248</v>
      </c>
      <c r="M15" s="95"/>
      <c r="N15" s="41"/>
      <c r="O15" s="95">
        <v>65535.45</v>
      </c>
      <c r="P15" s="92">
        <v>1</v>
      </c>
      <c r="Q15" s="92">
        <v>1</v>
      </c>
      <c r="R15" s="93" t="s">
        <v>502</v>
      </c>
      <c r="S15" s="97" t="s">
        <v>720</v>
      </c>
      <c r="T15" s="237"/>
      <c r="U15" s="238"/>
      <c r="V15" s="85"/>
      <c r="W15" s="85"/>
    </row>
    <row r="16" spans="1:23" ht="36.75" x14ac:dyDescent="0.25">
      <c r="A16" s="94" t="s">
        <v>497</v>
      </c>
      <c r="B16" s="41" t="s">
        <v>723</v>
      </c>
      <c r="C16" s="41" t="s">
        <v>109</v>
      </c>
      <c r="D16" s="94" t="s">
        <v>521</v>
      </c>
      <c r="E16" s="41" t="s">
        <v>432</v>
      </c>
      <c r="F16" s="26" t="s">
        <v>501</v>
      </c>
      <c r="G16" s="41" t="s">
        <v>723</v>
      </c>
      <c r="H16" s="41"/>
      <c r="I16" s="41"/>
      <c r="J16" s="95">
        <v>137329.29999999999</v>
      </c>
      <c r="K16" s="96">
        <v>42095</v>
      </c>
      <c r="L16" s="96">
        <v>42186</v>
      </c>
      <c r="M16" s="95"/>
      <c r="N16" s="41"/>
      <c r="O16" s="95">
        <v>137329.29999999999</v>
      </c>
      <c r="P16" s="92">
        <v>1</v>
      </c>
      <c r="Q16" s="92">
        <v>1</v>
      </c>
      <c r="R16" s="93" t="s">
        <v>502</v>
      </c>
      <c r="S16" s="97" t="s">
        <v>720</v>
      </c>
      <c r="T16" s="237"/>
      <c r="U16" s="238"/>
      <c r="V16" s="85"/>
      <c r="W16" s="85"/>
    </row>
    <row r="17" spans="1:23" ht="24.75" x14ac:dyDescent="0.25">
      <c r="A17" s="94" t="s">
        <v>497</v>
      </c>
      <c r="B17" s="94" t="s">
        <v>522</v>
      </c>
      <c r="C17" s="41" t="s">
        <v>109</v>
      </c>
      <c r="D17" s="94" t="s">
        <v>523</v>
      </c>
      <c r="E17" s="41" t="s">
        <v>432</v>
      </c>
      <c r="F17" s="26" t="s">
        <v>501</v>
      </c>
      <c r="G17" s="41" t="s">
        <v>522</v>
      </c>
      <c r="H17" s="41"/>
      <c r="I17" s="41"/>
      <c r="J17" s="95">
        <v>96860</v>
      </c>
      <c r="K17" s="96">
        <v>42095</v>
      </c>
      <c r="L17" s="96">
        <v>42095</v>
      </c>
      <c r="M17" s="95"/>
      <c r="N17" s="41"/>
      <c r="O17" s="95">
        <v>96860</v>
      </c>
      <c r="P17" s="92">
        <v>1</v>
      </c>
      <c r="Q17" s="92">
        <v>1</v>
      </c>
      <c r="R17" s="93" t="s">
        <v>502</v>
      </c>
      <c r="S17" s="97" t="s">
        <v>720</v>
      </c>
      <c r="T17" s="237"/>
      <c r="U17" s="238"/>
      <c r="V17" s="85"/>
      <c r="W17" s="85"/>
    </row>
    <row r="18" spans="1:23" ht="24.75" x14ac:dyDescent="0.25">
      <c r="A18" s="94" t="s">
        <v>497</v>
      </c>
      <c r="B18" s="94" t="s">
        <v>524</v>
      </c>
      <c r="C18" s="41" t="s">
        <v>109</v>
      </c>
      <c r="D18" s="94" t="s">
        <v>525</v>
      </c>
      <c r="E18" s="41" t="s">
        <v>432</v>
      </c>
      <c r="F18" s="26" t="s">
        <v>501</v>
      </c>
      <c r="G18" s="41" t="s">
        <v>524</v>
      </c>
      <c r="H18" s="41"/>
      <c r="I18" s="41"/>
      <c r="J18" s="95">
        <v>190905.84</v>
      </c>
      <c r="K18" s="96">
        <v>42095</v>
      </c>
      <c r="L18" s="96">
        <v>42248</v>
      </c>
      <c r="M18" s="95"/>
      <c r="N18" s="41"/>
      <c r="O18" s="95">
        <v>190905.84</v>
      </c>
      <c r="P18" s="92">
        <v>1</v>
      </c>
      <c r="Q18" s="92">
        <v>1</v>
      </c>
      <c r="R18" s="93" t="s">
        <v>502</v>
      </c>
      <c r="S18" s="97" t="s">
        <v>720</v>
      </c>
      <c r="T18" s="237"/>
      <c r="U18" s="238"/>
      <c r="V18" s="85"/>
      <c r="W18" s="85"/>
    </row>
    <row r="19" spans="1:23" ht="36.75" x14ac:dyDescent="0.25">
      <c r="A19" s="94" t="s">
        <v>497</v>
      </c>
      <c r="B19" s="41" t="s">
        <v>526</v>
      </c>
      <c r="C19" s="41" t="s">
        <v>109</v>
      </c>
      <c r="D19" s="94" t="s">
        <v>527</v>
      </c>
      <c r="E19" s="41" t="s">
        <v>432</v>
      </c>
      <c r="F19" s="26" t="s">
        <v>501</v>
      </c>
      <c r="G19" s="41" t="s">
        <v>526</v>
      </c>
      <c r="H19" s="41"/>
      <c r="I19" s="41"/>
      <c r="J19" s="95">
        <v>2400</v>
      </c>
      <c r="K19" s="96">
        <v>42156</v>
      </c>
      <c r="L19" s="96">
        <v>42156</v>
      </c>
      <c r="M19" s="95"/>
      <c r="N19" s="41"/>
      <c r="O19" s="95">
        <v>2400</v>
      </c>
      <c r="P19" s="92">
        <v>1</v>
      </c>
      <c r="Q19" s="92">
        <v>1</v>
      </c>
      <c r="R19" s="93" t="s">
        <v>502</v>
      </c>
      <c r="S19" s="97" t="s">
        <v>720</v>
      </c>
      <c r="T19" s="237"/>
      <c r="U19" s="238"/>
      <c r="V19" s="85"/>
      <c r="W19" s="85"/>
    </row>
    <row r="20" spans="1:23" ht="36.75" x14ac:dyDescent="0.25">
      <c r="A20" s="94" t="s">
        <v>497</v>
      </c>
      <c r="B20" s="41" t="s">
        <v>528</v>
      </c>
      <c r="C20" s="41" t="s">
        <v>109</v>
      </c>
      <c r="D20" s="94" t="s">
        <v>529</v>
      </c>
      <c r="E20" s="41" t="s">
        <v>432</v>
      </c>
      <c r="F20" s="26" t="s">
        <v>501</v>
      </c>
      <c r="G20" s="41" t="s">
        <v>528</v>
      </c>
      <c r="H20" s="41"/>
      <c r="I20" s="41"/>
      <c r="J20" s="95">
        <v>51055.99</v>
      </c>
      <c r="K20" s="96">
        <v>42186</v>
      </c>
      <c r="L20" s="96">
        <v>42217</v>
      </c>
      <c r="M20" s="95"/>
      <c r="N20" s="41"/>
      <c r="O20" s="95">
        <v>51055.99</v>
      </c>
      <c r="P20" s="92">
        <v>1</v>
      </c>
      <c r="Q20" s="92">
        <v>1</v>
      </c>
      <c r="R20" s="93" t="s">
        <v>502</v>
      </c>
      <c r="S20" s="97" t="s">
        <v>720</v>
      </c>
      <c r="T20" s="237"/>
      <c r="U20" s="238"/>
      <c r="V20" s="85"/>
      <c r="W20" s="85"/>
    </row>
    <row r="21" spans="1:23" ht="37.5" customHeight="1" x14ac:dyDescent="0.25">
      <c r="A21" s="94" t="s">
        <v>497</v>
      </c>
      <c r="B21" s="41" t="s">
        <v>530</v>
      </c>
      <c r="C21" s="41" t="s">
        <v>109</v>
      </c>
      <c r="D21" s="94" t="s">
        <v>531</v>
      </c>
      <c r="E21" s="41" t="s">
        <v>432</v>
      </c>
      <c r="F21" s="26" t="s">
        <v>501</v>
      </c>
      <c r="G21" s="41" t="s">
        <v>530</v>
      </c>
      <c r="H21" s="41"/>
      <c r="I21" s="41"/>
      <c r="J21" s="95">
        <v>38764.74</v>
      </c>
      <c r="K21" s="96">
        <v>42186</v>
      </c>
      <c r="L21" s="96">
        <v>42186</v>
      </c>
      <c r="M21" s="95"/>
      <c r="N21" s="41"/>
      <c r="O21" s="95">
        <v>38764.74</v>
      </c>
      <c r="P21" s="92">
        <v>1</v>
      </c>
      <c r="Q21" s="92">
        <v>1</v>
      </c>
      <c r="R21" s="93" t="s">
        <v>502</v>
      </c>
      <c r="S21" s="97" t="s">
        <v>720</v>
      </c>
      <c r="T21" s="237"/>
      <c r="U21" s="238"/>
      <c r="V21" s="85"/>
      <c r="W21" s="85"/>
    </row>
    <row r="22" spans="1:23" s="129" customFormat="1" ht="24.75" x14ac:dyDescent="0.25">
      <c r="A22" s="123" t="s">
        <v>497</v>
      </c>
      <c r="B22" s="123" t="s">
        <v>532</v>
      </c>
      <c r="C22" s="42" t="s">
        <v>111</v>
      </c>
      <c r="D22" s="123" t="s">
        <v>533</v>
      </c>
      <c r="E22" s="42" t="s">
        <v>432</v>
      </c>
      <c r="F22" s="28" t="s">
        <v>501</v>
      </c>
      <c r="G22" s="124" t="s">
        <v>532</v>
      </c>
      <c r="H22" s="42"/>
      <c r="I22" s="42"/>
      <c r="J22" s="125">
        <v>6000.01</v>
      </c>
      <c r="K22" s="108">
        <v>42186</v>
      </c>
      <c r="L22" s="108">
        <v>42186</v>
      </c>
      <c r="M22" s="125"/>
      <c r="N22" s="42"/>
      <c r="O22" s="125">
        <v>6000.01</v>
      </c>
      <c r="P22" s="112">
        <v>1</v>
      </c>
      <c r="Q22" s="112">
        <v>1</v>
      </c>
      <c r="R22" s="126" t="s">
        <v>502</v>
      </c>
      <c r="S22" s="127" t="s">
        <v>720</v>
      </c>
      <c r="T22" s="241"/>
      <c r="U22" s="242"/>
      <c r="V22" s="128"/>
      <c r="W22" s="128"/>
    </row>
    <row r="23" spans="1:23" ht="36.75" x14ac:dyDescent="0.25">
      <c r="A23" s="94" t="s">
        <v>497</v>
      </c>
      <c r="B23" s="41" t="s">
        <v>534</v>
      </c>
      <c r="C23" s="41" t="s">
        <v>109</v>
      </c>
      <c r="D23" s="94" t="s">
        <v>535</v>
      </c>
      <c r="E23" s="41" t="s">
        <v>432</v>
      </c>
      <c r="F23" s="26" t="s">
        <v>501</v>
      </c>
      <c r="G23" s="41" t="s">
        <v>534</v>
      </c>
      <c r="H23" s="41"/>
      <c r="I23" s="41"/>
      <c r="J23" s="95">
        <v>14652.74</v>
      </c>
      <c r="K23" s="96">
        <v>42217</v>
      </c>
      <c r="L23" s="96">
        <v>42248</v>
      </c>
      <c r="M23" s="95"/>
      <c r="N23" s="41"/>
      <c r="O23" s="95">
        <v>14652.74</v>
      </c>
      <c r="P23" s="92">
        <v>1</v>
      </c>
      <c r="Q23" s="92">
        <v>1</v>
      </c>
      <c r="R23" s="93" t="s">
        <v>502</v>
      </c>
      <c r="S23" s="97" t="s">
        <v>720</v>
      </c>
      <c r="T23" s="237"/>
      <c r="U23" s="238"/>
      <c r="V23" s="85"/>
      <c r="W23" s="85"/>
    </row>
    <row r="24" spans="1:23" ht="24.75" x14ac:dyDescent="0.25">
      <c r="A24" s="94" t="s">
        <v>497</v>
      </c>
      <c r="B24" s="94" t="s">
        <v>151</v>
      </c>
      <c r="C24" s="41" t="s">
        <v>109</v>
      </c>
      <c r="D24" s="94" t="s">
        <v>536</v>
      </c>
      <c r="E24" s="41" t="s">
        <v>432</v>
      </c>
      <c r="F24" s="26" t="s">
        <v>501</v>
      </c>
      <c r="G24" s="41" t="s">
        <v>151</v>
      </c>
      <c r="H24" s="41"/>
      <c r="I24" s="41"/>
      <c r="J24" s="95">
        <v>2507.1799999999998</v>
      </c>
      <c r="K24" s="96">
        <v>42064</v>
      </c>
      <c r="L24" s="96">
        <v>42064</v>
      </c>
      <c r="M24" s="95"/>
      <c r="N24" s="41"/>
      <c r="O24" s="95">
        <v>2507.1799999999998</v>
      </c>
      <c r="P24" s="92">
        <v>1</v>
      </c>
      <c r="Q24" s="92">
        <v>1</v>
      </c>
      <c r="R24" s="93" t="s">
        <v>502</v>
      </c>
      <c r="S24" s="97" t="s">
        <v>720</v>
      </c>
      <c r="T24" s="237"/>
      <c r="U24" s="238"/>
      <c r="V24" s="85"/>
      <c r="W24" s="85"/>
    </row>
    <row r="25" spans="1:23" ht="36.75" x14ac:dyDescent="0.25">
      <c r="A25" s="94" t="s">
        <v>497</v>
      </c>
      <c r="B25" s="94" t="s">
        <v>537</v>
      </c>
      <c r="C25" s="41" t="s">
        <v>109</v>
      </c>
      <c r="D25" s="94" t="s">
        <v>538</v>
      </c>
      <c r="E25" s="41" t="s">
        <v>432</v>
      </c>
      <c r="F25" s="26" t="s">
        <v>501</v>
      </c>
      <c r="G25" s="41" t="s">
        <v>537</v>
      </c>
      <c r="H25" s="41"/>
      <c r="I25" s="41"/>
      <c r="J25" s="95">
        <v>2037.08</v>
      </c>
      <c r="K25" s="101">
        <v>2014</v>
      </c>
      <c r="L25" s="96">
        <v>42064</v>
      </c>
      <c r="M25" s="95"/>
      <c r="N25" s="41"/>
      <c r="O25" s="95">
        <v>2037.08</v>
      </c>
      <c r="P25" s="92">
        <v>1</v>
      </c>
      <c r="Q25" s="92">
        <v>1</v>
      </c>
      <c r="R25" s="93" t="s">
        <v>502</v>
      </c>
      <c r="S25" s="97" t="s">
        <v>720</v>
      </c>
      <c r="T25" s="237"/>
      <c r="U25" s="238"/>
      <c r="V25" s="85"/>
      <c r="W25" s="85"/>
    </row>
    <row r="26" spans="1:23" ht="36.75" x14ac:dyDescent="0.25">
      <c r="A26" s="94" t="s">
        <v>497</v>
      </c>
      <c r="B26" s="42" t="s">
        <v>539</v>
      </c>
      <c r="C26" s="41" t="s">
        <v>109</v>
      </c>
      <c r="D26" s="41" t="s">
        <v>724</v>
      </c>
      <c r="E26" s="41" t="s">
        <v>432</v>
      </c>
      <c r="F26" s="26" t="s">
        <v>501</v>
      </c>
      <c r="G26" s="41" t="s">
        <v>539</v>
      </c>
      <c r="H26" s="41"/>
      <c r="I26" s="41"/>
      <c r="J26" s="103">
        <f>3748.13+94292.41</f>
        <v>98040.540000000008</v>
      </c>
      <c r="K26" s="96">
        <v>42064</v>
      </c>
      <c r="L26" s="96">
        <v>42064</v>
      </c>
      <c r="M26" s="103"/>
      <c r="N26" s="41"/>
      <c r="O26" s="103">
        <f>J26</f>
        <v>98040.540000000008</v>
      </c>
      <c r="P26" s="92">
        <v>1</v>
      </c>
      <c r="Q26" s="92">
        <v>1</v>
      </c>
      <c r="R26" s="93" t="s">
        <v>502</v>
      </c>
      <c r="S26" s="97" t="s">
        <v>720</v>
      </c>
      <c r="T26" s="237"/>
      <c r="U26" s="238"/>
      <c r="V26" s="85"/>
      <c r="W26" s="85"/>
    </row>
    <row r="27" spans="1:23" ht="24.75" x14ac:dyDescent="0.25">
      <c r="A27" s="94" t="s">
        <v>497</v>
      </c>
      <c r="B27" s="94" t="s">
        <v>540</v>
      </c>
      <c r="C27" s="41" t="s">
        <v>115</v>
      </c>
      <c r="D27" s="94" t="s">
        <v>541</v>
      </c>
      <c r="E27" s="41" t="s">
        <v>432</v>
      </c>
      <c r="F27" s="26" t="s">
        <v>501</v>
      </c>
      <c r="G27" s="41" t="s">
        <v>540</v>
      </c>
      <c r="H27" s="41"/>
      <c r="I27" s="41"/>
      <c r="J27" s="95">
        <v>13798.9</v>
      </c>
      <c r="K27" s="96">
        <v>42064</v>
      </c>
      <c r="L27" s="96">
        <v>42064</v>
      </c>
      <c r="M27" s="95"/>
      <c r="N27" s="41"/>
      <c r="O27" s="95">
        <v>13798.9</v>
      </c>
      <c r="P27" s="92">
        <v>1</v>
      </c>
      <c r="Q27" s="92">
        <v>1</v>
      </c>
      <c r="R27" s="93" t="s">
        <v>502</v>
      </c>
      <c r="S27" s="97" t="s">
        <v>720</v>
      </c>
      <c r="T27" s="237"/>
      <c r="U27" s="238"/>
      <c r="V27" s="85"/>
      <c r="W27" s="85"/>
    </row>
    <row r="28" spans="1:23" ht="36.75" x14ac:dyDescent="0.25">
      <c r="A28" s="94" t="s">
        <v>497</v>
      </c>
      <c r="B28" s="41" t="s">
        <v>542</v>
      </c>
      <c r="C28" s="41" t="s">
        <v>109</v>
      </c>
      <c r="D28" s="94" t="s">
        <v>543</v>
      </c>
      <c r="E28" s="41" t="s">
        <v>432</v>
      </c>
      <c r="F28" s="26" t="s">
        <v>501</v>
      </c>
      <c r="G28" s="41" t="s">
        <v>542</v>
      </c>
      <c r="H28" s="41"/>
      <c r="I28" s="41"/>
      <c r="J28" s="95">
        <v>2507.1799999999998</v>
      </c>
      <c r="K28" s="96">
        <v>42064</v>
      </c>
      <c r="L28" s="96">
        <v>42064</v>
      </c>
      <c r="M28" s="95"/>
      <c r="N28" s="41"/>
      <c r="O28" s="95">
        <v>2507.1799999999998</v>
      </c>
      <c r="P28" s="92">
        <v>1</v>
      </c>
      <c r="Q28" s="92">
        <v>1</v>
      </c>
      <c r="R28" s="93" t="s">
        <v>502</v>
      </c>
      <c r="S28" s="97" t="s">
        <v>720</v>
      </c>
      <c r="T28" s="237"/>
      <c r="U28" s="238"/>
      <c r="V28" s="85"/>
      <c r="W28" s="85"/>
    </row>
    <row r="29" spans="1:23" ht="36.75" x14ac:dyDescent="0.25">
      <c r="A29" s="94" t="s">
        <v>497</v>
      </c>
      <c r="B29" s="41" t="s">
        <v>544</v>
      </c>
      <c r="C29" s="41" t="s">
        <v>109</v>
      </c>
      <c r="D29" s="94" t="s">
        <v>545</v>
      </c>
      <c r="E29" s="41" t="s">
        <v>432</v>
      </c>
      <c r="F29" s="26" t="s">
        <v>501</v>
      </c>
      <c r="G29" s="41" t="s">
        <v>544</v>
      </c>
      <c r="H29" s="41"/>
      <c r="I29" s="41"/>
      <c r="J29" s="95">
        <v>1253.5899999999999</v>
      </c>
      <c r="K29" s="96">
        <v>42064</v>
      </c>
      <c r="L29" s="96">
        <v>42064</v>
      </c>
      <c r="M29" s="95"/>
      <c r="N29" s="41"/>
      <c r="O29" s="95">
        <v>1253.5899999999999</v>
      </c>
      <c r="P29" s="92">
        <v>1</v>
      </c>
      <c r="Q29" s="92">
        <v>1</v>
      </c>
      <c r="R29" s="93" t="s">
        <v>502</v>
      </c>
      <c r="S29" s="97" t="s">
        <v>720</v>
      </c>
      <c r="T29" s="237"/>
      <c r="U29" s="238"/>
      <c r="V29" s="85"/>
      <c r="W29" s="85"/>
    </row>
    <row r="30" spans="1:23" ht="48.75" x14ac:dyDescent="0.25">
      <c r="A30" s="94" t="s">
        <v>497</v>
      </c>
      <c r="B30" s="41" t="s">
        <v>725</v>
      </c>
      <c r="C30" s="41" t="s">
        <v>109</v>
      </c>
      <c r="D30" s="94" t="s">
        <v>546</v>
      </c>
      <c r="E30" s="41" t="s">
        <v>432</v>
      </c>
      <c r="F30" s="26" t="s">
        <v>501</v>
      </c>
      <c r="G30" s="100" t="s">
        <v>591</v>
      </c>
      <c r="H30" s="41"/>
      <c r="I30" s="41"/>
      <c r="J30" s="95">
        <v>919990.6</v>
      </c>
      <c r="K30" s="96">
        <v>42005</v>
      </c>
      <c r="L30" s="96">
        <v>42186</v>
      </c>
      <c r="M30" s="95"/>
      <c r="N30" s="41"/>
      <c r="O30" s="95">
        <v>919990.6</v>
      </c>
      <c r="P30" s="92">
        <v>1</v>
      </c>
      <c r="Q30" s="92">
        <v>1</v>
      </c>
      <c r="R30" s="93" t="s">
        <v>502</v>
      </c>
      <c r="S30" s="97" t="s">
        <v>720</v>
      </c>
      <c r="T30" s="237"/>
      <c r="U30" s="238"/>
      <c r="V30" s="85"/>
      <c r="W30" s="85"/>
    </row>
    <row r="31" spans="1:23" ht="24.75" x14ac:dyDescent="0.25">
      <c r="A31" s="94" t="s">
        <v>497</v>
      </c>
      <c r="B31" s="94" t="s">
        <v>726</v>
      </c>
      <c r="C31" s="41" t="s">
        <v>415</v>
      </c>
      <c r="D31" s="94" t="s">
        <v>547</v>
      </c>
      <c r="E31" s="41" t="s">
        <v>432</v>
      </c>
      <c r="F31" s="26" t="s">
        <v>501</v>
      </c>
      <c r="G31" s="41" t="s">
        <v>727</v>
      </c>
      <c r="H31" s="41"/>
      <c r="I31" s="41"/>
      <c r="J31" s="95">
        <v>5736.89</v>
      </c>
      <c r="K31" s="96">
        <v>42005</v>
      </c>
      <c r="L31" s="96">
        <v>42064</v>
      </c>
      <c r="M31" s="95"/>
      <c r="N31" s="41"/>
      <c r="O31" s="95">
        <v>5736.89</v>
      </c>
      <c r="P31" s="92">
        <v>1</v>
      </c>
      <c r="Q31" s="92">
        <v>1</v>
      </c>
      <c r="R31" s="93" t="s">
        <v>502</v>
      </c>
      <c r="S31" s="97" t="s">
        <v>720</v>
      </c>
      <c r="T31" s="237"/>
      <c r="U31" s="238"/>
      <c r="V31" s="85"/>
      <c r="W31" s="85"/>
    </row>
    <row r="32" spans="1:23" ht="24.75" x14ac:dyDescent="0.25">
      <c r="A32" s="94" t="s">
        <v>497</v>
      </c>
      <c r="B32" s="94" t="s">
        <v>548</v>
      </c>
      <c r="C32" s="41" t="s">
        <v>115</v>
      </c>
      <c r="D32" s="94" t="s">
        <v>549</v>
      </c>
      <c r="E32" s="41" t="s">
        <v>432</v>
      </c>
      <c r="F32" s="26" t="s">
        <v>501</v>
      </c>
      <c r="G32" s="41" t="s">
        <v>548</v>
      </c>
      <c r="H32" s="41"/>
      <c r="I32" s="41"/>
      <c r="J32" s="95">
        <v>626.79</v>
      </c>
      <c r="K32" s="96">
        <v>42064</v>
      </c>
      <c r="L32" s="96">
        <v>42064</v>
      </c>
      <c r="M32" s="95"/>
      <c r="N32" s="41"/>
      <c r="O32" s="95">
        <v>626.79</v>
      </c>
      <c r="P32" s="92">
        <v>1</v>
      </c>
      <c r="Q32" s="92">
        <v>1</v>
      </c>
      <c r="R32" s="93" t="s">
        <v>502</v>
      </c>
      <c r="S32" s="97" t="s">
        <v>720</v>
      </c>
      <c r="T32" s="237"/>
      <c r="U32" s="238"/>
      <c r="V32" s="85"/>
      <c r="W32" s="85"/>
    </row>
    <row r="33" spans="1:23" s="132" customFormat="1" ht="24.75" x14ac:dyDescent="0.25">
      <c r="A33" s="99" t="s">
        <v>497</v>
      </c>
      <c r="B33" s="98" t="s">
        <v>728</v>
      </c>
      <c r="C33" s="98" t="s">
        <v>109</v>
      </c>
      <c r="D33" s="99" t="s">
        <v>551</v>
      </c>
      <c r="E33" s="98" t="s">
        <v>432</v>
      </c>
      <c r="F33" s="27" t="s">
        <v>501</v>
      </c>
      <c r="G33" s="98" t="s">
        <v>550</v>
      </c>
      <c r="H33" s="98"/>
      <c r="I33" s="98"/>
      <c r="J33" s="103">
        <v>17096.52</v>
      </c>
      <c r="K33" s="105">
        <v>42036</v>
      </c>
      <c r="L33" s="105">
        <v>42248</v>
      </c>
      <c r="M33" s="103"/>
      <c r="N33" s="98"/>
      <c r="O33" s="103">
        <v>17096.52</v>
      </c>
      <c r="P33" s="106">
        <v>1</v>
      </c>
      <c r="Q33" s="106">
        <v>1</v>
      </c>
      <c r="R33" s="107" t="s">
        <v>502</v>
      </c>
      <c r="S33" s="130" t="s">
        <v>720</v>
      </c>
      <c r="T33" s="239"/>
      <c r="U33" s="240"/>
      <c r="V33" s="131"/>
      <c r="W33" s="131"/>
    </row>
    <row r="34" spans="1:23" ht="48.75" x14ac:dyDescent="0.25">
      <c r="A34" s="94" t="s">
        <v>497</v>
      </c>
      <c r="B34" s="41" t="s">
        <v>729</v>
      </c>
      <c r="C34" s="41" t="s">
        <v>109</v>
      </c>
      <c r="D34" s="94" t="s">
        <v>553</v>
      </c>
      <c r="E34" s="41" t="s">
        <v>432</v>
      </c>
      <c r="F34" s="26" t="s">
        <v>501</v>
      </c>
      <c r="G34" s="41" t="s">
        <v>552</v>
      </c>
      <c r="H34" s="41"/>
      <c r="I34" s="41"/>
      <c r="J34" s="95">
        <v>171868.18</v>
      </c>
      <c r="K34" s="96">
        <v>42036</v>
      </c>
      <c r="L34" s="96">
        <v>42248</v>
      </c>
      <c r="M34" s="95"/>
      <c r="N34" s="41"/>
      <c r="O34" s="95">
        <v>171868.18</v>
      </c>
      <c r="P34" s="92">
        <v>1</v>
      </c>
      <c r="Q34" s="92">
        <v>1</v>
      </c>
      <c r="R34" s="93" t="s">
        <v>502</v>
      </c>
      <c r="S34" s="97" t="s">
        <v>720</v>
      </c>
      <c r="T34" s="237"/>
      <c r="U34" s="238"/>
      <c r="V34" s="85"/>
      <c r="W34" s="85"/>
    </row>
    <row r="35" spans="1:23" ht="24.75" x14ac:dyDescent="0.25">
      <c r="A35" s="94" t="s">
        <v>497</v>
      </c>
      <c r="B35" s="94" t="s">
        <v>554</v>
      </c>
      <c r="C35" s="41" t="s">
        <v>555</v>
      </c>
      <c r="D35" s="94" t="s">
        <v>556</v>
      </c>
      <c r="E35" s="41" t="s">
        <v>432</v>
      </c>
      <c r="F35" s="26" t="s">
        <v>501</v>
      </c>
      <c r="G35" s="41" t="s">
        <v>688</v>
      </c>
      <c r="H35" s="41"/>
      <c r="I35" s="41"/>
      <c r="J35" s="95">
        <v>7540</v>
      </c>
      <c r="K35" s="96">
        <v>42005</v>
      </c>
      <c r="L35" s="96">
        <v>42005</v>
      </c>
      <c r="M35" s="95"/>
      <c r="N35" s="41"/>
      <c r="O35" s="95">
        <v>7540</v>
      </c>
      <c r="P35" s="92">
        <v>1</v>
      </c>
      <c r="Q35" s="92">
        <v>1</v>
      </c>
      <c r="R35" s="93" t="s">
        <v>502</v>
      </c>
      <c r="S35" s="97" t="s">
        <v>720</v>
      </c>
      <c r="T35" s="237"/>
      <c r="U35" s="238"/>
      <c r="V35" s="85"/>
      <c r="W35" s="85"/>
    </row>
    <row r="36" spans="1:23" ht="36.75" x14ac:dyDescent="0.25">
      <c r="A36" s="94" t="s">
        <v>497</v>
      </c>
      <c r="B36" s="94" t="s">
        <v>557</v>
      </c>
      <c r="C36" s="41" t="s">
        <v>227</v>
      </c>
      <c r="D36" s="94" t="s">
        <v>558</v>
      </c>
      <c r="E36" s="41" t="s">
        <v>432</v>
      </c>
      <c r="F36" s="26" t="s">
        <v>501</v>
      </c>
      <c r="G36" s="41" t="s">
        <v>559</v>
      </c>
      <c r="H36" s="41"/>
      <c r="I36" s="41"/>
      <c r="J36" s="95">
        <v>6835.85</v>
      </c>
      <c r="K36" s="96">
        <v>42064</v>
      </c>
      <c r="L36" s="96">
        <v>42064</v>
      </c>
      <c r="M36" s="95"/>
      <c r="N36" s="41"/>
      <c r="O36" s="95">
        <v>6835.85</v>
      </c>
      <c r="P36" s="92">
        <v>1</v>
      </c>
      <c r="Q36" s="92">
        <v>1</v>
      </c>
      <c r="R36" s="93" t="s">
        <v>502</v>
      </c>
      <c r="S36" s="97" t="s">
        <v>720</v>
      </c>
      <c r="T36" s="237"/>
      <c r="U36" s="238"/>
      <c r="V36" s="85"/>
      <c r="W36" s="85"/>
    </row>
    <row r="37" spans="1:23" ht="24.75" x14ac:dyDescent="0.25">
      <c r="A37" s="94" t="s">
        <v>497</v>
      </c>
      <c r="B37" s="94" t="s">
        <v>560</v>
      </c>
      <c r="C37" s="41" t="s">
        <v>425</v>
      </c>
      <c r="D37" s="94" t="s">
        <v>561</v>
      </c>
      <c r="E37" s="41" t="s">
        <v>432</v>
      </c>
      <c r="F37" s="26" t="s">
        <v>501</v>
      </c>
      <c r="G37" s="41" t="s">
        <v>560</v>
      </c>
      <c r="H37" s="41"/>
      <c r="I37" s="41"/>
      <c r="J37" s="95">
        <v>5849.91</v>
      </c>
      <c r="K37" s="96">
        <v>42064</v>
      </c>
      <c r="L37" s="96">
        <v>42064</v>
      </c>
      <c r="M37" s="95"/>
      <c r="N37" s="41"/>
      <c r="O37" s="95">
        <v>5849.91</v>
      </c>
      <c r="P37" s="92">
        <v>1</v>
      </c>
      <c r="Q37" s="92">
        <v>1</v>
      </c>
      <c r="R37" s="93" t="s">
        <v>502</v>
      </c>
      <c r="S37" s="97" t="s">
        <v>720</v>
      </c>
      <c r="T37" s="237"/>
      <c r="U37" s="238"/>
      <c r="V37" s="85"/>
      <c r="W37" s="85"/>
    </row>
    <row r="38" spans="1:23" ht="24.75" x14ac:dyDescent="0.25">
      <c r="A38" s="94" t="s">
        <v>497</v>
      </c>
      <c r="B38" s="94" t="s">
        <v>562</v>
      </c>
      <c r="C38" s="41" t="s">
        <v>117</v>
      </c>
      <c r="D38" s="94" t="s">
        <v>563</v>
      </c>
      <c r="E38" s="41" t="s">
        <v>432</v>
      </c>
      <c r="F38" s="26" t="s">
        <v>501</v>
      </c>
      <c r="G38" s="41" t="s">
        <v>562</v>
      </c>
      <c r="H38" s="41"/>
      <c r="I38" s="41"/>
      <c r="J38" s="95">
        <v>9489.9</v>
      </c>
      <c r="K38" s="96">
        <v>42064</v>
      </c>
      <c r="L38" s="96">
        <v>42064</v>
      </c>
      <c r="M38" s="95"/>
      <c r="N38" s="41"/>
      <c r="O38" s="95">
        <v>9489.9</v>
      </c>
      <c r="P38" s="92">
        <v>1</v>
      </c>
      <c r="Q38" s="92">
        <v>1</v>
      </c>
      <c r="R38" s="93" t="s">
        <v>502</v>
      </c>
      <c r="S38" s="97" t="s">
        <v>720</v>
      </c>
      <c r="T38" s="237"/>
      <c r="U38" s="238"/>
      <c r="V38" s="85"/>
      <c r="W38" s="85"/>
    </row>
    <row r="39" spans="1:23" ht="24.75" x14ac:dyDescent="0.25">
      <c r="A39" s="94" t="s">
        <v>497</v>
      </c>
      <c r="B39" s="94" t="s">
        <v>564</v>
      </c>
      <c r="C39" s="41" t="s">
        <v>110</v>
      </c>
      <c r="D39" s="94" t="s">
        <v>565</v>
      </c>
      <c r="E39" s="41" t="s">
        <v>432</v>
      </c>
      <c r="F39" s="26" t="s">
        <v>501</v>
      </c>
      <c r="G39" s="41" t="s">
        <v>564</v>
      </c>
      <c r="H39" s="41"/>
      <c r="I39" s="41"/>
      <c r="J39" s="95">
        <v>1199.97</v>
      </c>
      <c r="K39" s="96">
        <v>42064</v>
      </c>
      <c r="L39" s="96">
        <v>42064</v>
      </c>
      <c r="M39" s="95"/>
      <c r="N39" s="41"/>
      <c r="O39" s="95">
        <v>1199.97</v>
      </c>
      <c r="P39" s="92">
        <v>1</v>
      </c>
      <c r="Q39" s="92">
        <v>1</v>
      </c>
      <c r="R39" s="93" t="s">
        <v>502</v>
      </c>
      <c r="S39" s="97" t="s">
        <v>720</v>
      </c>
      <c r="T39" s="237"/>
      <c r="U39" s="238"/>
      <c r="V39" s="85"/>
      <c r="W39" s="85"/>
    </row>
    <row r="40" spans="1:23" ht="48.75" x14ac:dyDescent="0.25">
      <c r="A40" s="94" t="s">
        <v>497</v>
      </c>
      <c r="B40" s="41" t="s">
        <v>566</v>
      </c>
      <c r="C40" s="41" t="s">
        <v>109</v>
      </c>
      <c r="D40" s="94" t="s">
        <v>567</v>
      </c>
      <c r="E40" s="41" t="s">
        <v>432</v>
      </c>
      <c r="F40" s="26" t="s">
        <v>501</v>
      </c>
      <c r="G40" s="41" t="s">
        <v>591</v>
      </c>
      <c r="H40" s="41"/>
      <c r="I40" s="41"/>
      <c r="J40" s="95">
        <v>49965.71</v>
      </c>
      <c r="K40" s="96">
        <v>42064</v>
      </c>
      <c r="L40" s="96">
        <v>42125</v>
      </c>
      <c r="M40" s="95"/>
      <c r="N40" s="41"/>
      <c r="O40" s="95">
        <v>49965.71</v>
      </c>
      <c r="P40" s="92">
        <v>1</v>
      </c>
      <c r="Q40" s="92">
        <v>1</v>
      </c>
      <c r="R40" s="93" t="s">
        <v>502</v>
      </c>
      <c r="S40" s="97" t="s">
        <v>720</v>
      </c>
      <c r="T40" s="237"/>
      <c r="U40" s="238"/>
      <c r="V40" s="85"/>
      <c r="W40" s="85"/>
    </row>
    <row r="41" spans="1:23" ht="48.75" x14ac:dyDescent="0.25">
      <c r="A41" s="94" t="s">
        <v>497</v>
      </c>
      <c r="B41" s="94" t="s">
        <v>568</v>
      </c>
      <c r="C41" s="41" t="s">
        <v>569</v>
      </c>
      <c r="D41" s="94" t="s">
        <v>570</v>
      </c>
      <c r="E41" s="41" t="s">
        <v>432</v>
      </c>
      <c r="F41" s="26" t="s">
        <v>501</v>
      </c>
      <c r="G41" s="41" t="s">
        <v>591</v>
      </c>
      <c r="H41" s="41"/>
      <c r="I41" s="41"/>
      <c r="J41" s="95">
        <v>31251.82</v>
      </c>
      <c r="K41" s="96">
        <v>42064</v>
      </c>
      <c r="L41" s="96">
        <v>42186</v>
      </c>
      <c r="M41" s="95"/>
      <c r="N41" s="41"/>
      <c r="O41" s="95">
        <v>31251.82</v>
      </c>
      <c r="P41" s="92">
        <v>1</v>
      </c>
      <c r="Q41" s="92">
        <v>1</v>
      </c>
      <c r="R41" s="93" t="s">
        <v>502</v>
      </c>
      <c r="S41" s="97" t="s">
        <v>720</v>
      </c>
      <c r="T41" s="237"/>
      <c r="U41" s="238"/>
      <c r="V41" s="85"/>
      <c r="W41" s="85"/>
    </row>
    <row r="42" spans="1:23" ht="48.75" x14ac:dyDescent="0.25">
      <c r="A42" s="94" t="s">
        <v>497</v>
      </c>
      <c r="B42" s="41" t="s">
        <v>571</v>
      </c>
      <c r="C42" s="41" t="s">
        <v>109</v>
      </c>
      <c r="D42" s="94" t="s">
        <v>572</v>
      </c>
      <c r="E42" s="41" t="s">
        <v>432</v>
      </c>
      <c r="F42" s="26" t="s">
        <v>501</v>
      </c>
      <c r="G42" s="41" t="s">
        <v>591</v>
      </c>
      <c r="H42" s="41"/>
      <c r="I42" s="41"/>
      <c r="J42" s="95">
        <v>171798.46</v>
      </c>
      <c r="K42" s="96">
        <v>42095</v>
      </c>
      <c r="L42" s="96">
        <v>42217</v>
      </c>
      <c r="M42" s="95"/>
      <c r="N42" s="41"/>
      <c r="O42" s="95">
        <v>171798.46</v>
      </c>
      <c r="P42" s="92">
        <v>1</v>
      </c>
      <c r="Q42" s="92">
        <v>1</v>
      </c>
      <c r="R42" s="93" t="s">
        <v>502</v>
      </c>
      <c r="S42" s="97" t="s">
        <v>720</v>
      </c>
      <c r="T42" s="237"/>
      <c r="U42" s="238"/>
      <c r="V42" s="85"/>
      <c r="W42" s="85"/>
    </row>
    <row r="43" spans="1:23" s="132" customFormat="1" ht="48.75" x14ac:dyDescent="0.25">
      <c r="A43" s="99" t="s">
        <v>497</v>
      </c>
      <c r="B43" s="99" t="s">
        <v>573</v>
      </c>
      <c r="C43" s="98" t="s">
        <v>109</v>
      </c>
      <c r="D43" s="99" t="s">
        <v>574</v>
      </c>
      <c r="E43" s="98" t="s">
        <v>432</v>
      </c>
      <c r="F43" s="27" t="s">
        <v>501</v>
      </c>
      <c r="G43" s="98" t="s">
        <v>575</v>
      </c>
      <c r="H43" s="98"/>
      <c r="I43" s="98"/>
      <c r="J43" s="103">
        <v>314683.62</v>
      </c>
      <c r="K43" s="105">
        <v>42095</v>
      </c>
      <c r="L43" s="105">
        <v>42217</v>
      </c>
      <c r="M43" s="103"/>
      <c r="N43" s="98"/>
      <c r="O43" s="103">
        <v>314683.62</v>
      </c>
      <c r="P43" s="106">
        <v>1</v>
      </c>
      <c r="Q43" s="106">
        <v>1</v>
      </c>
      <c r="R43" s="107" t="s">
        <v>502</v>
      </c>
      <c r="S43" s="130" t="s">
        <v>720</v>
      </c>
      <c r="T43" s="239"/>
      <c r="U43" s="240"/>
      <c r="V43" s="131"/>
      <c r="W43" s="131"/>
    </row>
    <row r="44" spans="1:23" ht="48.75" x14ac:dyDescent="0.25">
      <c r="A44" s="94" t="s">
        <v>497</v>
      </c>
      <c r="B44" s="94" t="s">
        <v>576</v>
      </c>
      <c r="C44" s="41" t="s">
        <v>109</v>
      </c>
      <c r="D44" s="94" t="s">
        <v>577</v>
      </c>
      <c r="E44" s="41" t="s">
        <v>432</v>
      </c>
      <c r="F44" s="26" t="s">
        <v>501</v>
      </c>
      <c r="G44" s="41" t="s">
        <v>591</v>
      </c>
      <c r="H44" s="41"/>
      <c r="I44" s="41"/>
      <c r="J44" s="95">
        <v>60536.639999999999</v>
      </c>
      <c r="K44" s="96">
        <v>42125</v>
      </c>
      <c r="L44" s="96">
        <v>42186</v>
      </c>
      <c r="M44" s="95"/>
      <c r="N44" s="41"/>
      <c r="O44" s="95">
        <v>60536.639999999999</v>
      </c>
      <c r="P44" s="92">
        <v>1</v>
      </c>
      <c r="Q44" s="92">
        <v>1</v>
      </c>
      <c r="R44" s="93" t="s">
        <v>502</v>
      </c>
      <c r="S44" s="97" t="s">
        <v>720</v>
      </c>
      <c r="T44" s="237"/>
      <c r="U44" s="238"/>
      <c r="V44" s="85"/>
      <c r="W44" s="85"/>
    </row>
    <row r="45" spans="1:23" ht="48.75" x14ac:dyDescent="0.25">
      <c r="A45" s="94" t="s">
        <v>497</v>
      </c>
      <c r="B45" s="41" t="s">
        <v>578</v>
      </c>
      <c r="C45" s="41" t="s">
        <v>109</v>
      </c>
      <c r="D45" s="94" t="s">
        <v>579</v>
      </c>
      <c r="E45" s="41" t="s">
        <v>432</v>
      </c>
      <c r="F45" s="26" t="s">
        <v>501</v>
      </c>
      <c r="G45" s="41" t="s">
        <v>591</v>
      </c>
      <c r="H45" s="41"/>
      <c r="I45" s="41"/>
      <c r="J45" s="95">
        <v>64254.53</v>
      </c>
      <c r="K45" s="96">
        <v>42156</v>
      </c>
      <c r="L45" s="96">
        <v>42156</v>
      </c>
      <c r="M45" s="95"/>
      <c r="N45" s="41"/>
      <c r="O45" s="95">
        <v>64254.53</v>
      </c>
      <c r="P45" s="92">
        <v>1</v>
      </c>
      <c r="Q45" s="92">
        <v>1</v>
      </c>
      <c r="R45" s="93" t="s">
        <v>502</v>
      </c>
      <c r="S45" s="97" t="s">
        <v>720</v>
      </c>
      <c r="T45" s="237"/>
      <c r="U45" s="238"/>
      <c r="V45" s="85"/>
      <c r="W45" s="85"/>
    </row>
    <row r="46" spans="1:23" ht="48.75" x14ac:dyDescent="0.25">
      <c r="A46" s="94" t="s">
        <v>497</v>
      </c>
      <c r="B46" s="42" t="s">
        <v>580</v>
      </c>
      <c r="C46" s="41" t="s">
        <v>109</v>
      </c>
      <c r="D46" s="41" t="s">
        <v>581</v>
      </c>
      <c r="E46" s="41" t="s">
        <v>432</v>
      </c>
      <c r="F46" s="26" t="s">
        <v>501</v>
      </c>
      <c r="G46" s="41" t="s">
        <v>591</v>
      </c>
      <c r="H46" s="41"/>
      <c r="I46" s="41"/>
      <c r="J46" s="95">
        <f>30503.58+10105.46</f>
        <v>40609.040000000001</v>
      </c>
      <c r="K46" s="96">
        <v>42186</v>
      </c>
      <c r="L46" s="96">
        <v>42186</v>
      </c>
      <c r="M46" s="95"/>
      <c r="N46" s="41"/>
      <c r="O46" s="95">
        <f>J46</f>
        <v>40609.040000000001</v>
      </c>
      <c r="P46" s="92">
        <v>1</v>
      </c>
      <c r="Q46" s="92">
        <v>1</v>
      </c>
      <c r="R46" s="93" t="s">
        <v>502</v>
      </c>
      <c r="S46" s="97" t="s">
        <v>720</v>
      </c>
      <c r="T46" s="237"/>
      <c r="U46" s="238"/>
      <c r="V46" s="85"/>
      <c r="W46" s="85"/>
    </row>
    <row r="47" spans="1:23" ht="48.75" x14ac:dyDescent="0.25">
      <c r="A47" s="94" t="s">
        <v>497</v>
      </c>
      <c r="B47" s="98" t="s">
        <v>582</v>
      </c>
      <c r="C47" s="41" t="s">
        <v>109</v>
      </c>
      <c r="D47" s="94" t="s">
        <v>583</v>
      </c>
      <c r="E47" s="41" t="s">
        <v>432</v>
      </c>
      <c r="F47" s="26" t="s">
        <v>501</v>
      </c>
      <c r="G47" s="98" t="s">
        <v>591</v>
      </c>
      <c r="H47" s="41"/>
      <c r="I47" s="41"/>
      <c r="J47" s="95">
        <v>81605.55</v>
      </c>
      <c r="K47" s="96">
        <v>42186</v>
      </c>
      <c r="L47" s="96">
        <v>42217</v>
      </c>
      <c r="M47" s="95"/>
      <c r="N47" s="41"/>
      <c r="O47" s="95">
        <v>81605.55</v>
      </c>
      <c r="P47" s="92">
        <v>1</v>
      </c>
      <c r="Q47" s="92">
        <v>1</v>
      </c>
      <c r="R47" s="93" t="s">
        <v>502</v>
      </c>
      <c r="S47" s="97" t="s">
        <v>720</v>
      </c>
      <c r="T47" s="237"/>
      <c r="U47" s="238"/>
      <c r="V47" s="85"/>
      <c r="W47" s="85"/>
    </row>
    <row r="48" spans="1:23" ht="48.75" x14ac:dyDescent="0.25">
      <c r="A48" s="94" t="s">
        <v>497</v>
      </c>
      <c r="B48" s="98" t="s">
        <v>730</v>
      </c>
      <c r="C48" s="41" t="s">
        <v>109</v>
      </c>
      <c r="D48" s="94" t="s">
        <v>584</v>
      </c>
      <c r="E48" s="41" t="s">
        <v>432</v>
      </c>
      <c r="F48" s="26" t="s">
        <v>501</v>
      </c>
      <c r="G48" s="98" t="s">
        <v>591</v>
      </c>
      <c r="H48" s="41"/>
      <c r="I48" s="41"/>
      <c r="J48" s="95">
        <v>54521.919999999998</v>
      </c>
      <c r="K48" s="96">
        <v>42186</v>
      </c>
      <c r="L48" s="96">
        <v>42248</v>
      </c>
      <c r="M48" s="95"/>
      <c r="N48" s="41"/>
      <c r="O48" s="95">
        <v>54521.919999999998</v>
      </c>
      <c r="P48" s="92">
        <v>1</v>
      </c>
      <c r="Q48" s="92">
        <v>1</v>
      </c>
      <c r="R48" s="93" t="s">
        <v>502</v>
      </c>
      <c r="S48" s="97" t="s">
        <v>720</v>
      </c>
      <c r="T48" s="237"/>
      <c r="U48" s="238"/>
      <c r="V48" s="85"/>
      <c r="W48" s="85"/>
    </row>
    <row r="49" spans="1:23" ht="24.75" x14ac:dyDescent="0.25">
      <c r="A49" s="94" t="s">
        <v>497</v>
      </c>
      <c r="B49" s="99" t="s">
        <v>585</v>
      </c>
      <c r="C49" s="41" t="s">
        <v>117</v>
      </c>
      <c r="D49" s="94" t="s">
        <v>586</v>
      </c>
      <c r="E49" s="41" t="s">
        <v>432</v>
      </c>
      <c r="F49" s="26" t="s">
        <v>501</v>
      </c>
      <c r="G49" s="98" t="s">
        <v>585</v>
      </c>
      <c r="H49" s="41"/>
      <c r="I49" s="41"/>
      <c r="J49" s="95">
        <v>4249.93</v>
      </c>
      <c r="K49" s="96">
        <v>42186</v>
      </c>
      <c r="L49" s="96">
        <v>42186</v>
      </c>
      <c r="M49" s="95"/>
      <c r="N49" s="41"/>
      <c r="O49" s="95">
        <v>4249.93</v>
      </c>
      <c r="P49" s="92">
        <v>1</v>
      </c>
      <c r="Q49" s="92">
        <v>1</v>
      </c>
      <c r="R49" s="93" t="s">
        <v>502</v>
      </c>
      <c r="S49" s="97" t="s">
        <v>720</v>
      </c>
      <c r="T49" s="237"/>
      <c r="U49" s="238"/>
      <c r="V49" s="85"/>
      <c r="W49" s="85"/>
    </row>
    <row r="50" spans="1:23" ht="52.5" customHeight="1" x14ac:dyDescent="0.25">
      <c r="A50" s="94" t="s">
        <v>497</v>
      </c>
      <c r="B50" s="41" t="s">
        <v>587</v>
      </c>
      <c r="C50" s="41" t="s">
        <v>109</v>
      </c>
      <c r="D50" s="94" t="s">
        <v>588</v>
      </c>
      <c r="E50" s="133" t="s">
        <v>731</v>
      </c>
      <c r="F50" s="26" t="s">
        <v>501</v>
      </c>
      <c r="G50" s="41" t="s">
        <v>587</v>
      </c>
      <c r="H50" s="41"/>
      <c r="I50" s="41"/>
      <c r="J50" s="95">
        <v>3803520</v>
      </c>
      <c r="K50" s="96">
        <v>42186</v>
      </c>
      <c r="L50" s="96">
        <v>42248</v>
      </c>
      <c r="M50" s="95"/>
      <c r="N50" s="41"/>
      <c r="O50" s="95">
        <v>3803520</v>
      </c>
      <c r="P50" s="92">
        <v>1</v>
      </c>
      <c r="Q50" s="92">
        <v>1</v>
      </c>
      <c r="R50" s="93" t="s">
        <v>502</v>
      </c>
      <c r="S50" s="97" t="s">
        <v>720</v>
      </c>
      <c r="T50" s="237"/>
      <c r="U50" s="238"/>
      <c r="V50" s="85"/>
      <c r="W50" s="85"/>
    </row>
    <row r="51" spans="1:23" ht="45.75" customHeight="1" x14ac:dyDescent="0.25">
      <c r="A51" s="94" t="s">
        <v>497</v>
      </c>
      <c r="B51" s="100" t="s">
        <v>589</v>
      </c>
      <c r="C51" s="41" t="s">
        <v>109</v>
      </c>
      <c r="D51" s="94" t="s">
        <v>590</v>
      </c>
      <c r="E51" s="41" t="s">
        <v>432</v>
      </c>
      <c r="F51" s="26" t="s">
        <v>501</v>
      </c>
      <c r="G51" s="100" t="s">
        <v>591</v>
      </c>
      <c r="H51" s="41"/>
      <c r="I51" s="41"/>
      <c r="J51" s="95">
        <v>372773.49</v>
      </c>
      <c r="K51" s="101">
        <v>2014</v>
      </c>
      <c r="L51" s="96">
        <v>42248</v>
      </c>
      <c r="M51" s="95"/>
      <c r="N51" s="41"/>
      <c r="O51" s="95">
        <v>372773.49</v>
      </c>
      <c r="P51" s="92">
        <v>1</v>
      </c>
      <c r="Q51" s="92">
        <v>1</v>
      </c>
      <c r="R51" s="93" t="s">
        <v>502</v>
      </c>
      <c r="S51" s="97" t="s">
        <v>720</v>
      </c>
      <c r="T51" s="237"/>
      <c r="U51" s="238"/>
      <c r="V51" s="85"/>
      <c r="W51" s="85"/>
    </row>
    <row r="52" spans="1:23" ht="42.75" customHeight="1" x14ac:dyDescent="0.25">
      <c r="A52" s="94" t="s">
        <v>497</v>
      </c>
      <c r="B52" s="41" t="s">
        <v>592</v>
      </c>
      <c r="C52" s="41" t="s">
        <v>109</v>
      </c>
      <c r="D52" s="94" t="s">
        <v>593</v>
      </c>
      <c r="E52" s="41" t="s">
        <v>432</v>
      </c>
      <c r="F52" s="26" t="s">
        <v>501</v>
      </c>
      <c r="G52" s="41" t="s">
        <v>591</v>
      </c>
      <c r="H52" s="41"/>
      <c r="I52" s="41"/>
      <c r="J52" s="95">
        <v>100890.44</v>
      </c>
      <c r="K52" s="96">
        <v>42217</v>
      </c>
      <c r="L52" s="96">
        <v>42248</v>
      </c>
      <c r="M52" s="95"/>
      <c r="N52" s="41"/>
      <c r="O52" s="95">
        <v>100890.44</v>
      </c>
      <c r="P52" s="92">
        <v>1</v>
      </c>
      <c r="Q52" s="92">
        <v>1</v>
      </c>
      <c r="R52" s="93" t="s">
        <v>502</v>
      </c>
      <c r="S52" s="97" t="s">
        <v>720</v>
      </c>
      <c r="T52" s="237"/>
      <c r="U52" s="238"/>
      <c r="V52" s="85"/>
      <c r="W52" s="85"/>
    </row>
    <row r="53" spans="1:23" ht="36.75" x14ac:dyDescent="0.25">
      <c r="A53" s="94" t="s">
        <v>497</v>
      </c>
      <c r="B53" s="99" t="s">
        <v>594</v>
      </c>
      <c r="C53" s="41" t="s">
        <v>109</v>
      </c>
      <c r="D53" s="94" t="s">
        <v>595</v>
      </c>
      <c r="E53" s="41" t="s">
        <v>432</v>
      </c>
      <c r="F53" s="26" t="s">
        <v>501</v>
      </c>
      <c r="G53" s="41" t="s">
        <v>732</v>
      </c>
      <c r="H53" s="41"/>
      <c r="I53" s="41"/>
      <c r="J53" s="95">
        <v>43689.42</v>
      </c>
      <c r="K53" s="96">
        <v>42248</v>
      </c>
      <c r="L53" s="96">
        <v>42248</v>
      </c>
      <c r="M53" s="95"/>
      <c r="N53" s="41"/>
      <c r="O53" s="95">
        <v>43689.42</v>
      </c>
      <c r="P53" s="92">
        <v>1</v>
      </c>
      <c r="Q53" s="92">
        <v>1</v>
      </c>
      <c r="R53" s="93" t="s">
        <v>502</v>
      </c>
      <c r="S53" s="97" t="s">
        <v>720</v>
      </c>
      <c r="T53" s="237"/>
      <c r="U53" s="238"/>
      <c r="V53" s="85"/>
      <c r="W53" s="85"/>
    </row>
    <row r="54" spans="1:23" ht="36.75" x14ac:dyDescent="0.25">
      <c r="A54" s="94" t="s">
        <v>497</v>
      </c>
      <c r="B54" s="41" t="s">
        <v>596</v>
      </c>
      <c r="C54" s="41" t="s">
        <v>109</v>
      </c>
      <c r="D54" s="94" t="s">
        <v>597</v>
      </c>
      <c r="E54" s="41" t="s">
        <v>432</v>
      </c>
      <c r="F54" s="26" t="s">
        <v>501</v>
      </c>
      <c r="G54" s="41" t="s">
        <v>596</v>
      </c>
      <c r="H54" s="41"/>
      <c r="I54" s="41"/>
      <c r="J54" s="95">
        <v>3917.01</v>
      </c>
      <c r="K54" s="96">
        <v>42248</v>
      </c>
      <c r="L54" s="96">
        <v>42248</v>
      </c>
      <c r="M54" s="95"/>
      <c r="N54" s="41"/>
      <c r="O54" s="95">
        <v>3917.01</v>
      </c>
      <c r="P54" s="92">
        <v>1</v>
      </c>
      <c r="Q54" s="92">
        <v>1</v>
      </c>
      <c r="R54" s="93" t="s">
        <v>502</v>
      </c>
      <c r="S54" s="97" t="s">
        <v>720</v>
      </c>
      <c r="T54" s="237"/>
      <c r="U54" s="238"/>
      <c r="V54" s="85"/>
      <c r="W54" s="85"/>
    </row>
    <row r="55" spans="1:23" ht="36.75" x14ac:dyDescent="0.25">
      <c r="A55" s="94" t="s">
        <v>497</v>
      </c>
      <c r="B55" s="98" t="s">
        <v>598</v>
      </c>
      <c r="C55" s="41" t="s">
        <v>109</v>
      </c>
      <c r="D55" s="94" t="s">
        <v>599</v>
      </c>
      <c r="E55" s="41" t="s">
        <v>432</v>
      </c>
      <c r="F55" s="26" t="s">
        <v>501</v>
      </c>
      <c r="G55" s="41" t="s">
        <v>598</v>
      </c>
      <c r="H55" s="41"/>
      <c r="I55" s="41"/>
      <c r="J55" s="95">
        <v>136831.62</v>
      </c>
      <c r="K55" s="96">
        <v>42036</v>
      </c>
      <c r="L55" s="96">
        <v>42036</v>
      </c>
      <c r="M55" s="95"/>
      <c r="N55" s="41"/>
      <c r="O55" s="95">
        <v>136831.62</v>
      </c>
      <c r="P55" s="92">
        <v>1</v>
      </c>
      <c r="Q55" s="92">
        <v>1</v>
      </c>
      <c r="R55" s="93" t="s">
        <v>502</v>
      </c>
      <c r="S55" s="97" t="s">
        <v>720</v>
      </c>
      <c r="T55" s="237"/>
      <c r="U55" s="238"/>
      <c r="V55" s="85"/>
      <c r="W55" s="85"/>
    </row>
    <row r="56" spans="1:23" ht="36.75" x14ac:dyDescent="0.25">
      <c r="A56" s="94" t="s">
        <v>497</v>
      </c>
      <c r="B56" s="94" t="s">
        <v>470</v>
      </c>
      <c r="C56" s="41" t="s">
        <v>228</v>
      </c>
      <c r="D56" s="94" t="s">
        <v>600</v>
      </c>
      <c r="E56" s="41" t="s">
        <v>432</v>
      </c>
      <c r="F56" s="26" t="s">
        <v>501</v>
      </c>
      <c r="G56" s="41" t="s">
        <v>470</v>
      </c>
      <c r="H56" s="41"/>
      <c r="I56" s="41"/>
      <c r="J56" s="95">
        <v>6213</v>
      </c>
      <c r="K56" s="96">
        <v>42095</v>
      </c>
      <c r="L56" s="96">
        <v>42095</v>
      </c>
      <c r="M56" s="95"/>
      <c r="N56" s="41"/>
      <c r="O56" s="95">
        <v>6213</v>
      </c>
      <c r="P56" s="92">
        <v>1</v>
      </c>
      <c r="Q56" s="92">
        <v>1</v>
      </c>
      <c r="R56" s="93" t="s">
        <v>502</v>
      </c>
      <c r="S56" s="97" t="s">
        <v>720</v>
      </c>
      <c r="T56" s="237"/>
      <c r="U56" s="238"/>
      <c r="V56" s="85"/>
      <c r="W56" s="85"/>
    </row>
    <row r="57" spans="1:23" ht="24.75" x14ac:dyDescent="0.25">
      <c r="A57" s="94" t="s">
        <v>497</v>
      </c>
      <c r="B57" s="94" t="s">
        <v>471</v>
      </c>
      <c r="C57" s="41" t="s">
        <v>472</v>
      </c>
      <c r="D57" s="94" t="s">
        <v>601</v>
      </c>
      <c r="E57" s="41" t="s">
        <v>432</v>
      </c>
      <c r="F57" s="26" t="s">
        <v>501</v>
      </c>
      <c r="G57" s="94" t="s">
        <v>471</v>
      </c>
      <c r="H57" s="41"/>
      <c r="I57" s="41"/>
      <c r="J57" s="95">
        <v>5000</v>
      </c>
      <c r="K57" s="96">
        <v>42248</v>
      </c>
      <c r="L57" s="96">
        <v>42248</v>
      </c>
      <c r="M57" s="95"/>
      <c r="N57" s="41"/>
      <c r="O57" s="95">
        <v>5000</v>
      </c>
      <c r="P57" s="92">
        <v>1</v>
      </c>
      <c r="Q57" s="92">
        <v>1</v>
      </c>
      <c r="R57" s="93" t="s">
        <v>502</v>
      </c>
      <c r="S57" s="97" t="s">
        <v>720</v>
      </c>
      <c r="T57" s="237"/>
      <c r="U57" s="238"/>
      <c r="V57" s="85"/>
      <c r="W57" s="85"/>
    </row>
    <row r="58" spans="1:23" ht="36.75" x14ac:dyDescent="0.25">
      <c r="A58" s="94" t="s">
        <v>497</v>
      </c>
      <c r="B58" s="41" t="s">
        <v>733</v>
      </c>
      <c r="C58" s="41" t="s">
        <v>410</v>
      </c>
      <c r="D58" s="94" t="s">
        <v>603</v>
      </c>
      <c r="E58" s="41" t="s">
        <v>432</v>
      </c>
      <c r="F58" s="26" t="s">
        <v>501</v>
      </c>
      <c r="G58" s="41" t="s">
        <v>602</v>
      </c>
      <c r="H58" s="41"/>
      <c r="I58" s="41"/>
      <c r="J58" s="95">
        <v>2999.76</v>
      </c>
      <c r="K58" s="96">
        <v>42186</v>
      </c>
      <c r="L58" s="96">
        <v>42186</v>
      </c>
      <c r="M58" s="95"/>
      <c r="N58" s="41"/>
      <c r="O58" s="95">
        <v>2999.76</v>
      </c>
      <c r="P58" s="92">
        <v>1</v>
      </c>
      <c r="Q58" s="92">
        <v>1</v>
      </c>
      <c r="R58" s="93" t="s">
        <v>502</v>
      </c>
      <c r="S58" s="97" t="s">
        <v>720</v>
      </c>
      <c r="T58" s="237"/>
      <c r="U58" s="238"/>
      <c r="V58" s="85"/>
      <c r="W58" s="85"/>
    </row>
    <row r="59" spans="1:23" ht="36.75" x14ac:dyDescent="0.25">
      <c r="A59" s="94" t="s">
        <v>497</v>
      </c>
      <c r="B59" s="94" t="s">
        <v>604</v>
      </c>
      <c r="C59" s="41" t="s">
        <v>605</v>
      </c>
      <c r="D59" s="94" t="s">
        <v>606</v>
      </c>
      <c r="E59" s="41" t="s">
        <v>432</v>
      </c>
      <c r="F59" s="26" t="s">
        <v>501</v>
      </c>
      <c r="G59" s="41" t="s">
        <v>604</v>
      </c>
      <c r="H59" s="41"/>
      <c r="I59" s="41"/>
      <c r="J59" s="95">
        <v>626.79</v>
      </c>
      <c r="K59" s="96">
        <v>42064</v>
      </c>
      <c r="L59" s="96">
        <v>42064</v>
      </c>
      <c r="M59" s="95"/>
      <c r="N59" s="41"/>
      <c r="O59" s="95">
        <v>626.79</v>
      </c>
      <c r="P59" s="92">
        <v>1</v>
      </c>
      <c r="Q59" s="92">
        <v>1</v>
      </c>
      <c r="R59" s="93" t="s">
        <v>502</v>
      </c>
      <c r="S59" s="97" t="s">
        <v>720</v>
      </c>
      <c r="T59" s="237"/>
      <c r="U59" s="238"/>
      <c r="V59" s="85"/>
      <c r="W59" s="85"/>
    </row>
    <row r="60" spans="1:23" s="132" customFormat="1" ht="48.75" x14ac:dyDescent="0.25">
      <c r="A60" s="99" t="s">
        <v>497</v>
      </c>
      <c r="B60" s="98" t="s">
        <v>607</v>
      </c>
      <c r="C60" s="98" t="s">
        <v>109</v>
      </c>
      <c r="D60" s="98" t="s">
        <v>734</v>
      </c>
      <c r="E60" s="98" t="s">
        <v>432</v>
      </c>
      <c r="F60" s="27" t="s">
        <v>501</v>
      </c>
      <c r="G60" s="98" t="s">
        <v>735</v>
      </c>
      <c r="H60" s="98"/>
      <c r="I60" s="98"/>
      <c r="J60" s="103">
        <f>3840.24+79765.81</f>
        <v>83606.05</v>
      </c>
      <c r="K60" s="105">
        <v>42156</v>
      </c>
      <c r="L60" s="105">
        <v>42156</v>
      </c>
      <c r="M60" s="103"/>
      <c r="N60" s="98"/>
      <c r="O60" s="103">
        <f>J60</f>
        <v>83606.05</v>
      </c>
      <c r="P60" s="106">
        <v>1</v>
      </c>
      <c r="Q60" s="106">
        <v>1</v>
      </c>
      <c r="R60" s="107" t="s">
        <v>502</v>
      </c>
      <c r="S60" s="130" t="s">
        <v>720</v>
      </c>
      <c r="T60" s="239"/>
      <c r="U60" s="240"/>
      <c r="V60" s="131"/>
      <c r="W60" s="131"/>
    </row>
    <row r="61" spans="1:23" ht="48.75" x14ac:dyDescent="0.25">
      <c r="A61" s="94" t="s">
        <v>497</v>
      </c>
      <c r="B61" s="41" t="s">
        <v>608</v>
      </c>
      <c r="C61" s="41" t="s">
        <v>410</v>
      </c>
      <c r="D61" s="94" t="s">
        <v>609</v>
      </c>
      <c r="E61" s="41" t="s">
        <v>432</v>
      </c>
      <c r="F61" s="26" t="s">
        <v>501</v>
      </c>
      <c r="G61" s="41" t="s">
        <v>736</v>
      </c>
      <c r="H61" s="41"/>
      <c r="I61" s="41"/>
      <c r="J61" s="95">
        <v>93027.69</v>
      </c>
      <c r="K61" s="96">
        <v>42125</v>
      </c>
      <c r="L61" s="96">
        <v>42156</v>
      </c>
      <c r="M61" s="95"/>
      <c r="N61" s="41"/>
      <c r="O61" s="95">
        <v>93027.69</v>
      </c>
      <c r="P61" s="92">
        <v>1</v>
      </c>
      <c r="Q61" s="92">
        <v>1</v>
      </c>
      <c r="R61" s="93" t="s">
        <v>502</v>
      </c>
      <c r="S61" s="97" t="s">
        <v>720</v>
      </c>
      <c r="T61" s="237"/>
      <c r="U61" s="238"/>
      <c r="V61" s="85"/>
      <c r="W61" s="85"/>
    </row>
    <row r="62" spans="1:23" ht="48.75" x14ac:dyDescent="0.25">
      <c r="A62" s="94" t="s">
        <v>497</v>
      </c>
      <c r="B62" s="41" t="s">
        <v>610</v>
      </c>
      <c r="C62" s="41" t="s">
        <v>109</v>
      </c>
      <c r="D62" s="94" t="s">
        <v>611</v>
      </c>
      <c r="E62" s="41" t="s">
        <v>432</v>
      </c>
      <c r="F62" s="26" t="s">
        <v>501</v>
      </c>
      <c r="G62" s="41" t="s">
        <v>737</v>
      </c>
      <c r="H62" s="41"/>
      <c r="I62" s="41"/>
      <c r="J62" s="95">
        <v>407487.24</v>
      </c>
      <c r="K62" s="96">
        <v>42005</v>
      </c>
      <c r="L62" s="96">
        <v>42036</v>
      </c>
      <c r="M62" s="95"/>
      <c r="N62" s="41"/>
      <c r="O62" s="95">
        <v>407487.24</v>
      </c>
      <c r="P62" s="92">
        <v>1</v>
      </c>
      <c r="Q62" s="92">
        <v>1</v>
      </c>
      <c r="R62" s="93" t="s">
        <v>502</v>
      </c>
      <c r="S62" s="97" t="s">
        <v>720</v>
      </c>
      <c r="T62" s="237"/>
      <c r="U62" s="238"/>
      <c r="V62" s="85"/>
      <c r="W62" s="85"/>
    </row>
    <row r="63" spans="1:23" s="129" customFormat="1" ht="48.75" x14ac:dyDescent="0.25">
      <c r="A63" s="123" t="s">
        <v>497</v>
      </c>
      <c r="B63" s="42" t="s">
        <v>612</v>
      </c>
      <c r="C63" s="42" t="s">
        <v>605</v>
      </c>
      <c r="D63" s="123" t="s">
        <v>613</v>
      </c>
      <c r="E63" s="42" t="s">
        <v>432</v>
      </c>
      <c r="F63" s="28" t="s">
        <v>501</v>
      </c>
      <c r="G63" s="42" t="s">
        <v>738</v>
      </c>
      <c r="H63" s="42"/>
      <c r="I63" s="42"/>
      <c r="J63" s="125">
        <v>10838</v>
      </c>
      <c r="K63" s="108">
        <v>42036</v>
      </c>
      <c r="L63" s="108">
        <v>42036</v>
      </c>
      <c r="M63" s="125"/>
      <c r="N63" s="42"/>
      <c r="O63" s="125">
        <v>10838</v>
      </c>
      <c r="P63" s="112">
        <v>1</v>
      </c>
      <c r="Q63" s="112">
        <v>1</v>
      </c>
      <c r="R63" s="126" t="s">
        <v>502</v>
      </c>
      <c r="S63" s="127" t="s">
        <v>720</v>
      </c>
      <c r="T63" s="241"/>
      <c r="U63" s="242"/>
      <c r="V63" s="128"/>
      <c r="W63" s="128"/>
    </row>
    <row r="64" spans="1:23" ht="36" x14ac:dyDescent="0.25">
      <c r="A64" s="94" t="s">
        <v>497</v>
      </c>
      <c r="B64" s="102" t="s">
        <v>614</v>
      </c>
      <c r="C64" s="41" t="s">
        <v>109</v>
      </c>
      <c r="D64" s="94" t="s">
        <v>615</v>
      </c>
      <c r="E64" s="41" t="s">
        <v>432</v>
      </c>
      <c r="F64" s="26" t="s">
        <v>501</v>
      </c>
      <c r="G64" s="102" t="s">
        <v>614</v>
      </c>
      <c r="H64" s="41"/>
      <c r="I64" s="41"/>
      <c r="J64" s="95">
        <v>11903.72</v>
      </c>
      <c r="K64" s="96">
        <v>42005</v>
      </c>
      <c r="L64" s="96">
        <v>42064</v>
      </c>
      <c r="M64" s="95"/>
      <c r="N64" s="41"/>
      <c r="O64" s="95">
        <v>11903.72</v>
      </c>
      <c r="P64" s="92">
        <v>1</v>
      </c>
      <c r="Q64" s="92">
        <v>1</v>
      </c>
      <c r="R64" s="93" t="s">
        <v>502</v>
      </c>
      <c r="S64" s="97" t="s">
        <v>720</v>
      </c>
      <c r="T64" s="237"/>
      <c r="U64" s="238"/>
      <c r="V64" s="85"/>
      <c r="W64" s="85"/>
    </row>
    <row r="65" spans="1:23" ht="36.75" x14ac:dyDescent="0.25">
      <c r="A65" s="94" t="s">
        <v>497</v>
      </c>
      <c r="B65" s="98" t="s">
        <v>616</v>
      </c>
      <c r="C65" s="41" t="s">
        <v>410</v>
      </c>
      <c r="D65" s="94" t="s">
        <v>617</v>
      </c>
      <c r="E65" s="41" t="s">
        <v>432</v>
      </c>
      <c r="F65" s="26" t="s">
        <v>501</v>
      </c>
      <c r="G65" s="98" t="s">
        <v>616</v>
      </c>
      <c r="H65" s="41"/>
      <c r="I65" s="41"/>
      <c r="J65" s="95">
        <v>11398.56</v>
      </c>
      <c r="K65" s="96">
        <v>42064</v>
      </c>
      <c r="L65" s="96">
        <v>42186</v>
      </c>
      <c r="M65" s="95"/>
      <c r="N65" s="41"/>
      <c r="O65" s="95">
        <v>11398.56</v>
      </c>
      <c r="P65" s="92">
        <v>1</v>
      </c>
      <c r="Q65" s="92">
        <v>1</v>
      </c>
      <c r="R65" s="93" t="s">
        <v>502</v>
      </c>
      <c r="S65" s="97" t="s">
        <v>720</v>
      </c>
      <c r="T65" s="237"/>
      <c r="U65" s="238"/>
      <c r="V65" s="85"/>
      <c r="W65" s="85"/>
    </row>
    <row r="66" spans="1:23" ht="48.75" x14ac:dyDescent="0.25">
      <c r="A66" s="94" t="s">
        <v>497</v>
      </c>
      <c r="B66" s="41" t="s">
        <v>618</v>
      </c>
      <c r="C66" s="41" t="s">
        <v>109</v>
      </c>
      <c r="D66" s="94" t="s">
        <v>619</v>
      </c>
      <c r="E66" s="41" t="s">
        <v>432</v>
      </c>
      <c r="F66" s="26" t="s">
        <v>501</v>
      </c>
      <c r="G66" s="41" t="s">
        <v>591</v>
      </c>
      <c r="H66" s="41"/>
      <c r="I66" s="41"/>
      <c r="J66" s="95">
        <v>269015.55</v>
      </c>
      <c r="K66" s="96">
        <v>42186</v>
      </c>
      <c r="L66" s="96">
        <v>42248</v>
      </c>
      <c r="M66" s="95"/>
      <c r="N66" s="41"/>
      <c r="O66" s="95">
        <v>269015.55</v>
      </c>
      <c r="P66" s="92">
        <v>1</v>
      </c>
      <c r="Q66" s="92">
        <v>1</v>
      </c>
      <c r="R66" s="93" t="s">
        <v>502</v>
      </c>
      <c r="S66" s="97" t="s">
        <v>720</v>
      </c>
      <c r="T66" s="237"/>
      <c r="U66" s="238"/>
      <c r="V66" s="85"/>
      <c r="W66" s="85"/>
    </row>
    <row r="67" spans="1:23" s="132" customFormat="1" ht="48.75" x14ac:dyDescent="0.25">
      <c r="A67" s="99" t="s">
        <v>497</v>
      </c>
      <c r="B67" s="98" t="s">
        <v>620</v>
      </c>
      <c r="C67" s="98" t="s">
        <v>109</v>
      </c>
      <c r="D67" s="99" t="s">
        <v>621</v>
      </c>
      <c r="E67" s="98" t="s">
        <v>432</v>
      </c>
      <c r="F67" s="27" t="s">
        <v>501</v>
      </c>
      <c r="G67" s="98" t="s">
        <v>620</v>
      </c>
      <c r="H67" s="98"/>
      <c r="I67" s="98"/>
      <c r="J67" s="103">
        <v>6960.14</v>
      </c>
      <c r="K67" s="105">
        <v>42186</v>
      </c>
      <c r="L67" s="105">
        <v>42186</v>
      </c>
      <c r="M67" s="103"/>
      <c r="N67" s="98"/>
      <c r="O67" s="103">
        <v>6960.14</v>
      </c>
      <c r="P67" s="106">
        <v>1</v>
      </c>
      <c r="Q67" s="106">
        <v>1</v>
      </c>
      <c r="R67" s="107" t="s">
        <v>502</v>
      </c>
      <c r="S67" s="130" t="s">
        <v>720</v>
      </c>
      <c r="T67" s="239"/>
      <c r="U67" s="240"/>
      <c r="V67" s="131"/>
      <c r="W67" s="131"/>
    </row>
    <row r="68" spans="1:23" ht="48.75" x14ac:dyDescent="0.25">
      <c r="A68" s="94" t="s">
        <v>497</v>
      </c>
      <c r="B68" s="41" t="s">
        <v>622</v>
      </c>
      <c r="C68" s="41" t="s">
        <v>109</v>
      </c>
      <c r="D68" s="94" t="s">
        <v>623</v>
      </c>
      <c r="E68" s="41" t="s">
        <v>432</v>
      </c>
      <c r="F68" s="26" t="s">
        <v>501</v>
      </c>
      <c r="G68" s="41" t="s">
        <v>739</v>
      </c>
      <c r="H68" s="41"/>
      <c r="I68" s="41"/>
      <c r="J68" s="95">
        <v>102532.77</v>
      </c>
      <c r="K68" s="96">
        <v>42217</v>
      </c>
      <c r="L68" s="96">
        <v>42248</v>
      </c>
      <c r="M68" s="95"/>
      <c r="N68" s="41"/>
      <c r="O68" s="95">
        <v>102532.77</v>
      </c>
      <c r="P68" s="92">
        <v>1</v>
      </c>
      <c r="Q68" s="92">
        <v>1</v>
      </c>
      <c r="R68" s="93" t="s">
        <v>502</v>
      </c>
      <c r="S68" s="97" t="s">
        <v>720</v>
      </c>
      <c r="T68" s="237"/>
      <c r="U68" s="238"/>
      <c r="V68" s="85"/>
      <c r="W68" s="85"/>
    </row>
    <row r="69" spans="1:23" ht="48.75" x14ac:dyDescent="0.25">
      <c r="A69" s="94" t="s">
        <v>497</v>
      </c>
      <c r="B69" s="41" t="s">
        <v>624</v>
      </c>
      <c r="C69" s="41" t="s">
        <v>109</v>
      </c>
      <c r="D69" s="94" t="s">
        <v>625</v>
      </c>
      <c r="E69" s="41" t="s">
        <v>432</v>
      </c>
      <c r="F69" s="26" t="s">
        <v>501</v>
      </c>
      <c r="G69" s="41" t="s">
        <v>739</v>
      </c>
      <c r="H69" s="41"/>
      <c r="I69" s="41"/>
      <c r="J69" s="95">
        <v>522091.98</v>
      </c>
      <c r="K69" s="96">
        <v>42217</v>
      </c>
      <c r="L69" s="96">
        <v>42248</v>
      </c>
      <c r="M69" s="95"/>
      <c r="N69" s="41"/>
      <c r="O69" s="95">
        <v>522091.98</v>
      </c>
      <c r="P69" s="92">
        <v>1</v>
      </c>
      <c r="Q69" s="92">
        <v>1</v>
      </c>
      <c r="R69" s="93" t="s">
        <v>502</v>
      </c>
      <c r="S69" s="97" t="s">
        <v>720</v>
      </c>
      <c r="T69" s="237"/>
      <c r="U69" s="238"/>
      <c r="V69" s="85"/>
      <c r="W69" s="85"/>
    </row>
    <row r="70" spans="1:23" ht="24.75" x14ac:dyDescent="0.25">
      <c r="A70" s="94" t="s">
        <v>497</v>
      </c>
      <c r="B70" s="41" t="s">
        <v>740</v>
      </c>
      <c r="C70" s="41" t="s">
        <v>409</v>
      </c>
      <c r="D70" s="94" t="s">
        <v>626</v>
      </c>
      <c r="E70" s="41" t="s">
        <v>432</v>
      </c>
      <c r="F70" s="26" t="s">
        <v>501</v>
      </c>
      <c r="G70" s="41" t="s">
        <v>741</v>
      </c>
      <c r="H70" s="41"/>
      <c r="I70" s="41"/>
      <c r="J70" s="95">
        <v>23700.19</v>
      </c>
      <c r="K70" s="96">
        <v>42005</v>
      </c>
      <c r="L70" s="96">
        <v>42125</v>
      </c>
      <c r="M70" s="95"/>
      <c r="N70" s="41"/>
      <c r="O70" s="95">
        <v>23700.19</v>
      </c>
      <c r="P70" s="92">
        <v>1</v>
      </c>
      <c r="Q70" s="92">
        <v>1</v>
      </c>
      <c r="R70" s="93" t="s">
        <v>502</v>
      </c>
      <c r="S70" s="97" t="s">
        <v>720</v>
      </c>
      <c r="T70" s="237"/>
      <c r="U70" s="238"/>
      <c r="V70" s="85"/>
      <c r="W70" s="85"/>
    </row>
    <row r="71" spans="1:23" ht="36.75" x14ac:dyDescent="0.25">
      <c r="A71" s="94" t="s">
        <v>497</v>
      </c>
      <c r="B71" s="41" t="s">
        <v>627</v>
      </c>
      <c r="C71" s="41" t="s">
        <v>419</v>
      </c>
      <c r="D71" s="94" t="s">
        <v>628</v>
      </c>
      <c r="E71" s="41" t="s">
        <v>432</v>
      </c>
      <c r="F71" s="26" t="s">
        <v>501</v>
      </c>
      <c r="G71" s="41" t="s">
        <v>627</v>
      </c>
      <c r="H71" s="41"/>
      <c r="I71" s="41"/>
      <c r="J71" s="95">
        <v>80662.720000000001</v>
      </c>
      <c r="K71" s="96">
        <v>42005</v>
      </c>
      <c r="L71" s="96">
        <v>42248</v>
      </c>
      <c r="M71" s="95"/>
      <c r="N71" s="41"/>
      <c r="O71" s="95">
        <v>80662.720000000001</v>
      </c>
      <c r="P71" s="92">
        <v>1</v>
      </c>
      <c r="Q71" s="92">
        <v>1</v>
      </c>
      <c r="R71" s="93" t="s">
        <v>502</v>
      </c>
      <c r="S71" s="97" t="s">
        <v>720</v>
      </c>
      <c r="T71" s="237"/>
      <c r="U71" s="238"/>
      <c r="V71" s="85"/>
      <c r="W71" s="85"/>
    </row>
    <row r="72" spans="1:23" s="132" customFormat="1" ht="36.75" x14ac:dyDescent="0.25">
      <c r="A72" s="99" t="s">
        <v>497</v>
      </c>
      <c r="B72" s="98" t="s">
        <v>629</v>
      </c>
      <c r="C72" s="98" t="s">
        <v>420</v>
      </c>
      <c r="D72" s="98" t="s">
        <v>742</v>
      </c>
      <c r="E72" s="98" t="s">
        <v>432</v>
      </c>
      <c r="F72" s="27" t="s">
        <v>501</v>
      </c>
      <c r="G72" s="98" t="s">
        <v>630</v>
      </c>
      <c r="H72" s="98"/>
      <c r="I72" s="98"/>
      <c r="J72" s="103">
        <f>9992+92169.23</f>
        <v>102161.23</v>
      </c>
      <c r="K72" s="104">
        <v>2014</v>
      </c>
      <c r="L72" s="105">
        <v>42186</v>
      </c>
      <c r="M72" s="103"/>
      <c r="N72" s="98"/>
      <c r="O72" s="103">
        <f>J72</f>
        <v>102161.23</v>
      </c>
      <c r="P72" s="106">
        <v>1</v>
      </c>
      <c r="Q72" s="106">
        <v>1</v>
      </c>
      <c r="R72" s="107" t="s">
        <v>502</v>
      </c>
      <c r="S72" s="97" t="s">
        <v>720</v>
      </c>
      <c r="T72" s="239"/>
      <c r="U72" s="240"/>
      <c r="V72" s="131"/>
      <c r="W72" s="131"/>
    </row>
    <row r="73" spans="1:23" ht="36.75" x14ac:dyDescent="0.25">
      <c r="A73" s="94" t="s">
        <v>497</v>
      </c>
      <c r="B73" s="94" t="s">
        <v>631</v>
      </c>
      <c r="C73" s="41" t="s">
        <v>421</v>
      </c>
      <c r="D73" s="94" t="s">
        <v>632</v>
      </c>
      <c r="E73" s="41" t="s">
        <v>432</v>
      </c>
      <c r="F73" s="26" t="s">
        <v>501</v>
      </c>
      <c r="G73" s="41" t="s">
        <v>631</v>
      </c>
      <c r="H73" s="41"/>
      <c r="I73" s="41"/>
      <c r="J73" s="95">
        <v>84239.07</v>
      </c>
      <c r="K73" s="96">
        <v>42005</v>
      </c>
      <c r="L73" s="96">
        <v>42248</v>
      </c>
      <c r="M73" s="95"/>
      <c r="N73" s="41"/>
      <c r="O73" s="95">
        <v>84239.07</v>
      </c>
      <c r="P73" s="92">
        <v>1</v>
      </c>
      <c r="Q73" s="92">
        <v>1</v>
      </c>
      <c r="R73" s="93" t="s">
        <v>502</v>
      </c>
      <c r="S73" s="97" t="s">
        <v>720</v>
      </c>
      <c r="T73" s="237"/>
      <c r="U73" s="238"/>
      <c r="V73" s="85"/>
      <c r="W73" s="85"/>
    </row>
    <row r="74" spans="1:23" ht="36.75" x14ac:dyDescent="0.25">
      <c r="A74" s="94" t="s">
        <v>497</v>
      </c>
      <c r="B74" s="41" t="s">
        <v>633</v>
      </c>
      <c r="C74" s="41" t="s">
        <v>411</v>
      </c>
      <c r="D74" s="94" t="s">
        <v>634</v>
      </c>
      <c r="E74" s="41" t="s">
        <v>432</v>
      </c>
      <c r="F74" s="26" t="s">
        <v>501</v>
      </c>
      <c r="G74" s="41" t="s">
        <v>633</v>
      </c>
      <c r="H74" s="41"/>
      <c r="I74" s="41"/>
      <c r="J74" s="95">
        <v>94739.26</v>
      </c>
      <c r="K74" s="101">
        <v>2014</v>
      </c>
      <c r="L74" s="96">
        <v>42248</v>
      </c>
      <c r="M74" s="95"/>
      <c r="N74" s="41"/>
      <c r="O74" s="95">
        <v>94739.26</v>
      </c>
      <c r="P74" s="92">
        <v>1</v>
      </c>
      <c r="Q74" s="92">
        <v>1</v>
      </c>
      <c r="R74" s="93" t="s">
        <v>502</v>
      </c>
      <c r="S74" s="97" t="s">
        <v>720</v>
      </c>
      <c r="T74" s="237"/>
      <c r="U74" s="238"/>
      <c r="V74" s="85"/>
      <c r="W74" s="85"/>
    </row>
    <row r="75" spans="1:23" ht="24.75" x14ac:dyDescent="0.25">
      <c r="A75" s="94" t="s">
        <v>497</v>
      </c>
      <c r="B75" s="94" t="s">
        <v>635</v>
      </c>
      <c r="C75" s="41" t="s">
        <v>636</v>
      </c>
      <c r="D75" s="94" t="s">
        <v>637</v>
      </c>
      <c r="E75" s="41" t="s">
        <v>432</v>
      </c>
      <c r="F75" s="26" t="s">
        <v>501</v>
      </c>
      <c r="G75" s="41" t="s">
        <v>635</v>
      </c>
      <c r="H75" s="41"/>
      <c r="I75" s="41"/>
      <c r="J75" s="95">
        <v>59036.160000000003</v>
      </c>
      <c r="K75" s="96">
        <v>42036</v>
      </c>
      <c r="L75" s="96">
        <v>42248</v>
      </c>
      <c r="M75" s="95"/>
      <c r="N75" s="41"/>
      <c r="O75" s="95">
        <v>59036.160000000003</v>
      </c>
      <c r="P75" s="92">
        <v>1</v>
      </c>
      <c r="Q75" s="92">
        <v>1</v>
      </c>
      <c r="R75" s="93" t="s">
        <v>502</v>
      </c>
      <c r="S75" s="97" t="s">
        <v>720</v>
      </c>
      <c r="T75" s="237"/>
      <c r="U75" s="238"/>
      <c r="V75" s="85"/>
      <c r="W75" s="85"/>
    </row>
    <row r="76" spans="1:23" ht="36.75" x14ac:dyDescent="0.25">
      <c r="A76" s="94" t="s">
        <v>497</v>
      </c>
      <c r="B76" s="41" t="s">
        <v>638</v>
      </c>
      <c r="C76" s="41" t="s">
        <v>220</v>
      </c>
      <c r="D76" s="94" t="s">
        <v>639</v>
      </c>
      <c r="E76" s="41" t="s">
        <v>432</v>
      </c>
      <c r="F76" s="26" t="s">
        <v>501</v>
      </c>
      <c r="G76" s="41" t="s">
        <v>638</v>
      </c>
      <c r="H76" s="41"/>
      <c r="I76" s="41"/>
      <c r="J76" s="95">
        <v>27498.59</v>
      </c>
      <c r="K76" s="96">
        <v>42125</v>
      </c>
      <c r="L76" s="96">
        <v>42248</v>
      </c>
      <c r="M76" s="95"/>
      <c r="N76" s="41"/>
      <c r="O76" s="95">
        <v>27498.59</v>
      </c>
      <c r="P76" s="92">
        <v>1</v>
      </c>
      <c r="Q76" s="92">
        <v>1</v>
      </c>
      <c r="R76" s="93" t="s">
        <v>502</v>
      </c>
      <c r="S76" s="97" t="s">
        <v>720</v>
      </c>
      <c r="T76" s="237"/>
      <c r="U76" s="238"/>
      <c r="V76" s="85"/>
      <c r="W76" s="85"/>
    </row>
    <row r="77" spans="1:23" ht="36.75" x14ac:dyDescent="0.25">
      <c r="A77" s="94" t="s">
        <v>497</v>
      </c>
      <c r="B77" s="94" t="s">
        <v>640</v>
      </c>
      <c r="C77" s="41" t="s">
        <v>236</v>
      </c>
      <c r="D77" s="94" t="s">
        <v>641</v>
      </c>
      <c r="E77" s="41" t="s">
        <v>432</v>
      </c>
      <c r="F77" s="26" t="s">
        <v>501</v>
      </c>
      <c r="G77" s="41" t="s">
        <v>642</v>
      </c>
      <c r="H77" s="41"/>
      <c r="I77" s="41"/>
      <c r="J77" s="95">
        <v>5489.97</v>
      </c>
      <c r="K77" s="96">
        <v>41913</v>
      </c>
      <c r="L77" s="96">
        <v>41974</v>
      </c>
      <c r="M77" s="95"/>
      <c r="N77" s="41"/>
      <c r="O77" s="95">
        <v>5489.97</v>
      </c>
      <c r="P77" s="92">
        <v>1</v>
      </c>
      <c r="Q77" s="92">
        <v>1</v>
      </c>
      <c r="R77" s="93" t="s">
        <v>502</v>
      </c>
      <c r="S77" s="97" t="s">
        <v>720</v>
      </c>
      <c r="T77" s="237"/>
      <c r="U77" s="238"/>
      <c r="V77" s="85"/>
      <c r="W77" s="85"/>
    </row>
    <row r="78" spans="1:23" ht="24.75" x14ac:dyDescent="0.25">
      <c r="A78" s="94" t="s">
        <v>497</v>
      </c>
      <c r="B78" s="94" t="s">
        <v>643</v>
      </c>
      <c r="C78" s="41" t="s">
        <v>636</v>
      </c>
      <c r="D78" s="94" t="s">
        <v>644</v>
      </c>
      <c r="E78" s="41" t="s">
        <v>432</v>
      </c>
      <c r="F78" s="26" t="s">
        <v>501</v>
      </c>
      <c r="G78" s="41" t="s">
        <v>643</v>
      </c>
      <c r="H78" s="41"/>
      <c r="I78" s="41"/>
      <c r="J78" s="95">
        <v>200000</v>
      </c>
      <c r="K78" s="96">
        <v>42036</v>
      </c>
      <c r="L78" s="96">
        <v>42036</v>
      </c>
      <c r="M78" s="95"/>
      <c r="N78" s="41"/>
      <c r="O78" s="95">
        <v>200000</v>
      </c>
      <c r="P78" s="92">
        <v>1</v>
      </c>
      <c r="Q78" s="92">
        <v>1</v>
      </c>
      <c r="R78" s="93" t="s">
        <v>502</v>
      </c>
      <c r="S78" s="97" t="s">
        <v>720</v>
      </c>
      <c r="T78" s="237"/>
      <c r="U78" s="238"/>
      <c r="V78" s="85"/>
      <c r="W78" s="85"/>
    </row>
    <row r="79" spans="1:23" ht="48.75" x14ac:dyDescent="0.25">
      <c r="A79" s="94" t="s">
        <v>497</v>
      </c>
      <c r="B79" s="41" t="s">
        <v>743</v>
      </c>
      <c r="C79" s="41" t="s">
        <v>109</v>
      </c>
      <c r="D79" s="94" t="s">
        <v>646</v>
      </c>
      <c r="E79" s="41" t="s">
        <v>432</v>
      </c>
      <c r="F79" s="26" t="s">
        <v>501</v>
      </c>
      <c r="G79" s="41" t="s">
        <v>645</v>
      </c>
      <c r="H79" s="41"/>
      <c r="I79" s="41"/>
      <c r="J79" s="95">
        <v>24779.81</v>
      </c>
      <c r="K79" s="96">
        <v>42095</v>
      </c>
      <c r="L79" s="96">
        <v>42156</v>
      </c>
      <c r="M79" s="95"/>
      <c r="N79" s="41"/>
      <c r="O79" s="95">
        <v>24779.81</v>
      </c>
      <c r="P79" s="92">
        <v>1</v>
      </c>
      <c r="Q79" s="92">
        <v>1</v>
      </c>
      <c r="R79" s="93" t="s">
        <v>502</v>
      </c>
      <c r="S79" s="97" t="s">
        <v>720</v>
      </c>
      <c r="T79" s="237"/>
      <c r="U79" s="238"/>
      <c r="V79" s="85"/>
      <c r="W79" s="85"/>
    </row>
    <row r="80" spans="1:23" ht="24.75" x14ac:dyDescent="0.25">
      <c r="A80" s="94" t="s">
        <v>497</v>
      </c>
      <c r="B80" s="94" t="s">
        <v>744</v>
      </c>
      <c r="C80" s="41" t="s">
        <v>109</v>
      </c>
      <c r="D80" s="94" t="s">
        <v>648</v>
      </c>
      <c r="E80" s="41" t="s">
        <v>432</v>
      </c>
      <c r="F80" s="26" t="s">
        <v>501</v>
      </c>
      <c r="G80" s="41" t="s">
        <v>647</v>
      </c>
      <c r="H80" s="41"/>
      <c r="I80" s="41"/>
      <c r="J80" s="95">
        <v>1880.38</v>
      </c>
      <c r="K80" s="96">
        <v>42095</v>
      </c>
      <c r="L80" s="96">
        <v>42125</v>
      </c>
      <c r="M80" s="95"/>
      <c r="N80" s="41"/>
      <c r="O80" s="95">
        <v>1880.38</v>
      </c>
      <c r="P80" s="92">
        <v>1</v>
      </c>
      <c r="Q80" s="92">
        <v>1</v>
      </c>
      <c r="R80" s="93" t="s">
        <v>502</v>
      </c>
      <c r="S80" s="97" t="s">
        <v>720</v>
      </c>
      <c r="T80" s="237"/>
      <c r="U80" s="238"/>
      <c r="V80" s="85"/>
      <c r="W80" s="85"/>
    </row>
    <row r="81" spans="1:23" ht="36.75" x14ac:dyDescent="0.25">
      <c r="A81" s="94" t="s">
        <v>497</v>
      </c>
      <c r="B81" s="41" t="s">
        <v>745</v>
      </c>
      <c r="C81" s="41" t="s">
        <v>229</v>
      </c>
      <c r="D81" s="94" t="s">
        <v>650</v>
      </c>
      <c r="E81" s="41" t="s">
        <v>432</v>
      </c>
      <c r="F81" s="26" t="s">
        <v>501</v>
      </c>
      <c r="G81" s="41" t="s">
        <v>649</v>
      </c>
      <c r="H81" s="41"/>
      <c r="I81" s="41"/>
      <c r="J81" s="95">
        <v>78109.3</v>
      </c>
      <c r="K81" s="96">
        <v>42125</v>
      </c>
      <c r="L81" s="96">
        <v>42248</v>
      </c>
      <c r="M81" s="95"/>
      <c r="N81" s="41"/>
      <c r="O81" s="95">
        <v>78109.3</v>
      </c>
      <c r="P81" s="92">
        <v>1</v>
      </c>
      <c r="Q81" s="92">
        <v>1</v>
      </c>
      <c r="R81" s="93" t="s">
        <v>502</v>
      </c>
      <c r="S81" s="97" t="s">
        <v>720</v>
      </c>
      <c r="T81" s="237"/>
      <c r="U81" s="238"/>
      <c r="V81" s="85"/>
      <c r="W81" s="85"/>
    </row>
    <row r="82" spans="1:23" ht="36.75" x14ac:dyDescent="0.25">
      <c r="A82" s="94" t="s">
        <v>497</v>
      </c>
      <c r="B82" s="41" t="s">
        <v>651</v>
      </c>
      <c r="C82" s="41" t="s">
        <v>225</v>
      </c>
      <c r="D82" s="94" t="s">
        <v>652</v>
      </c>
      <c r="E82" s="41" t="s">
        <v>432</v>
      </c>
      <c r="F82" s="26" t="s">
        <v>501</v>
      </c>
      <c r="G82" s="41" t="s">
        <v>651</v>
      </c>
      <c r="H82" s="41"/>
      <c r="I82" s="41"/>
      <c r="J82" s="95">
        <v>7200</v>
      </c>
      <c r="K82" s="96">
        <v>42156</v>
      </c>
      <c r="L82" s="96">
        <v>42186</v>
      </c>
      <c r="M82" s="95"/>
      <c r="N82" s="41"/>
      <c r="O82" s="95">
        <v>7200</v>
      </c>
      <c r="P82" s="92">
        <v>1</v>
      </c>
      <c r="Q82" s="92">
        <v>1</v>
      </c>
      <c r="R82" s="93" t="s">
        <v>502</v>
      </c>
      <c r="S82" s="97" t="s">
        <v>720</v>
      </c>
      <c r="T82" s="237"/>
      <c r="U82" s="238"/>
      <c r="V82" s="85"/>
      <c r="W82" s="85"/>
    </row>
    <row r="83" spans="1:23" ht="24.75" x14ac:dyDescent="0.25">
      <c r="A83" s="94" t="s">
        <v>497</v>
      </c>
      <c r="B83" s="41" t="s">
        <v>653</v>
      </c>
      <c r="C83" s="41" t="s">
        <v>418</v>
      </c>
      <c r="D83" s="94" t="s">
        <v>654</v>
      </c>
      <c r="E83" s="41" t="s">
        <v>432</v>
      </c>
      <c r="F83" s="26" t="s">
        <v>501</v>
      </c>
      <c r="G83" s="41" t="s">
        <v>655</v>
      </c>
      <c r="H83" s="41"/>
      <c r="I83" s="41"/>
      <c r="J83" s="95">
        <v>8400</v>
      </c>
      <c r="K83" s="96">
        <v>42186</v>
      </c>
      <c r="L83" s="96">
        <v>42217</v>
      </c>
      <c r="M83" s="95"/>
      <c r="N83" s="41"/>
      <c r="O83" s="95">
        <v>8400</v>
      </c>
      <c r="P83" s="92">
        <v>1</v>
      </c>
      <c r="Q83" s="92">
        <v>1</v>
      </c>
      <c r="R83" s="93" t="s">
        <v>502</v>
      </c>
      <c r="S83" s="97" t="s">
        <v>720</v>
      </c>
      <c r="T83" s="237"/>
      <c r="U83" s="238"/>
      <c r="V83" s="85"/>
      <c r="W83" s="85"/>
    </row>
    <row r="84" spans="1:23" ht="48.75" x14ac:dyDescent="0.25">
      <c r="A84" s="94" t="s">
        <v>497</v>
      </c>
      <c r="B84" s="94" t="s">
        <v>656</v>
      </c>
      <c r="C84" s="41" t="s">
        <v>110</v>
      </c>
      <c r="D84" s="94" t="s">
        <v>657</v>
      </c>
      <c r="E84" s="41" t="s">
        <v>432</v>
      </c>
      <c r="F84" s="26" t="s">
        <v>501</v>
      </c>
      <c r="G84" s="41" t="s">
        <v>658</v>
      </c>
      <c r="H84" s="41"/>
      <c r="I84" s="41"/>
      <c r="J84" s="95">
        <v>26576.42</v>
      </c>
      <c r="K84" s="101">
        <v>2014</v>
      </c>
      <c r="L84" s="96">
        <v>42036</v>
      </c>
      <c r="M84" s="95"/>
      <c r="N84" s="41"/>
      <c r="O84" s="95">
        <v>26576.42</v>
      </c>
      <c r="P84" s="92">
        <v>1</v>
      </c>
      <c r="Q84" s="92">
        <v>1</v>
      </c>
      <c r="R84" s="93" t="s">
        <v>502</v>
      </c>
      <c r="S84" s="97" t="s">
        <v>720</v>
      </c>
      <c r="T84" s="237"/>
      <c r="U84" s="238"/>
      <c r="V84" s="85"/>
      <c r="W84" s="85"/>
    </row>
    <row r="85" spans="1:23" ht="24.75" x14ac:dyDescent="0.25">
      <c r="A85" s="94" t="s">
        <v>497</v>
      </c>
      <c r="B85" s="41" t="s">
        <v>746</v>
      </c>
      <c r="C85" s="41" t="s">
        <v>109</v>
      </c>
      <c r="D85" s="94" t="s">
        <v>659</v>
      </c>
      <c r="E85" s="41" t="s">
        <v>432</v>
      </c>
      <c r="F85" s="26" t="s">
        <v>501</v>
      </c>
      <c r="G85" s="41" t="s">
        <v>660</v>
      </c>
      <c r="H85" s="41"/>
      <c r="I85" s="41"/>
      <c r="J85" s="95">
        <v>4640</v>
      </c>
      <c r="K85" s="96">
        <v>42005</v>
      </c>
      <c r="L85" s="96">
        <v>42005</v>
      </c>
      <c r="M85" s="95"/>
      <c r="N85" s="41"/>
      <c r="O85" s="95">
        <v>4640</v>
      </c>
      <c r="P85" s="92">
        <v>1</v>
      </c>
      <c r="Q85" s="92">
        <v>1</v>
      </c>
      <c r="R85" s="93" t="s">
        <v>502</v>
      </c>
      <c r="S85" s="97" t="s">
        <v>720</v>
      </c>
      <c r="T85" s="237"/>
      <c r="U85" s="238"/>
      <c r="V85" s="85"/>
      <c r="W85" s="85"/>
    </row>
    <row r="86" spans="1:23" ht="36.75" x14ac:dyDescent="0.25">
      <c r="A86" s="94" t="s">
        <v>497</v>
      </c>
      <c r="B86" s="94" t="s">
        <v>661</v>
      </c>
      <c r="C86" s="41" t="s">
        <v>421</v>
      </c>
      <c r="D86" s="94" t="s">
        <v>662</v>
      </c>
      <c r="E86" s="41" t="s">
        <v>432</v>
      </c>
      <c r="F86" s="26" t="s">
        <v>501</v>
      </c>
      <c r="G86" s="41" t="s">
        <v>661</v>
      </c>
      <c r="H86" s="41"/>
      <c r="I86" s="41"/>
      <c r="J86" s="95">
        <v>2552.5</v>
      </c>
      <c r="K86" s="96">
        <v>42036</v>
      </c>
      <c r="L86" s="96">
        <v>42064</v>
      </c>
      <c r="M86" s="95"/>
      <c r="N86" s="41"/>
      <c r="O86" s="95">
        <v>2552.5</v>
      </c>
      <c r="P86" s="92">
        <v>1</v>
      </c>
      <c r="Q86" s="92">
        <v>1</v>
      </c>
      <c r="R86" s="93" t="s">
        <v>502</v>
      </c>
      <c r="S86" s="97" t="s">
        <v>720</v>
      </c>
      <c r="T86" s="237"/>
      <c r="U86" s="238"/>
      <c r="V86" s="85"/>
      <c r="W86" s="85"/>
    </row>
    <row r="87" spans="1:23" ht="24.75" x14ac:dyDescent="0.25">
      <c r="A87" s="94" t="s">
        <v>497</v>
      </c>
      <c r="B87" s="94" t="s">
        <v>663</v>
      </c>
      <c r="C87" s="41" t="s">
        <v>636</v>
      </c>
      <c r="D87" s="94" t="s">
        <v>664</v>
      </c>
      <c r="E87" s="41" t="s">
        <v>432</v>
      </c>
      <c r="F87" s="26" t="s">
        <v>501</v>
      </c>
      <c r="G87" s="41" t="s">
        <v>747</v>
      </c>
      <c r="H87" s="41"/>
      <c r="I87" s="41"/>
      <c r="J87" s="95">
        <v>523607.7</v>
      </c>
      <c r="K87" s="96">
        <v>42095</v>
      </c>
      <c r="L87" s="96">
        <v>42248</v>
      </c>
      <c r="M87" s="95"/>
      <c r="N87" s="41"/>
      <c r="O87" s="95">
        <v>523607.7</v>
      </c>
      <c r="P87" s="92">
        <v>1</v>
      </c>
      <c r="Q87" s="92">
        <v>1</v>
      </c>
      <c r="R87" s="93" t="s">
        <v>502</v>
      </c>
      <c r="S87" s="97" t="s">
        <v>720</v>
      </c>
      <c r="T87" s="237"/>
      <c r="U87" s="238"/>
      <c r="V87" s="85"/>
      <c r="W87" s="85"/>
    </row>
    <row r="88" spans="1:23" ht="24.75" x14ac:dyDescent="0.25">
      <c r="A88" s="94" t="s">
        <v>497</v>
      </c>
      <c r="B88" s="41" t="s">
        <v>748</v>
      </c>
      <c r="C88" s="41" t="s">
        <v>115</v>
      </c>
      <c r="D88" s="94" t="s">
        <v>665</v>
      </c>
      <c r="E88" s="41" t="s">
        <v>432</v>
      </c>
      <c r="F88" s="26" t="s">
        <v>501</v>
      </c>
      <c r="G88" s="41" t="s">
        <v>666</v>
      </c>
      <c r="H88" s="41"/>
      <c r="I88" s="41"/>
      <c r="J88" s="95">
        <v>10010</v>
      </c>
      <c r="K88" s="96">
        <v>42125</v>
      </c>
      <c r="L88" s="96">
        <v>42125</v>
      </c>
      <c r="M88" s="95"/>
      <c r="N88" s="41"/>
      <c r="O88" s="95">
        <v>10010</v>
      </c>
      <c r="P88" s="92">
        <v>1</v>
      </c>
      <c r="Q88" s="92">
        <v>1</v>
      </c>
      <c r="R88" s="93" t="s">
        <v>502</v>
      </c>
      <c r="S88" s="97" t="s">
        <v>720</v>
      </c>
      <c r="T88" s="237"/>
      <c r="U88" s="238"/>
      <c r="V88" s="85"/>
      <c r="W88" s="85"/>
    </row>
    <row r="89" spans="1:23" ht="36.75" x14ac:dyDescent="0.25">
      <c r="A89" s="94" t="s">
        <v>497</v>
      </c>
      <c r="B89" s="94" t="s">
        <v>667</v>
      </c>
      <c r="C89" s="41" t="s">
        <v>411</v>
      </c>
      <c r="D89" s="94" t="s">
        <v>668</v>
      </c>
      <c r="E89" s="41" t="s">
        <v>432</v>
      </c>
      <c r="F89" s="26" t="s">
        <v>501</v>
      </c>
      <c r="G89" s="41" t="s">
        <v>669</v>
      </c>
      <c r="H89" s="41"/>
      <c r="I89" s="41"/>
      <c r="J89" s="95">
        <v>12760</v>
      </c>
      <c r="K89" s="96">
        <v>42156</v>
      </c>
      <c r="L89" s="96">
        <v>42156</v>
      </c>
      <c r="M89" s="95"/>
      <c r="N89" s="41"/>
      <c r="O89" s="95">
        <v>12760</v>
      </c>
      <c r="P89" s="92">
        <v>1</v>
      </c>
      <c r="Q89" s="92">
        <v>1</v>
      </c>
      <c r="R89" s="93" t="s">
        <v>502</v>
      </c>
      <c r="S89" s="97" t="s">
        <v>720</v>
      </c>
      <c r="T89" s="237"/>
      <c r="U89" s="238"/>
      <c r="V89" s="85"/>
      <c r="W89" s="85"/>
    </row>
    <row r="90" spans="1:23" ht="36.75" x14ac:dyDescent="0.25">
      <c r="A90" s="94" t="s">
        <v>497</v>
      </c>
      <c r="B90" s="94" t="s">
        <v>670</v>
      </c>
      <c r="C90" s="41" t="s">
        <v>228</v>
      </c>
      <c r="D90" s="94" t="s">
        <v>671</v>
      </c>
      <c r="E90" s="41" t="s">
        <v>432</v>
      </c>
      <c r="F90" s="26" t="s">
        <v>501</v>
      </c>
      <c r="G90" s="41" t="s">
        <v>670</v>
      </c>
      <c r="H90" s="41"/>
      <c r="I90" s="41"/>
      <c r="J90" s="95">
        <v>14927.81</v>
      </c>
      <c r="K90" s="96">
        <v>42186</v>
      </c>
      <c r="L90" s="96">
        <v>42186</v>
      </c>
      <c r="M90" s="95"/>
      <c r="N90" s="41"/>
      <c r="O90" s="95">
        <v>14927.81</v>
      </c>
      <c r="P90" s="92">
        <v>1</v>
      </c>
      <c r="Q90" s="92">
        <v>1</v>
      </c>
      <c r="R90" s="93" t="s">
        <v>502</v>
      </c>
      <c r="S90" s="97" t="s">
        <v>720</v>
      </c>
      <c r="T90" s="237"/>
      <c r="U90" s="238"/>
      <c r="V90" s="85"/>
      <c r="W90" s="85"/>
    </row>
    <row r="91" spans="1:23" ht="36.75" x14ac:dyDescent="0.25">
      <c r="A91" s="94" t="s">
        <v>497</v>
      </c>
      <c r="B91" s="94" t="s">
        <v>672</v>
      </c>
      <c r="C91" s="41" t="s">
        <v>220</v>
      </c>
      <c r="D91" s="94" t="s">
        <v>673</v>
      </c>
      <c r="E91" s="41" t="s">
        <v>432</v>
      </c>
      <c r="F91" s="26" t="s">
        <v>501</v>
      </c>
      <c r="G91" s="41" t="s">
        <v>672</v>
      </c>
      <c r="H91" s="41"/>
      <c r="I91" s="41"/>
      <c r="J91" s="95">
        <v>10440.200000000001</v>
      </c>
      <c r="K91" s="96">
        <v>42248</v>
      </c>
      <c r="L91" s="96">
        <v>42248</v>
      </c>
      <c r="M91" s="95"/>
      <c r="N91" s="41"/>
      <c r="O91" s="95">
        <v>10440.200000000001</v>
      </c>
      <c r="P91" s="92">
        <v>1</v>
      </c>
      <c r="Q91" s="92">
        <v>1</v>
      </c>
      <c r="R91" s="93" t="s">
        <v>502</v>
      </c>
      <c r="S91" s="97" t="s">
        <v>720</v>
      </c>
      <c r="T91" s="237"/>
      <c r="U91" s="238"/>
      <c r="V91" s="85"/>
      <c r="W91" s="85"/>
    </row>
    <row r="92" spans="1:23" ht="36.75" x14ac:dyDescent="0.25">
      <c r="A92" s="94" t="s">
        <v>497</v>
      </c>
      <c r="B92" s="41" t="s">
        <v>749</v>
      </c>
      <c r="C92" s="41" t="s">
        <v>109</v>
      </c>
      <c r="D92" s="94" t="s">
        <v>674</v>
      </c>
      <c r="E92" s="41" t="s">
        <v>434</v>
      </c>
      <c r="F92" s="26" t="s">
        <v>501</v>
      </c>
      <c r="G92" s="41" t="s">
        <v>749</v>
      </c>
      <c r="H92" s="41"/>
      <c r="I92" s="41"/>
      <c r="J92" s="95">
        <v>98549.81</v>
      </c>
      <c r="K92" s="96">
        <v>42005</v>
      </c>
      <c r="L92" s="96">
        <v>42064</v>
      </c>
      <c r="M92" s="95"/>
      <c r="N92" s="41"/>
      <c r="O92" s="95">
        <v>98549.81</v>
      </c>
      <c r="P92" s="92">
        <v>1</v>
      </c>
      <c r="Q92" s="92">
        <v>1</v>
      </c>
      <c r="R92" s="93" t="s">
        <v>502</v>
      </c>
      <c r="S92" s="97" t="s">
        <v>720</v>
      </c>
      <c r="T92" s="237"/>
      <c r="U92" s="238"/>
      <c r="V92" s="85"/>
      <c r="W92" s="85"/>
    </row>
    <row r="93" spans="1:23" ht="36.75" x14ac:dyDescent="0.25">
      <c r="A93" s="94" t="s">
        <v>497</v>
      </c>
      <c r="B93" s="94" t="s">
        <v>675</v>
      </c>
      <c r="C93" s="41" t="s">
        <v>109</v>
      </c>
      <c r="D93" s="94" t="s">
        <v>676</v>
      </c>
      <c r="E93" s="41" t="s">
        <v>434</v>
      </c>
      <c r="F93" s="26" t="s">
        <v>501</v>
      </c>
      <c r="G93" s="41" t="s">
        <v>675</v>
      </c>
      <c r="H93" s="41"/>
      <c r="I93" s="41"/>
      <c r="J93" s="95">
        <v>38984.04</v>
      </c>
      <c r="K93" s="96">
        <v>42005</v>
      </c>
      <c r="L93" s="96">
        <v>42248</v>
      </c>
      <c r="M93" s="95"/>
      <c r="N93" s="41"/>
      <c r="O93" s="95">
        <v>38984.04</v>
      </c>
      <c r="P93" s="92">
        <v>1</v>
      </c>
      <c r="Q93" s="92">
        <v>1</v>
      </c>
      <c r="R93" s="93" t="s">
        <v>502</v>
      </c>
      <c r="S93" s="97" t="s">
        <v>720</v>
      </c>
      <c r="T93" s="237"/>
      <c r="U93" s="238"/>
      <c r="V93" s="85"/>
      <c r="W93" s="85"/>
    </row>
    <row r="94" spans="1:23" ht="24.75" x14ac:dyDescent="0.25">
      <c r="A94" s="94" t="s">
        <v>497</v>
      </c>
      <c r="B94" s="94" t="s">
        <v>677</v>
      </c>
      <c r="C94" s="41" t="s">
        <v>112</v>
      </c>
      <c r="D94" s="94" t="s">
        <v>678</v>
      </c>
      <c r="E94" s="41" t="s">
        <v>434</v>
      </c>
      <c r="F94" s="26" t="s">
        <v>501</v>
      </c>
      <c r="G94" s="41" t="s">
        <v>677</v>
      </c>
      <c r="H94" s="41"/>
      <c r="I94" s="41"/>
      <c r="J94" s="95">
        <v>142911.93</v>
      </c>
      <c r="K94" s="96">
        <v>42186</v>
      </c>
      <c r="L94" s="96">
        <v>42248</v>
      </c>
      <c r="M94" s="95"/>
      <c r="N94" s="41"/>
      <c r="O94" s="95">
        <v>142911.93</v>
      </c>
      <c r="P94" s="92">
        <v>1</v>
      </c>
      <c r="Q94" s="92">
        <v>1</v>
      </c>
      <c r="R94" s="93" t="s">
        <v>502</v>
      </c>
      <c r="S94" s="97" t="s">
        <v>720</v>
      </c>
      <c r="T94" s="237"/>
      <c r="U94" s="238"/>
      <c r="V94" s="85"/>
      <c r="W94" s="85"/>
    </row>
    <row r="95" spans="1:23" ht="24.75" x14ac:dyDescent="0.25">
      <c r="A95" s="94" t="s">
        <v>497</v>
      </c>
      <c r="B95" s="94" t="s">
        <v>679</v>
      </c>
      <c r="C95" s="41" t="s">
        <v>109</v>
      </c>
      <c r="D95" s="94" t="s">
        <v>680</v>
      </c>
      <c r="E95" s="41" t="s">
        <v>434</v>
      </c>
      <c r="F95" s="26" t="s">
        <v>501</v>
      </c>
      <c r="G95" s="94" t="s">
        <v>679</v>
      </c>
      <c r="H95" s="41"/>
      <c r="I95" s="41"/>
      <c r="J95" s="95">
        <v>159500</v>
      </c>
      <c r="K95" s="96">
        <v>42036</v>
      </c>
      <c r="L95" s="96">
        <v>42186</v>
      </c>
      <c r="M95" s="95"/>
      <c r="N95" s="41"/>
      <c r="O95" s="95">
        <v>159500</v>
      </c>
      <c r="P95" s="92">
        <v>1</v>
      </c>
      <c r="Q95" s="92">
        <v>1</v>
      </c>
      <c r="R95" s="93" t="s">
        <v>502</v>
      </c>
      <c r="S95" s="97" t="s">
        <v>720</v>
      </c>
      <c r="T95" s="237"/>
      <c r="U95" s="238"/>
      <c r="V95" s="85"/>
      <c r="W95" s="85"/>
    </row>
    <row r="96" spans="1:23" ht="24.75" x14ac:dyDescent="0.25">
      <c r="A96" s="94" t="s">
        <v>497</v>
      </c>
      <c r="B96" s="94" t="s">
        <v>681</v>
      </c>
      <c r="C96" s="41" t="s">
        <v>109</v>
      </c>
      <c r="D96" s="94" t="s">
        <v>682</v>
      </c>
      <c r="E96" s="41" t="s">
        <v>434</v>
      </c>
      <c r="F96" s="26" t="s">
        <v>501</v>
      </c>
      <c r="G96" s="94" t="s">
        <v>681</v>
      </c>
      <c r="H96" s="41"/>
      <c r="I96" s="41"/>
      <c r="J96" s="95">
        <v>76084.05</v>
      </c>
      <c r="K96" s="96">
        <v>42036</v>
      </c>
      <c r="L96" s="96">
        <v>42339</v>
      </c>
      <c r="M96" s="95"/>
      <c r="N96" s="41"/>
      <c r="O96" s="95">
        <v>76084.05</v>
      </c>
      <c r="P96" s="92">
        <v>1</v>
      </c>
      <c r="Q96" s="92">
        <v>1</v>
      </c>
      <c r="R96" s="93" t="s">
        <v>502</v>
      </c>
      <c r="S96" s="97" t="s">
        <v>720</v>
      </c>
      <c r="T96" s="237"/>
      <c r="U96" s="238"/>
      <c r="V96" s="85"/>
      <c r="W96" s="85"/>
    </row>
    <row r="97" spans="1:23" ht="24.75" x14ac:dyDescent="0.25">
      <c r="A97" s="94" t="s">
        <v>497</v>
      </c>
      <c r="B97" s="99" t="s">
        <v>683</v>
      </c>
      <c r="C97" s="41" t="s">
        <v>109</v>
      </c>
      <c r="D97" s="94" t="s">
        <v>684</v>
      </c>
      <c r="E97" s="41" t="s">
        <v>434</v>
      </c>
      <c r="F97" s="26" t="s">
        <v>501</v>
      </c>
      <c r="G97" s="41" t="s">
        <v>169</v>
      </c>
      <c r="H97" s="41"/>
      <c r="I97" s="41"/>
      <c r="J97" s="95">
        <v>15809.64</v>
      </c>
      <c r="K97" s="108">
        <v>42248</v>
      </c>
      <c r="L97" s="108">
        <v>42248</v>
      </c>
      <c r="M97" s="95"/>
      <c r="N97" s="41"/>
      <c r="O97" s="95">
        <v>15809.64</v>
      </c>
      <c r="P97" s="92">
        <v>1</v>
      </c>
      <c r="Q97" s="92">
        <v>1</v>
      </c>
      <c r="R97" s="93" t="s">
        <v>502</v>
      </c>
      <c r="S97" s="97" t="s">
        <v>720</v>
      </c>
      <c r="T97" s="237"/>
      <c r="U97" s="238"/>
      <c r="V97" s="85"/>
      <c r="W97" s="85"/>
    </row>
    <row r="98" spans="1:23" ht="36.75" x14ac:dyDescent="0.25">
      <c r="A98" s="94" t="s">
        <v>497</v>
      </c>
      <c r="B98" s="94" t="s">
        <v>685</v>
      </c>
      <c r="C98" s="41" t="s">
        <v>109</v>
      </c>
      <c r="D98" s="94" t="s">
        <v>686</v>
      </c>
      <c r="E98" s="41" t="s">
        <v>434</v>
      </c>
      <c r="F98" s="26" t="s">
        <v>501</v>
      </c>
      <c r="G98" s="41" t="s">
        <v>750</v>
      </c>
      <c r="H98" s="41"/>
      <c r="I98" s="41"/>
      <c r="J98" s="95">
        <v>2282.7600000000002</v>
      </c>
      <c r="K98" s="109">
        <v>2014</v>
      </c>
      <c r="L98" s="108">
        <v>42005</v>
      </c>
      <c r="M98" s="95"/>
      <c r="N98" s="41"/>
      <c r="O98" s="95">
        <v>2282.7600000000002</v>
      </c>
      <c r="P98" s="92">
        <v>1</v>
      </c>
      <c r="Q98" s="92">
        <v>1</v>
      </c>
      <c r="R98" s="93" t="s">
        <v>502</v>
      </c>
      <c r="S98" s="97" t="s">
        <v>720</v>
      </c>
      <c r="T98" s="237"/>
      <c r="U98" s="238"/>
      <c r="V98" s="85"/>
      <c r="W98" s="85"/>
    </row>
    <row r="99" spans="1:23" ht="24.75" x14ac:dyDescent="0.25">
      <c r="A99" s="94" t="s">
        <v>497</v>
      </c>
      <c r="B99" s="94" t="s">
        <v>751</v>
      </c>
      <c r="C99" s="41" t="s">
        <v>605</v>
      </c>
      <c r="D99" s="94" t="s">
        <v>687</v>
      </c>
      <c r="E99" s="41" t="s">
        <v>434</v>
      </c>
      <c r="F99" s="26" t="s">
        <v>501</v>
      </c>
      <c r="G99" s="41" t="s">
        <v>688</v>
      </c>
      <c r="H99" s="41"/>
      <c r="I99" s="41"/>
      <c r="J99" s="95">
        <v>60000</v>
      </c>
      <c r="K99" s="108">
        <v>42064</v>
      </c>
      <c r="L99" s="108">
        <v>42125</v>
      </c>
      <c r="M99" s="95"/>
      <c r="N99" s="41"/>
      <c r="O99" s="95">
        <v>60000</v>
      </c>
      <c r="P99" s="92">
        <v>1</v>
      </c>
      <c r="Q99" s="92">
        <v>1</v>
      </c>
      <c r="R99" s="93" t="s">
        <v>502</v>
      </c>
      <c r="S99" s="97" t="s">
        <v>720</v>
      </c>
      <c r="T99" s="237"/>
      <c r="U99" s="238"/>
      <c r="V99" s="85"/>
      <c r="W99" s="85"/>
    </row>
    <row r="100" spans="1:23" ht="24.75" x14ac:dyDescent="0.25">
      <c r="A100" s="94" t="s">
        <v>497</v>
      </c>
      <c r="B100" s="94" t="s">
        <v>689</v>
      </c>
      <c r="C100" s="41" t="s">
        <v>109</v>
      </c>
      <c r="D100" s="94" t="s">
        <v>690</v>
      </c>
      <c r="E100" s="41" t="s">
        <v>434</v>
      </c>
      <c r="F100" s="26" t="s">
        <v>501</v>
      </c>
      <c r="G100" s="41" t="s">
        <v>689</v>
      </c>
      <c r="H100" s="41"/>
      <c r="I100" s="41"/>
      <c r="J100" s="95">
        <v>111970.32</v>
      </c>
      <c r="K100" s="108">
        <v>42005</v>
      </c>
      <c r="L100" s="108">
        <v>42125</v>
      </c>
      <c r="M100" s="95"/>
      <c r="N100" s="41"/>
      <c r="O100" s="95">
        <v>111970.32</v>
      </c>
      <c r="P100" s="92">
        <v>1</v>
      </c>
      <c r="Q100" s="92">
        <v>1</v>
      </c>
      <c r="R100" s="93" t="s">
        <v>502</v>
      </c>
      <c r="S100" s="97" t="s">
        <v>720</v>
      </c>
      <c r="T100" s="237"/>
      <c r="U100" s="238"/>
      <c r="V100" s="85"/>
      <c r="W100" s="85"/>
    </row>
    <row r="101" spans="1:23" ht="24.75" x14ac:dyDescent="0.25">
      <c r="A101" s="94" t="s">
        <v>497</v>
      </c>
      <c r="B101" s="94" t="s">
        <v>691</v>
      </c>
      <c r="C101" s="41" t="s">
        <v>110</v>
      </c>
      <c r="D101" s="94" t="s">
        <v>692</v>
      </c>
      <c r="E101" s="41" t="s">
        <v>434</v>
      </c>
      <c r="F101" s="26" t="s">
        <v>501</v>
      </c>
      <c r="G101" s="41" t="s">
        <v>691</v>
      </c>
      <c r="H101" s="41"/>
      <c r="I101" s="41"/>
      <c r="J101" s="95">
        <v>10700.4</v>
      </c>
      <c r="K101" s="108">
        <v>42064</v>
      </c>
      <c r="L101" s="108">
        <v>42186</v>
      </c>
      <c r="M101" s="95"/>
      <c r="N101" s="41"/>
      <c r="O101" s="95">
        <v>10700.4</v>
      </c>
      <c r="P101" s="92">
        <v>1</v>
      </c>
      <c r="Q101" s="92">
        <v>1</v>
      </c>
      <c r="R101" s="93" t="s">
        <v>502</v>
      </c>
      <c r="S101" s="97" t="s">
        <v>720</v>
      </c>
      <c r="T101" s="237"/>
      <c r="U101" s="238"/>
      <c r="V101" s="85"/>
      <c r="W101" s="85"/>
    </row>
    <row r="102" spans="1:23" ht="36.75" x14ac:dyDescent="0.25">
      <c r="A102" s="94" t="s">
        <v>497</v>
      </c>
      <c r="B102" s="94" t="s">
        <v>693</v>
      </c>
      <c r="C102" s="41" t="s">
        <v>109</v>
      </c>
      <c r="D102" s="94" t="s">
        <v>694</v>
      </c>
      <c r="E102" s="41" t="s">
        <v>434</v>
      </c>
      <c r="F102" s="26" t="s">
        <v>501</v>
      </c>
      <c r="G102" s="41" t="s">
        <v>693</v>
      </c>
      <c r="H102" s="41"/>
      <c r="I102" s="41"/>
      <c r="J102" s="95">
        <v>9398.3029999999999</v>
      </c>
      <c r="K102" s="108">
        <v>42036</v>
      </c>
      <c r="L102" s="108">
        <v>42036</v>
      </c>
      <c r="M102" s="95"/>
      <c r="N102" s="41"/>
      <c r="O102" s="95">
        <v>9398.3029999999999</v>
      </c>
      <c r="P102" s="92">
        <v>1</v>
      </c>
      <c r="Q102" s="92">
        <v>1</v>
      </c>
      <c r="R102" s="93" t="s">
        <v>502</v>
      </c>
      <c r="S102" s="97" t="s">
        <v>720</v>
      </c>
      <c r="T102" s="237"/>
      <c r="U102" s="238"/>
      <c r="V102" s="85"/>
      <c r="W102" s="85"/>
    </row>
    <row r="103" spans="1:23" ht="36.75" x14ac:dyDescent="0.25">
      <c r="A103" s="94" t="s">
        <v>497</v>
      </c>
      <c r="B103" s="41" t="s">
        <v>695</v>
      </c>
      <c r="C103" s="41" t="s">
        <v>109</v>
      </c>
      <c r="D103" s="94" t="s">
        <v>696</v>
      </c>
      <c r="E103" s="41" t="s">
        <v>434</v>
      </c>
      <c r="F103" s="26" t="s">
        <v>501</v>
      </c>
      <c r="G103" s="41" t="s">
        <v>695</v>
      </c>
      <c r="H103" s="41"/>
      <c r="I103" s="41"/>
      <c r="J103" s="95">
        <v>219997.89</v>
      </c>
      <c r="K103" s="108">
        <v>42064</v>
      </c>
      <c r="L103" s="108">
        <v>42248</v>
      </c>
      <c r="M103" s="95"/>
      <c r="N103" s="41"/>
      <c r="O103" s="95">
        <v>219997.89</v>
      </c>
      <c r="P103" s="92">
        <v>1</v>
      </c>
      <c r="Q103" s="92">
        <v>1</v>
      </c>
      <c r="R103" s="93" t="s">
        <v>502</v>
      </c>
      <c r="S103" s="97" t="s">
        <v>720</v>
      </c>
      <c r="T103" s="237"/>
      <c r="U103" s="238"/>
      <c r="V103" s="85"/>
      <c r="W103" s="85"/>
    </row>
    <row r="104" spans="1:23" ht="24.75" x14ac:dyDescent="0.25">
      <c r="A104" s="94" t="s">
        <v>497</v>
      </c>
      <c r="B104" s="94" t="s">
        <v>697</v>
      </c>
      <c r="C104" s="41" t="s">
        <v>109</v>
      </c>
      <c r="D104" s="94" t="s">
        <v>698</v>
      </c>
      <c r="E104" s="41" t="s">
        <v>434</v>
      </c>
      <c r="F104" s="26" t="s">
        <v>501</v>
      </c>
      <c r="G104" s="41" t="s">
        <v>697</v>
      </c>
      <c r="H104" s="41"/>
      <c r="I104" s="41"/>
      <c r="J104" s="95">
        <v>63270</v>
      </c>
      <c r="K104" s="108">
        <v>42186</v>
      </c>
      <c r="L104" s="108">
        <v>42248</v>
      </c>
      <c r="M104" s="95"/>
      <c r="N104" s="41"/>
      <c r="O104" s="95">
        <v>63270</v>
      </c>
      <c r="P104" s="92">
        <v>1</v>
      </c>
      <c r="Q104" s="92">
        <v>1</v>
      </c>
      <c r="R104" s="93" t="s">
        <v>502</v>
      </c>
      <c r="S104" s="97" t="s">
        <v>720</v>
      </c>
      <c r="T104" s="237"/>
      <c r="U104" s="238"/>
      <c r="V104" s="85"/>
      <c r="W104" s="85"/>
    </row>
    <row r="105" spans="1:23" ht="24.75" x14ac:dyDescent="0.25">
      <c r="A105" s="94" t="s">
        <v>497</v>
      </c>
      <c r="B105" s="94" t="s">
        <v>699</v>
      </c>
      <c r="C105" s="41" t="s">
        <v>700</v>
      </c>
      <c r="D105" s="94" t="s">
        <v>701</v>
      </c>
      <c r="E105" s="41" t="s">
        <v>434</v>
      </c>
      <c r="F105" s="26" t="s">
        <v>501</v>
      </c>
      <c r="G105" s="41" t="s">
        <v>702</v>
      </c>
      <c r="H105" s="41"/>
      <c r="I105" s="41"/>
      <c r="J105" s="95">
        <v>4857</v>
      </c>
      <c r="K105" s="108">
        <v>41944</v>
      </c>
      <c r="L105" s="108">
        <v>41974</v>
      </c>
      <c r="M105" s="95"/>
      <c r="N105" s="41"/>
      <c r="O105" s="95">
        <v>4857</v>
      </c>
      <c r="P105" s="92">
        <v>1</v>
      </c>
      <c r="Q105" s="92">
        <v>1</v>
      </c>
      <c r="R105" s="93" t="s">
        <v>502</v>
      </c>
      <c r="S105" s="97" t="s">
        <v>720</v>
      </c>
      <c r="T105" s="237"/>
      <c r="U105" s="238"/>
      <c r="V105" s="85"/>
      <c r="W105" s="85"/>
    </row>
    <row r="106" spans="1:23" ht="36.75" x14ac:dyDescent="0.25">
      <c r="A106" s="94" t="s">
        <v>497</v>
      </c>
      <c r="B106" s="94" t="s">
        <v>703</v>
      </c>
      <c r="C106" s="41" t="s">
        <v>426</v>
      </c>
      <c r="D106" s="94" t="s">
        <v>704</v>
      </c>
      <c r="E106" s="41" t="s">
        <v>434</v>
      </c>
      <c r="F106" s="26" t="s">
        <v>501</v>
      </c>
      <c r="G106" s="41" t="s">
        <v>703</v>
      </c>
      <c r="H106" s="41"/>
      <c r="I106" s="41"/>
      <c r="J106" s="95">
        <v>1000</v>
      </c>
      <c r="K106" s="108">
        <v>42005</v>
      </c>
      <c r="L106" s="108">
        <v>42005</v>
      </c>
      <c r="M106" s="95"/>
      <c r="N106" s="41"/>
      <c r="O106" s="95">
        <v>1000</v>
      </c>
      <c r="P106" s="92">
        <v>1</v>
      </c>
      <c r="Q106" s="92">
        <v>1</v>
      </c>
      <c r="R106" s="93" t="s">
        <v>502</v>
      </c>
      <c r="S106" s="97" t="s">
        <v>720</v>
      </c>
      <c r="T106" s="237"/>
      <c r="U106" s="238"/>
      <c r="V106" s="85"/>
      <c r="W106" s="85"/>
    </row>
    <row r="107" spans="1:23" ht="60" customHeight="1" x14ac:dyDescent="0.25">
      <c r="A107" s="94" t="s">
        <v>497</v>
      </c>
      <c r="B107" s="94" t="s">
        <v>705</v>
      </c>
      <c r="C107" s="41" t="s">
        <v>109</v>
      </c>
      <c r="D107" s="94" t="s">
        <v>706</v>
      </c>
      <c r="E107" s="42" t="s">
        <v>707</v>
      </c>
      <c r="F107" s="26" t="s">
        <v>501</v>
      </c>
      <c r="G107" s="41" t="s">
        <v>705</v>
      </c>
      <c r="H107" s="41"/>
      <c r="I107" s="41"/>
      <c r="J107" s="95">
        <v>1027412.91</v>
      </c>
      <c r="K107" s="96">
        <v>42186</v>
      </c>
      <c r="L107" s="96">
        <v>42248</v>
      </c>
      <c r="M107" s="95"/>
      <c r="N107" s="41"/>
      <c r="O107" s="95">
        <v>1027412.91</v>
      </c>
      <c r="P107" s="92">
        <v>1</v>
      </c>
      <c r="Q107" s="92">
        <v>1</v>
      </c>
      <c r="R107" s="93" t="s">
        <v>502</v>
      </c>
      <c r="S107" s="97" t="s">
        <v>720</v>
      </c>
      <c r="T107" s="237"/>
      <c r="U107" s="238"/>
      <c r="V107" s="85"/>
      <c r="W107" s="85"/>
    </row>
    <row r="108" spans="1:23" ht="49.5" customHeight="1" x14ac:dyDescent="0.25">
      <c r="A108" s="94" t="s">
        <v>497</v>
      </c>
      <c r="B108" s="41" t="s">
        <v>708</v>
      </c>
      <c r="C108" s="41" t="s">
        <v>426</v>
      </c>
      <c r="D108" s="94" t="s">
        <v>709</v>
      </c>
      <c r="E108" s="111" t="s">
        <v>710</v>
      </c>
      <c r="F108" s="26" t="s">
        <v>501</v>
      </c>
      <c r="G108" s="41" t="s">
        <v>708</v>
      </c>
      <c r="H108" s="41"/>
      <c r="I108" s="41"/>
      <c r="J108" s="110">
        <v>2197802.2000000002</v>
      </c>
      <c r="K108" s="96">
        <v>42095</v>
      </c>
      <c r="L108" s="96">
        <v>42186</v>
      </c>
      <c r="M108" s="95"/>
      <c r="N108" s="41"/>
      <c r="O108" s="95">
        <v>2197802.2000000002</v>
      </c>
      <c r="P108" s="92">
        <v>1</v>
      </c>
      <c r="Q108" s="92">
        <v>1</v>
      </c>
      <c r="R108" s="93" t="s">
        <v>502</v>
      </c>
      <c r="S108" s="97" t="s">
        <v>720</v>
      </c>
      <c r="T108" s="237"/>
      <c r="U108" s="238"/>
      <c r="V108" s="85"/>
      <c r="W108" s="85"/>
    </row>
  </sheetData>
  <mergeCells count="129">
    <mergeCell ref="A2:F2"/>
    <mergeCell ref="A3:F3"/>
    <mergeCell ref="P1:U1"/>
    <mergeCell ref="P2:U2"/>
    <mergeCell ref="P3:U3"/>
    <mergeCell ref="R4:U4"/>
    <mergeCell ref="P5:U5"/>
    <mergeCell ref="P6:U6"/>
    <mergeCell ref="A7:A8"/>
    <mergeCell ref="B7:B8"/>
    <mergeCell ref="C7:C8"/>
    <mergeCell ref="C4:F4"/>
    <mergeCell ref="H4:O4"/>
    <mergeCell ref="A5:F5"/>
    <mergeCell ref="A4:B4"/>
    <mergeCell ref="S7:S8"/>
    <mergeCell ref="T7:U8"/>
    <mergeCell ref="I7:I8"/>
    <mergeCell ref="J7:J8"/>
    <mergeCell ref="K7:L7"/>
    <mergeCell ref="M7:O7"/>
    <mergeCell ref="P7:P8"/>
    <mergeCell ref="D7:D8"/>
    <mergeCell ref="E7:E8"/>
    <mergeCell ref="F7:F8"/>
    <mergeCell ref="G7:G8"/>
    <mergeCell ref="H7:H8"/>
    <mergeCell ref="T12:U12"/>
    <mergeCell ref="T13:U13"/>
    <mergeCell ref="T14:U14"/>
    <mergeCell ref="T15:U15"/>
    <mergeCell ref="T16:U16"/>
    <mergeCell ref="T9:U9"/>
    <mergeCell ref="T10:U10"/>
    <mergeCell ref="T11:U11"/>
    <mergeCell ref="Q7:Q8"/>
    <mergeCell ref="R7:R8"/>
    <mergeCell ref="T22:U22"/>
    <mergeCell ref="T23:U23"/>
    <mergeCell ref="T24:U24"/>
    <mergeCell ref="T25:U25"/>
    <mergeCell ref="T26:U26"/>
    <mergeCell ref="T17:U17"/>
    <mergeCell ref="T18:U18"/>
    <mergeCell ref="T19:U19"/>
    <mergeCell ref="T20:U20"/>
    <mergeCell ref="T21:U21"/>
    <mergeCell ref="T32:U32"/>
    <mergeCell ref="T33:U33"/>
    <mergeCell ref="T34:U34"/>
    <mergeCell ref="T35:U35"/>
    <mergeCell ref="T36:U36"/>
    <mergeCell ref="T27:U27"/>
    <mergeCell ref="T28:U28"/>
    <mergeCell ref="T29:U29"/>
    <mergeCell ref="T30:U30"/>
    <mergeCell ref="T31:U31"/>
    <mergeCell ref="T42:U42"/>
    <mergeCell ref="T43:U43"/>
    <mergeCell ref="T44:U44"/>
    <mergeCell ref="T45:U45"/>
    <mergeCell ref="T46:U46"/>
    <mergeCell ref="T37:U37"/>
    <mergeCell ref="T38:U38"/>
    <mergeCell ref="T39:U39"/>
    <mergeCell ref="T40:U40"/>
    <mergeCell ref="T41:U41"/>
    <mergeCell ref="T52:U52"/>
    <mergeCell ref="T53:U53"/>
    <mergeCell ref="T54:U54"/>
    <mergeCell ref="T55:U55"/>
    <mergeCell ref="T56:U56"/>
    <mergeCell ref="T47:U47"/>
    <mergeCell ref="T48:U48"/>
    <mergeCell ref="T49:U49"/>
    <mergeCell ref="T50:U50"/>
    <mergeCell ref="T51:U51"/>
    <mergeCell ref="T62:U62"/>
    <mergeCell ref="T63:U63"/>
    <mergeCell ref="T64:U64"/>
    <mergeCell ref="T65:U65"/>
    <mergeCell ref="T66:U66"/>
    <mergeCell ref="T57:U57"/>
    <mergeCell ref="T58:U58"/>
    <mergeCell ref="T59:U59"/>
    <mergeCell ref="T60:U60"/>
    <mergeCell ref="T61:U61"/>
    <mergeCell ref="T72:U72"/>
    <mergeCell ref="T73:U73"/>
    <mergeCell ref="T74:U74"/>
    <mergeCell ref="T75:U75"/>
    <mergeCell ref="T76:U76"/>
    <mergeCell ref="T67:U67"/>
    <mergeCell ref="T68:U68"/>
    <mergeCell ref="T69:U69"/>
    <mergeCell ref="T70:U70"/>
    <mergeCell ref="T71:U71"/>
    <mergeCell ref="T82:U82"/>
    <mergeCell ref="T83:U83"/>
    <mergeCell ref="T84:U84"/>
    <mergeCell ref="T85:U85"/>
    <mergeCell ref="T86:U86"/>
    <mergeCell ref="T77:U77"/>
    <mergeCell ref="T78:U78"/>
    <mergeCell ref="T79:U79"/>
    <mergeCell ref="T80:U80"/>
    <mergeCell ref="T81:U81"/>
    <mergeCell ref="T92:U92"/>
    <mergeCell ref="T93:U93"/>
    <mergeCell ref="T94:U94"/>
    <mergeCell ref="T95:U95"/>
    <mergeCell ref="T96:U96"/>
    <mergeCell ref="T87:U87"/>
    <mergeCell ref="T88:U88"/>
    <mergeCell ref="T89:U89"/>
    <mergeCell ref="T90:U90"/>
    <mergeCell ref="T91:U91"/>
    <mergeCell ref="T107:U107"/>
    <mergeCell ref="T108:U108"/>
    <mergeCell ref="T102:U102"/>
    <mergeCell ref="T103:U103"/>
    <mergeCell ref="T104:U104"/>
    <mergeCell ref="T105:U105"/>
    <mergeCell ref="T106:U106"/>
    <mergeCell ref="T97:U97"/>
    <mergeCell ref="T98:U98"/>
    <mergeCell ref="T99:U99"/>
    <mergeCell ref="T100:U100"/>
    <mergeCell ref="T101:U101"/>
  </mergeCells>
  <pageMargins left="0.7" right="0.7" top="0.75" bottom="0.75" header="0.3" footer="0.3"/>
  <pageSetup scale="85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topLeftCell="A7" workbookViewId="0">
      <selection activeCell="A18" sqref="A18"/>
    </sheetView>
  </sheetViews>
  <sheetFormatPr baseColWidth="10" defaultRowHeight="15" x14ac:dyDescent="0.25"/>
  <cols>
    <col min="4" max="4" width="14.85546875" customWidth="1"/>
    <col min="7" max="7" width="19.28515625" customWidth="1"/>
    <col min="9" max="9" width="22" customWidth="1"/>
    <col min="10" max="10" width="20" customWidth="1"/>
    <col min="11" max="11" width="37.85546875" customWidth="1"/>
    <col min="12" max="12" width="25.140625" customWidth="1"/>
    <col min="13" max="13" width="23" customWidth="1"/>
    <col min="14" max="14" width="33.140625" customWidth="1"/>
    <col min="15" max="15" width="13.85546875" customWidth="1"/>
    <col min="16" max="16" width="13.140625" customWidth="1"/>
    <col min="20" max="20" width="29.5703125" customWidth="1"/>
  </cols>
  <sheetData>
    <row r="1" spans="1:22" x14ac:dyDescent="0.25">
      <c r="A1" s="270" t="s">
        <v>753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271"/>
      <c r="O1" s="271"/>
      <c r="P1" s="271"/>
      <c r="Q1" s="271"/>
      <c r="R1" s="271"/>
      <c r="S1" s="271"/>
      <c r="T1" s="271"/>
      <c r="U1" s="271"/>
      <c r="V1" s="271"/>
    </row>
    <row r="2" spans="1:22" ht="51.75" thickBot="1" x14ac:dyDescent="0.3">
      <c r="A2" s="134" t="s">
        <v>754</v>
      </c>
      <c r="B2" s="134" t="s">
        <v>755</v>
      </c>
      <c r="C2" s="134" t="s">
        <v>756</v>
      </c>
      <c r="D2" s="134" t="s">
        <v>757</v>
      </c>
      <c r="E2" s="134" t="s">
        <v>758</v>
      </c>
      <c r="F2" s="134" t="s">
        <v>759</v>
      </c>
      <c r="G2" s="134" t="s">
        <v>760</v>
      </c>
      <c r="H2" s="134" t="s">
        <v>761</v>
      </c>
      <c r="I2" s="134" t="s">
        <v>762</v>
      </c>
      <c r="J2" s="134" t="s">
        <v>763</v>
      </c>
      <c r="K2" s="134" t="s">
        <v>764</v>
      </c>
      <c r="L2" s="134" t="s">
        <v>765</v>
      </c>
      <c r="M2" s="134" t="s">
        <v>766</v>
      </c>
      <c r="N2" s="134" t="s">
        <v>767</v>
      </c>
      <c r="O2" s="134" t="s">
        <v>768</v>
      </c>
      <c r="P2" s="134" t="s">
        <v>769</v>
      </c>
      <c r="Q2" s="134" t="s">
        <v>1040</v>
      </c>
      <c r="R2" s="134" t="s">
        <v>1039</v>
      </c>
      <c r="S2" s="135" t="s">
        <v>770</v>
      </c>
      <c r="T2" s="135" t="s">
        <v>771</v>
      </c>
      <c r="U2" s="134" t="s">
        <v>772</v>
      </c>
      <c r="V2" s="134" t="s">
        <v>773</v>
      </c>
    </row>
    <row r="3" spans="1:22" ht="105" x14ac:dyDescent="0.25">
      <c r="A3" s="136" t="s">
        <v>774</v>
      </c>
      <c r="B3" s="137"/>
      <c r="C3" s="138" t="s">
        <v>775</v>
      </c>
      <c r="D3" s="136" t="s">
        <v>502</v>
      </c>
      <c r="E3" s="139">
        <v>42309</v>
      </c>
      <c r="F3" s="139">
        <v>42339</v>
      </c>
      <c r="G3" s="140" t="s">
        <v>501</v>
      </c>
      <c r="H3" s="136" t="s">
        <v>432</v>
      </c>
      <c r="I3" s="141" t="s">
        <v>713</v>
      </c>
      <c r="J3" s="142" t="s">
        <v>776</v>
      </c>
      <c r="K3" s="143" t="s">
        <v>777</v>
      </c>
      <c r="L3" s="144" t="s">
        <v>109</v>
      </c>
      <c r="M3" s="145" t="s">
        <v>778</v>
      </c>
      <c r="N3" s="143" t="s">
        <v>779</v>
      </c>
      <c r="O3" s="146">
        <v>496312.96</v>
      </c>
      <c r="P3" s="146">
        <v>496311.03999999998</v>
      </c>
      <c r="Q3" s="147">
        <v>1</v>
      </c>
      <c r="R3" s="147">
        <v>1</v>
      </c>
      <c r="S3" s="136" t="s">
        <v>774</v>
      </c>
      <c r="T3" s="136" t="s">
        <v>780</v>
      </c>
      <c r="U3" s="136" t="s">
        <v>774</v>
      </c>
      <c r="V3" s="136">
        <v>2015</v>
      </c>
    </row>
    <row r="4" spans="1:22" ht="75" x14ac:dyDescent="0.25">
      <c r="A4" s="136" t="s">
        <v>774</v>
      </c>
      <c r="B4" s="148"/>
      <c r="C4" s="138" t="s">
        <v>781</v>
      </c>
      <c r="D4" s="136" t="s">
        <v>502</v>
      </c>
      <c r="E4" s="149">
        <v>42317</v>
      </c>
      <c r="F4" s="150">
        <v>42364</v>
      </c>
      <c r="G4" s="140" t="s">
        <v>501</v>
      </c>
      <c r="H4" s="136" t="s">
        <v>432</v>
      </c>
      <c r="I4" s="141" t="s">
        <v>711</v>
      </c>
      <c r="J4" s="136" t="s">
        <v>782</v>
      </c>
      <c r="K4" s="143" t="s">
        <v>783</v>
      </c>
      <c r="L4" s="151" t="s">
        <v>784</v>
      </c>
      <c r="M4" s="145" t="s">
        <v>785</v>
      </c>
      <c r="N4" s="143" t="s">
        <v>786</v>
      </c>
      <c r="O4" s="146">
        <v>586489.1</v>
      </c>
      <c r="P4" s="146">
        <v>586484.49</v>
      </c>
      <c r="Q4" s="147">
        <v>1</v>
      </c>
      <c r="R4" s="147">
        <v>1</v>
      </c>
      <c r="S4" s="136" t="s">
        <v>774</v>
      </c>
      <c r="T4" s="136" t="s">
        <v>780</v>
      </c>
      <c r="U4" s="136" t="s">
        <v>774</v>
      </c>
      <c r="V4" s="136">
        <v>2015</v>
      </c>
    </row>
    <row r="5" spans="1:22" ht="90" x14ac:dyDescent="0.25">
      <c r="A5" s="136"/>
      <c r="B5" s="148"/>
      <c r="C5" s="138" t="s">
        <v>787</v>
      </c>
      <c r="D5" s="136" t="s">
        <v>502</v>
      </c>
      <c r="E5" s="149">
        <v>42324</v>
      </c>
      <c r="F5" s="150">
        <v>42405</v>
      </c>
      <c r="G5" s="140" t="s">
        <v>501</v>
      </c>
      <c r="H5" s="140" t="s">
        <v>788</v>
      </c>
      <c r="I5" s="141" t="s">
        <v>789</v>
      </c>
      <c r="J5" s="140" t="s">
        <v>790</v>
      </c>
      <c r="K5" s="143" t="s">
        <v>791</v>
      </c>
      <c r="L5" s="151" t="s">
        <v>792</v>
      </c>
      <c r="M5" s="145" t="s">
        <v>793</v>
      </c>
      <c r="N5" s="143" t="s">
        <v>794</v>
      </c>
      <c r="O5" s="146">
        <v>583201.17000000004</v>
      </c>
      <c r="P5" s="146">
        <v>327263.74</v>
      </c>
      <c r="Q5" s="147">
        <v>1</v>
      </c>
      <c r="R5" s="147">
        <v>1</v>
      </c>
      <c r="S5" s="136" t="s">
        <v>774</v>
      </c>
      <c r="T5" s="136" t="s">
        <v>780</v>
      </c>
      <c r="U5" s="136" t="s">
        <v>774</v>
      </c>
      <c r="V5" s="136">
        <v>2015</v>
      </c>
    </row>
    <row r="6" spans="1:22" ht="84" customHeight="1" x14ac:dyDescent="0.25">
      <c r="A6" s="136" t="s">
        <v>774</v>
      </c>
      <c r="B6" s="148"/>
      <c r="C6" s="138" t="s">
        <v>795</v>
      </c>
      <c r="D6" s="148" t="s">
        <v>502</v>
      </c>
      <c r="E6" s="149">
        <v>42329</v>
      </c>
      <c r="F6" s="150">
        <v>42371</v>
      </c>
      <c r="G6" s="140" t="s">
        <v>501</v>
      </c>
      <c r="H6" s="136" t="s">
        <v>432</v>
      </c>
      <c r="I6" s="141" t="s">
        <v>715</v>
      </c>
      <c r="J6" s="152" t="s">
        <v>776</v>
      </c>
      <c r="K6" s="143" t="s">
        <v>796</v>
      </c>
      <c r="L6" s="144" t="s">
        <v>109</v>
      </c>
      <c r="M6" s="145" t="s">
        <v>797</v>
      </c>
      <c r="N6" s="143" t="s">
        <v>798</v>
      </c>
      <c r="O6" s="146">
        <v>91916.69</v>
      </c>
      <c r="P6" s="146">
        <v>91908.85</v>
      </c>
      <c r="Q6" s="147">
        <v>1</v>
      </c>
      <c r="R6" s="147">
        <v>1</v>
      </c>
      <c r="S6" s="136" t="s">
        <v>774</v>
      </c>
      <c r="T6" s="136" t="s">
        <v>780</v>
      </c>
      <c r="U6" s="136" t="s">
        <v>774</v>
      </c>
      <c r="V6" s="136">
        <v>2015</v>
      </c>
    </row>
    <row r="7" spans="1:22" ht="85.5" customHeight="1" x14ac:dyDescent="0.25">
      <c r="A7" s="136" t="s">
        <v>774</v>
      </c>
      <c r="B7" s="148"/>
      <c r="C7" s="138" t="s">
        <v>799</v>
      </c>
      <c r="D7" s="148" t="s">
        <v>502</v>
      </c>
      <c r="E7" s="149">
        <v>42359</v>
      </c>
      <c r="F7" s="150">
        <v>42371</v>
      </c>
      <c r="G7" s="140" t="s">
        <v>501</v>
      </c>
      <c r="H7" s="136" t="s">
        <v>432</v>
      </c>
      <c r="I7" s="141" t="s">
        <v>717</v>
      </c>
      <c r="J7" s="152" t="s">
        <v>800</v>
      </c>
      <c r="K7" s="143" t="s">
        <v>801</v>
      </c>
      <c r="L7" s="148" t="s">
        <v>109</v>
      </c>
      <c r="M7" s="145" t="s">
        <v>802</v>
      </c>
      <c r="N7" s="143" t="s">
        <v>798</v>
      </c>
      <c r="O7" s="146">
        <v>73227.64</v>
      </c>
      <c r="P7" s="146">
        <v>73222</v>
      </c>
      <c r="Q7" s="147">
        <v>1</v>
      </c>
      <c r="R7" s="147">
        <v>1</v>
      </c>
      <c r="S7" s="136" t="s">
        <v>774</v>
      </c>
      <c r="T7" s="136" t="s">
        <v>780</v>
      </c>
      <c r="U7" s="136" t="s">
        <v>774</v>
      </c>
      <c r="V7" s="136">
        <v>2015</v>
      </c>
    </row>
    <row r="8" spans="1:22" ht="60" x14ac:dyDescent="0.25">
      <c r="A8" s="136" t="s">
        <v>774</v>
      </c>
      <c r="B8" s="148"/>
      <c r="C8" s="138" t="s">
        <v>803</v>
      </c>
      <c r="D8" s="148" t="s">
        <v>502</v>
      </c>
      <c r="E8" s="149">
        <v>42359</v>
      </c>
      <c r="F8" s="150">
        <v>42371</v>
      </c>
      <c r="G8" s="140" t="s">
        <v>501</v>
      </c>
      <c r="H8" s="136" t="s">
        <v>432</v>
      </c>
      <c r="I8" s="141" t="s">
        <v>716</v>
      </c>
      <c r="J8" s="152" t="s">
        <v>776</v>
      </c>
      <c r="K8" s="143" t="s">
        <v>804</v>
      </c>
      <c r="L8" s="148" t="s">
        <v>109</v>
      </c>
      <c r="M8" s="145" t="s">
        <v>805</v>
      </c>
      <c r="N8" s="143" t="s">
        <v>779</v>
      </c>
      <c r="O8" s="146">
        <v>111122.51</v>
      </c>
      <c r="P8" s="146">
        <v>111121.9</v>
      </c>
      <c r="Q8" s="147">
        <v>1</v>
      </c>
      <c r="R8" s="147">
        <v>1</v>
      </c>
      <c r="S8" s="136" t="s">
        <v>774</v>
      </c>
      <c r="T8" s="136" t="s">
        <v>780</v>
      </c>
      <c r="U8" s="136" t="s">
        <v>774</v>
      </c>
      <c r="V8" s="136" t="s">
        <v>806</v>
      </c>
    </row>
    <row r="9" spans="1:22" ht="60" x14ac:dyDescent="0.25">
      <c r="A9" s="136" t="s">
        <v>774</v>
      </c>
      <c r="B9" s="148"/>
      <c r="C9" s="138" t="s">
        <v>807</v>
      </c>
      <c r="D9" s="148" t="s">
        <v>502</v>
      </c>
      <c r="E9" s="149">
        <v>42345</v>
      </c>
      <c r="F9" s="150">
        <v>42364</v>
      </c>
      <c r="G9" s="140" t="s">
        <v>501</v>
      </c>
      <c r="H9" s="136" t="s">
        <v>432</v>
      </c>
      <c r="I9" s="141" t="s">
        <v>712</v>
      </c>
      <c r="J9" s="136" t="s">
        <v>800</v>
      </c>
      <c r="K9" s="143" t="s">
        <v>808</v>
      </c>
      <c r="L9" s="143" t="s">
        <v>499</v>
      </c>
      <c r="M9" s="145" t="s">
        <v>809</v>
      </c>
      <c r="N9" s="143" t="s">
        <v>810</v>
      </c>
      <c r="O9" s="146">
        <v>124354.26</v>
      </c>
      <c r="P9" s="146">
        <v>124354.26</v>
      </c>
      <c r="Q9" s="147">
        <v>1</v>
      </c>
      <c r="R9" s="147">
        <v>1</v>
      </c>
      <c r="S9" s="136" t="s">
        <v>774</v>
      </c>
      <c r="T9" s="136" t="s">
        <v>780</v>
      </c>
      <c r="U9" s="136" t="s">
        <v>774</v>
      </c>
      <c r="V9" s="136">
        <v>2015</v>
      </c>
    </row>
    <row r="10" spans="1:22" ht="60" x14ac:dyDescent="0.25">
      <c r="A10" s="136" t="s">
        <v>774</v>
      </c>
      <c r="B10" s="148"/>
      <c r="C10" s="138" t="s">
        <v>811</v>
      </c>
      <c r="D10" s="148" t="s">
        <v>502</v>
      </c>
      <c r="E10" s="149">
        <v>42309</v>
      </c>
      <c r="F10" s="150">
        <v>42339</v>
      </c>
      <c r="G10" s="140" t="s">
        <v>501</v>
      </c>
      <c r="H10" s="136" t="s">
        <v>432</v>
      </c>
      <c r="I10" s="141" t="s">
        <v>714</v>
      </c>
      <c r="J10" s="136" t="s">
        <v>800</v>
      </c>
      <c r="K10" s="143" t="s">
        <v>812</v>
      </c>
      <c r="L10" s="143" t="s">
        <v>813</v>
      </c>
      <c r="M10" s="145" t="s">
        <v>814</v>
      </c>
      <c r="N10" s="143" t="s">
        <v>815</v>
      </c>
      <c r="O10" s="146">
        <v>395843</v>
      </c>
      <c r="P10" s="146">
        <v>395793.6</v>
      </c>
      <c r="Q10" s="147">
        <v>1</v>
      </c>
      <c r="R10" s="147">
        <v>1</v>
      </c>
      <c r="S10" s="136" t="s">
        <v>774</v>
      </c>
      <c r="T10" s="136" t="s">
        <v>780</v>
      </c>
      <c r="U10" s="136" t="s">
        <v>774</v>
      </c>
      <c r="V10" s="136">
        <v>2015</v>
      </c>
    </row>
    <row r="11" spans="1:22" ht="30" x14ac:dyDescent="0.25">
      <c r="A11" s="136" t="s">
        <v>774</v>
      </c>
      <c r="B11" s="148"/>
      <c r="C11" s="138" t="s">
        <v>816</v>
      </c>
      <c r="D11" s="148" t="s">
        <v>502</v>
      </c>
      <c r="E11" s="149"/>
      <c r="F11" s="150"/>
      <c r="G11" s="140" t="s">
        <v>501</v>
      </c>
      <c r="H11" s="136" t="s">
        <v>432</v>
      </c>
      <c r="I11" s="141" t="s">
        <v>817</v>
      </c>
      <c r="J11" s="136" t="s">
        <v>818</v>
      </c>
      <c r="K11" s="143" t="s">
        <v>819</v>
      </c>
      <c r="L11" s="143" t="s">
        <v>820</v>
      </c>
      <c r="M11" s="145"/>
      <c r="N11" s="143"/>
      <c r="O11" s="146">
        <v>121236.52</v>
      </c>
      <c r="P11" s="146">
        <v>121236.52</v>
      </c>
      <c r="Q11" s="147">
        <v>1</v>
      </c>
      <c r="R11" s="147">
        <v>1</v>
      </c>
      <c r="S11" s="136" t="s">
        <v>774</v>
      </c>
      <c r="T11" s="136" t="s">
        <v>780</v>
      </c>
      <c r="U11" s="136" t="s">
        <v>774</v>
      </c>
      <c r="V11" s="136">
        <v>2015</v>
      </c>
    </row>
  </sheetData>
  <mergeCells count="1">
    <mergeCell ref="A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9"/>
  <sheetViews>
    <sheetView topLeftCell="I49" workbookViewId="0">
      <selection activeCell="N55" sqref="N55"/>
    </sheetView>
  </sheetViews>
  <sheetFormatPr baseColWidth="10" defaultRowHeight="15" x14ac:dyDescent="0.25"/>
  <cols>
    <col min="4" max="4" width="14.85546875" customWidth="1"/>
    <col min="7" max="7" width="19.28515625" customWidth="1"/>
    <col min="8" max="9" width="22" customWidth="1"/>
    <col min="10" max="10" width="20" customWidth="1"/>
    <col min="11" max="11" width="37.85546875" customWidth="1"/>
    <col min="12" max="12" width="25.140625" customWidth="1"/>
    <col min="13" max="13" width="23" customWidth="1"/>
    <col min="14" max="14" width="33.140625" customWidth="1"/>
    <col min="15" max="15" width="13.85546875" customWidth="1"/>
    <col min="16" max="16" width="13.140625" customWidth="1"/>
    <col min="20" max="20" width="29.5703125" customWidth="1"/>
  </cols>
  <sheetData>
    <row r="1" spans="1:22" x14ac:dyDescent="0.25">
      <c r="A1" s="270" t="s">
        <v>753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271"/>
      <c r="O1" s="271"/>
      <c r="P1" s="271"/>
      <c r="Q1" s="271"/>
      <c r="R1" s="271"/>
      <c r="S1" s="271"/>
      <c r="T1" s="271"/>
      <c r="U1" s="271"/>
      <c r="V1" s="271"/>
    </row>
    <row r="2" spans="1:22" ht="51.75" thickBot="1" x14ac:dyDescent="0.3">
      <c r="A2" s="134" t="s">
        <v>754</v>
      </c>
      <c r="B2" s="134" t="s">
        <v>755</v>
      </c>
      <c r="C2" s="134" t="s">
        <v>756</v>
      </c>
      <c r="D2" s="134" t="s">
        <v>757</v>
      </c>
      <c r="E2" s="134" t="s">
        <v>758</v>
      </c>
      <c r="F2" s="134" t="s">
        <v>759</v>
      </c>
      <c r="G2" s="134" t="s">
        <v>760</v>
      </c>
      <c r="H2" s="134" t="s">
        <v>761</v>
      </c>
      <c r="I2" s="134" t="s">
        <v>762</v>
      </c>
      <c r="J2" s="134" t="s">
        <v>763</v>
      </c>
      <c r="K2" s="134" t="s">
        <v>764</v>
      </c>
      <c r="L2" s="134" t="s">
        <v>765</v>
      </c>
      <c r="M2" s="134" t="s">
        <v>766</v>
      </c>
      <c r="N2" s="134" t="s">
        <v>767</v>
      </c>
      <c r="O2" s="134" t="s">
        <v>768</v>
      </c>
      <c r="P2" s="134" t="s">
        <v>769</v>
      </c>
      <c r="Q2" s="134" t="s">
        <v>1038</v>
      </c>
      <c r="R2" s="134" t="s">
        <v>1039</v>
      </c>
      <c r="S2" s="135" t="s">
        <v>770</v>
      </c>
      <c r="T2" s="135" t="s">
        <v>771</v>
      </c>
      <c r="U2" s="134" t="s">
        <v>772</v>
      </c>
      <c r="V2" s="134" t="s">
        <v>773</v>
      </c>
    </row>
    <row r="3" spans="1:22" ht="52.5" thickBot="1" x14ac:dyDescent="0.3">
      <c r="A3" s="136" t="s">
        <v>774</v>
      </c>
      <c r="B3" s="153" t="s">
        <v>821</v>
      </c>
      <c r="C3" s="136">
        <v>1</v>
      </c>
      <c r="D3" s="138" t="s">
        <v>502</v>
      </c>
      <c r="E3" s="149">
        <v>42558</v>
      </c>
      <c r="F3" s="154">
        <v>42712</v>
      </c>
      <c r="G3" s="155" t="s">
        <v>501</v>
      </c>
      <c r="H3" s="142" t="s">
        <v>822</v>
      </c>
      <c r="I3" s="141" t="s">
        <v>823</v>
      </c>
      <c r="J3" s="142" t="s">
        <v>824</v>
      </c>
      <c r="K3" s="156" t="s">
        <v>825</v>
      </c>
      <c r="L3" s="143" t="s">
        <v>826</v>
      </c>
      <c r="M3" s="140" t="s">
        <v>827</v>
      </c>
      <c r="N3" s="157" t="s">
        <v>828</v>
      </c>
      <c r="O3" s="158">
        <v>3174603.17</v>
      </c>
      <c r="P3" s="158"/>
      <c r="Q3" s="147">
        <v>1</v>
      </c>
      <c r="R3" s="147">
        <v>1</v>
      </c>
      <c r="S3" s="136" t="s">
        <v>774</v>
      </c>
      <c r="T3" s="140" t="s">
        <v>829</v>
      </c>
      <c r="U3" s="136" t="s">
        <v>774</v>
      </c>
      <c r="V3" s="136">
        <v>2016</v>
      </c>
    </row>
    <row r="4" spans="1:22" ht="39" x14ac:dyDescent="0.25">
      <c r="A4" s="136" t="s">
        <v>774</v>
      </c>
      <c r="B4" s="153" t="s">
        <v>821</v>
      </c>
      <c r="C4" s="136">
        <v>9</v>
      </c>
      <c r="D4" s="138" t="s">
        <v>502</v>
      </c>
      <c r="E4" s="149">
        <v>42586</v>
      </c>
      <c r="F4" s="154">
        <v>42636</v>
      </c>
      <c r="G4" s="155" t="s">
        <v>501</v>
      </c>
      <c r="H4" s="142" t="s">
        <v>432</v>
      </c>
      <c r="I4" s="141" t="s">
        <v>830</v>
      </c>
      <c r="J4" s="142" t="s">
        <v>776</v>
      </c>
      <c r="K4" s="156" t="s">
        <v>831</v>
      </c>
      <c r="L4" s="148" t="s">
        <v>109</v>
      </c>
      <c r="M4" s="136" t="s">
        <v>832</v>
      </c>
      <c r="N4" s="157" t="s">
        <v>833</v>
      </c>
      <c r="O4" s="158"/>
      <c r="P4" s="158">
        <v>564631.17000000004</v>
      </c>
      <c r="Q4" s="147">
        <v>1</v>
      </c>
      <c r="R4" s="147">
        <v>1</v>
      </c>
      <c r="S4" s="136" t="s">
        <v>774</v>
      </c>
      <c r="T4" s="140" t="s">
        <v>829</v>
      </c>
      <c r="U4" s="136" t="s">
        <v>774</v>
      </c>
      <c r="V4" s="136">
        <v>2016</v>
      </c>
    </row>
    <row r="5" spans="1:22" ht="65.25" thickBot="1" x14ac:dyDescent="0.3">
      <c r="A5" s="136" t="s">
        <v>774</v>
      </c>
      <c r="B5" s="148"/>
      <c r="C5" s="136">
        <v>10</v>
      </c>
      <c r="D5" s="138" t="s">
        <v>502</v>
      </c>
      <c r="E5" s="149">
        <v>42415</v>
      </c>
      <c r="F5" s="150">
        <v>42429</v>
      </c>
      <c r="G5" s="155" t="s">
        <v>501</v>
      </c>
      <c r="H5" s="142" t="s">
        <v>432</v>
      </c>
      <c r="I5" s="141" t="s">
        <v>834</v>
      </c>
      <c r="J5" s="142" t="s">
        <v>776</v>
      </c>
      <c r="K5" s="156" t="s">
        <v>835</v>
      </c>
      <c r="L5" s="143" t="s">
        <v>813</v>
      </c>
      <c r="M5" s="136" t="s">
        <v>814</v>
      </c>
      <c r="N5" s="157" t="s">
        <v>836</v>
      </c>
      <c r="O5" s="158">
        <v>36403.22</v>
      </c>
      <c r="P5" s="158">
        <v>36403.22</v>
      </c>
      <c r="Q5" s="147">
        <v>1</v>
      </c>
      <c r="R5" s="147">
        <v>1</v>
      </c>
      <c r="S5" s="136" t="s">
        <v>774</v>
      </c>
      <c r="T5" s="140" t="s">
        <v>780</v>
      </c>
      <c r="U5" s="136" t="s">
        <v>774</v>
      </c>
      <c r="V5" s="136">
        <v>2016</v>
      </c>
    </row>
    <row r="6" spans="1:22" ht="78" thickBot="1" x14ac:dyDescent="0.3">
      <c r="A6" s="136" t="s">
        <v>774</v>
      </c>
      <c r="B6" s="153" t="s">
        <v>821</v>
      </c>
      <c r="C6" s="136">
        <v>11</v>
      </c>
      <c r="D6" s="138" t="s">
        <v>502</v>
      </c>
      <c r="E6" s="149">
        <v>42558</v>
      </c>
      <c r="F6" s="150">
        <v>42568</v>
      </c>
      <c r="G6" s="155" t="s">
        <v>501</v>
      </c>
      <c r="H6" s="142" t="s">
        <v>837</v>
      </c>
      <c r="I6" s="141" t="s">
        <v>838</v>
      </c>
      <c r="J6" s="152" t="s">
        <v>839</v>
      </c>
      <c r="K6" s="156" t="s">
        <v>840</v>
      </c>
      <c r="L6" s="143" t="s">
        <v>841</v>
      </c>
      <c r="M6" s="136" t="s">
        <v>842</v>
      </c>
      <c r="N6" s="157" t="s">
        <v>843</v>
      </c>
      <c r="O6" s="158">
        <v>257080</v>
      </c>
      <c r="P6" s="158">
        <v>257080</v>
      </c>
      <c r="Q6" s="147">
        <v>1</v>
      </c>
      <c r="R6" s="147">
        <v>1</v>
      </c>
      <c r="S6" s="136" t="s">
        <v>774</v>
      </c>
      <c r="T6" s="140" t="s">
        <v>844</v>
      </c>
      <c r="U6" s="136" t="s">
        <v>774</v>
      </c>
      <c r="V6" s="136">
        <v>2016</v>
      </c>
    </row>
    <row r="7" spans="1:22" ht="52.5" thickBot="1" x14ac:dyDescent="0.3">
      <c r="A7" s="136" t="s">
        <v>774</v>
      </c>
      <c r="B7" s="153" t="s">
        <v>821</v>
      </c>
      <c r="C7" s="136">
        <v>12</v>
      </c>
      <c r="D7" s="138" t="s">
        <v>502</v>
      </c>
      <c r="E7" s="149">
        <v>42520</v>
      </c>
      <c r="F7" s="154">
        <v>42565</v>
      </c>
      <c r="G7" s="155" t="s">
        <v>501</v>
      </c>
      <c r="H7" s="142" t="s">
        <v>432</v>
      </c>
      <c r="I7" s="141" t="s">
        <v>845</v>
      </c>
      <c r="J7" s="142" t="s">
        <v>846</v>
      </c>
      <c r="K7" s="156" t="s">
        <v>847</v>
      </c>
      <c r="L7" s="159" t="s">
        <v>109</v>
      </c>
      <c r="M7" s="136" t="s">
        <v>832</v>
      </c>
      <c r="N7" s="157" t="s">
        <v>848</v>
      </c>
      <c r="O7" s="158">
        <v>667220.69999999995</v>
      </c>
      <c r="P7" s="158">
        <v>536495.09</v>
      </c>
      <c r="Q7" s="147">
        <v>1</v>
      </c>
      <c r="R7" s="147">
        <v>1</v>
      </c>
      <c r="S7" s="136" t="s">
        <v>774</v>
      </c>
      <c r="T7" s="140" t="s">
        <v>829</v>
      </c>
      <c r="U7" s="136" t="s">
        <v>774</v>
      </c>
      <c r="V7" s="136">
        <v>2016</v>
      </c>
    </row>
    <row r="8" spans="1:22" ht="52.5" thickBot="1" x14ac:dyDescent="0.3">
      <c r="A8" s="136" t="s">
        <v>774</v>
      </c>
      <c r="B8" s="153" t="s">
        <v>821</v>
      </c>
      <c r="C8" s="136">
        <v>13</v>
      </c>
      <c r="D8" s="138" t="s">
        <v>502</v>
      </c>
      <c r="E8" s="149">
        <v>42527</v>
      </c>
      <c r="F8" s="150">
        <v>42548</v>
      </c>
      <c r="G8" s="155" t="s">
        <v>501</v>
      </c>
      <c r="H8" s="142" t="s">
        <v>432</v>
      </c>
      <c r="I8" s="141" t="s">
        <v>849</v>
      </c>
      <c r="J8" s="152" t="s">
        <v>776</v>
      </c>
      <c r="K8" s="156" t="s">
        <v>850</v>
      </c>
      <c r="L8" s="159" t="s">
        <v>851</v>
      </c>
      <c r="M8" s="136" t="s">
        <v>832</v>
      </c>
      <c r="N8" s="157" t="s">
        <v>848</v>
      </c>
      <c r="O8" s="158">
        <v>453846.86</v>
      </c>
      <c r="P8" s="158">
        <v>453926.62</v>
      </c>
      <c r="Q8" s="147">
        <v>1</v>
      </c>
      <c r="R8" s="147">
        <v>1</v>
      </c>
      <c r="S8" s="136" t="s">
        <v>774</v>
      </c>
      <c r="T8" s="140" t="s">
        <v>852</v>
      </c>
      <c r="U8" s="136" t="s">
        <v>774</v>
      </c>
      <c r="V8" s="136">
        <v>2016</v>
      </c>
    </row>
    <row r="9" spans="1:22" ht="52.5" thickBot="1" x14ac:dyDescent="0.3">
      <c r="A9" s="136" t="s">
        <v>774</v>
      </c>
      <c r="B9" s="153" t="s">
        <v>821</v>
      </c>
      <c r="C9" s="136">
        <v>14</v>
      </c>
      <c r="D9" s="138" t="s">
        <v>502</v>
      </c>
      <c r="E9" s="149"/>
      <c r="F9" s="150"/>
      <c r="G9" s="155" t="s">
        <v>501</v>
      </c>
      <c r="H9" s="142" t="s">
        <v>432</v>
      </c>
      <c r="I9" s="141" t="s">
        <v>853</v>
      </c>
      <c r="J9" s="152" t="s">
        <v>854</v>
      </c>
      <c r="K9" s="156" t="s">
        <v>855</v>
      </c>
      <c r="L9" s="159" t="s">
        <v>856</v>
      </c>
      <c r="M9" s="136" t="s">
        <v>793</v>
      </c>
      <c r="N9" s="157" t="s">
        <v>857</v>
      </c>
      <c r="O9" s="158">
        <v>407238.21</v>
      </c>
      <c r="P9" s="158">
        <v>407238.21</v>
      </c>
      <c r="Q9" s="147">
        <v>1</v>
      </c>
      <c r="R9" s="147">
        <v>1</v>
      </c>
      <c r="S9" s="136" t="s">
        <v>774</v>
      </c>
      <c r="T9" s="140" t="s">
        <v>852</v>
      </c>
      <c r="U9" s="136" t="s">
        <v>774</v>
      </c>
      <c r="V9" s="136">
        <v>2016</v>
      </c>
    </row>
    <row r="10" spans="1:22" ht="39.75" thickBot="1" x14ac:dyDescent="0.3">
      <c r="A10" s="136" t="s">
        <v>774</v>
      </c>
      <c r="B10" s="153" t="s">
        <v>821</v>
      </c>
      <c r="C10" s="136">
        <v>16</v>
      </c>
      <c r="D10" s="138" t="s">
        <v>502</v>
      </c>
      <c r="E10" s="149">
        <v>42583</v>
      </c>
      <c r="F10" s="150">
        <v>42651</v>
      </c>
      <c r="G10" s="155" t="s">
        <v>501</v>
      </c>
      <c r="H10" s="142" t="s">
        <v>432</v>
      </c>
      <c r="I10" s="141" t="s">
        <v>853</v>
      </c>
      <c r="J10" s="152" t="s">
        <v>854</v>
      </c>
      <c r="K10" s="156" t="s">
        <v>858</v>
      </c>
      <c r="L10" s="159" t="s">
        <v>859</v>
      </c>
      <c r="M10" s="136" t="s">
        <v>860</v>
      </c>
      <c r="N10" s="157" t="s">
        <v>861</v>
      </c>
      <c r="O10" s="160" t="s">
        <v>862</v>
      </c>
      <c r="P10" s="160" t="s">
        <v>862</v>
      </c>
      <c r="Q10" s="147">
        <v>1</v>
      </c>
      <c r="R10" s="147">
        <v>1</v>
      </c>
      <c r="S10" s="136" t="s">
        <v>774</v>
      </c>
      <c r="T10" s="140" t="s">
        <v>852</v>
      </c>
      <c r="U10" s="136" t="s">
        <v>774</v>
      </c>
      <c r="V10" s="136">
        <v>2016</v>
      </c>
    </row>
    <row r="11" spans="1:22" ht="39.75" thickBot="1" x14ac:dyDescent="0.3">
      <c r="A11" s="136" t="s">
        <v>774</v>
      </c>
      <c r="B11" s="153" t="s">
        <v>821</v>
      </c>
      <c r="C11" s="136">
        <v>15</v>
      </c>
      <c r="D11" s="138" t="s">
        <v>502</v>
      </c>
      <c r="E11" s="149">
        <v>42583</v>
      </c>
      <c r="F11" s="150">
        <v>42657</v>
      </c>
      <c r="G11" s="155" t="s">
        <v>501</v>
      </c>
      <c r="H11" s="142" t="s">
        <v>432</v>
      </c>
      <c r="I11" s="141" t="s">
        <v>853</v>
      </c>
      <c r="J11" s="152" t="s">
        <v>854</v>
      </c>
      <c r="K11" s="156" t="s">
        <v>863</v>
      </c>
      <c r="L11" s="159" t="s">
        <v>864</v>
      </c>
      <c r="M11" s="136" t="s">
        <v>865</v>
      </c>
      <c r="N11" s="157" t="s">
        <v>861</v>
      </c>
      <c r="O11" s="158">
        <v>275301.28000000003</v>
      </c>
      <c r="P11" s="158">
        <v>275301.28000000003</v>
      </c>
      <c r="Q11" s="147">
        <v>1</v>
      </c>
      <c r="R11" s="147">
        <v>1</v>
      </c>
      <c r="S11" s="161" t="s">
        <v>774</v>
      </c>
      <c r="T11" s="140" t="s">
        <v>852</v>
      </c>
      <c r="U11" s="161" t="s">
        <v>774</v>
      </c>
      <c r="V11" s="136">
        <v>2016</v>
      </c>
    </row>
    <row r="12" spans="1:22" ht="39.75" thickBot="1" x14ac:dyDescent="0.3">
      <c r="A12" s="136" t="s">
        <v>774</v>
      </c>
      <c r="B12" s="153" t="s">
        <v>821</v>
      </c>
      <c r="C12" s="136">
        <v>17</v>
      </c>
      <c r="D12" s="138" t="s">
        <v>502</v>
      </c>
      <c r="E12" s="149">
        <v>42675</v>
      </c>
      <c r="F12" s="150"/>
      <c r="G12" s="155" t="s">
        <v>501</v>
      </c>
      <c r="H12" s="142" t="s">
        <v>432</v>
      </c>
      <c r="I12" s="141" t="s">
        <v>853</v>
      </c>
      <c r="J12" s="152" t="s">
        <v>854</v>
      </c>
      <c r="K12" s="156" t="s">
        <v>866</v>
      </c>
      <c r="L12" s="159" t="s">
        <v>867</v>
      </c>
      <c r="M12" s="136" t="s">
        <v>868</v>
      </c>
      <c r="N12" s="157" t="s">
        <v>861</v>
      </c>
      <c r="O12" s="158">
        <v>367222.35</v>
      </c>
      <c r="P12" s="158">
        <v>367222.35</v>
      </c>
      <c r="Q12" s="147">
        <v>1</v>
      </c>
      <c r="R12" s="147">
        <v>1</v>
      </c>
      <c r="S12" s="161" t="s">
        <v>774</v>
      </c>
      <c r="T12" s="140" t="s">
        <v>852</v>
      </c>
      <c r="U12" s="161" t="s">
        <v>774</v>
      </c>
      <c r="V12" s="136">
        <v>2016</v>
      </c>
    </row>
    <row r="13" spans="1:22" ht="52.5" thickBot="1" x14ac:dyDescent="0.3">
      <c r="A13" s="136" t="s">
        <v>774</v>
      </c>
      <c r="B13" s="153" t="s">
        <v>821</v>
      </c>
      <c r="C13" s="136">
        <v>4</v>
      </c>
      <c r="D13" s="138" t="s">
        <v>502</v>
      </c>
      <c r="E13" s="149">
        <v>42590</v>
      </c>
      <c r="F13" s="162">
        <v>42713</v>
      </c>
      <c r="G13" s="155" t="s">
        <v>501</v>
      </c>
      <c r="H13" s="142" t="s">
        <v>432</v>
      </c>
      <c r="I13" s="141" t="s">
        <v>869</v>
      </c>
      <c r="J13" s="152" t="s">
        <v>854</v>
      </c>
      <c r="K13" s="156" t="s">
        <v>870</v>
      </c>
      <c r="L13" s="159" t="s">
        <v>109</v>
      </c>
      <c r="M13" s="136"/>
      <c r="N13" s="157" t="s">
        <v>871</v>
      </c>
      <c r="O13" s="158">
        <v>1500000</v>
      </c>
      <c r="P13" s="163">
        <v>1823846.8</v>
      </c>
      <c r="Q13" s="147">
        <v>1</v>
      </c>
      <c r="R13" s="147">
        <v>1</v>
      </c>
      <c r="S13" s="161" t="s">
        <v>774</v>
      </c>
      <c r="T13" s="140" t="s">
        <v>844</v>
      </c>
      <c r="U13" s="161" t="s">
        <v>774</v>
      </c>
      <c r="V13" s="136">
        <v>2016</v>
      </c>
    </row>
    <row r="14" spans="1:22" ht="45" x14ac:dyDescent="0.25">
      <c r="A14" s="136" t="s">
        <v>774</v>
      </c>
      <c r="B14" s="153" t="s">
        <v>821</v>
      </c>
      <c r="C14" s="136">
        <v>5</v>
      </c>
      <c r="D14" s="138" t="s">
        <v>502</v>
      </c>
      <c r="E14" s="150">
        <v>42660</v>
      </c>
      <c r="F14" s="150">
        <v>42719</v>
      </c>
      <c r="G14" s="155" t="s">
        <v>501</v>
      </c>
      <c r="H14" s="142" t="s">
        <v>432</v>
      </c>
      <c r="I14" s="141" t="s">
        <v>872</v>
      </c>
      <c r="J14" s="152" t="s">
        <v>846</v>
      </c>
      <c r="K14" s="156" t="s">
        <v>873</v>
      </c>
      <c r="L14" s="159" t="s">
        <v>109</v>
      </c>
      <c r="M14" s="136" t="s">
        <v>793</v>
      </c>
      <c r="N14" s="157" t="s">
        <v>874</v>
      </c>
      <c r="O14" s="158">
        <v>1470000</v>
      </c>
      <c r="P14" s="163">
        <v>1470000</v>
      </c>
      <c r="Q14" s="147">
        <v>1</v>
      </c>
      <c r="R14" s="147">
        <v>1</v>
      </c>
      <c r="S14" s="161" t="s">
        <v>774</v>
      </c>
      <c r="T14" s="140" t="s">
        <v>875</v>
      </c>
      <c r="U14" s="161" t="s">
        <v>774</v>
      </c>
      <c r="V14" s="136">
        <v>2016</v>
      </c>
    </row>
    <row r="15" spans="1:22" ht="90" x14ac:dyDescent="0.25">
      <c r="A15" s="136" t="s">
        <v>774</v>
      </c>
      <c r="B15" s="148"/>
      <c r="C15" s="136">
        <v>7</v>
      </c>
      <c r="D15" s="138" t="s">
        <v>502</v>
      </c>
      <c r="E15" s="150" t="s">
        <v>876</v>
      </c>
      <c r="F15" s="150">
        <v>42713</v>
      </c>
      <c r="G15" s="155" t="s">
        <v>501</v>
      </c>
      <c r="H15" s="142" t="s">
        <v>877</v>
      </c>
      <c r="I15" s="141" t="s">
        <v>878</v>
      </c>
      <c r="J15" s="152" t="s">
        <v>854</v>
      </c>
      <c r="K15" s="156" t="s">
        <v>879</v>
      </c>
      <c r="L15" s="159" t="s">
        <v>109</v>
      </c>
      <c r="M15" s="136"/>
      <c r="N15" s="157" t="s">
        <v>880</v>
      </c>
      <c r="O15" s="158">
        <v>890000</v>
      </c>
      <c r="P15" s="163">
        <v>890000</v>
      </c>
      <c r="Q15" s="147">
        <v>1</v>
      </c>
      <c r="R15" s="147">
        <v>1</v>
      </c>
      <c r="S15" s="161" t="s">
        <v>774</v>
      </c>
      <c r="T15" s="140" t="s">
        <v>829</v>
      </c>
      <c r="U15" s="161" t="s">
        <v>774</v>
      </c>
      <c r="V15" s="136">
        <v>2016</v>
      </c>
    </row>
    <row r="16" spans="1:22" ht="27" thickBot="1" x14ac:dyDescent="0.3">
      <c r="A16" s="136" t="s">
        <v>774</v>
      </c>
      <c r="B16" s="148"/>
      <c r="C16" s="136">
        <v>8</v>
      </c>
      <c r="D16" s="138" t="s">
        <v>502</v>
      </c>
      <c r="E16" s="149"/>
      <c r="F16" s="150"/>
      <c r="G16" s="155" t="s">
        <v>881</v>
      </c>
      <c r="H16" s="142" t="s">
        <v>432</v>
      </c>
      <c r="I16" s="141" t="s">
        <v>882</v>
      </c>
      <c r="J16" s="152" t="s">
        <v>157</v>
      </c>
      <c r="K16" s="157" t="s">
        <v>883</v>
      </c>
      <c r="L16" s="159" t="s">
        <v>109</v>
      </c>
      <c r="M16" s="136" t="s">
        <v>884</v>
      </c>
      <c r="N16" s="157" t="s">
        <v>885</v>
      </c>
      <c r="O16" s="158">
        <v>72001.48</v>
      </c>
      <c r="P16" s="158">
        <v>72001.48</v>
      </c>
      <c r="Q16" s="147">
        <v>1</v>
      </c>
      <c r="R16" s="147">
        <v>1</v>
      </c>
      <c r="S16" s="161" t="s">
        <v>886</v>
      </c>
      <c r="T16" s="140" t="s">
        <v>780</v>
      </c>
      <c r="U16" s="136"/>
      <c r="V16" s="136">
        <v>2016</v>
      </c>
    </row>
    <row r="17" spans="1:22" ht="26.25" x14ac:dyDescent="0.25">
      <c r="A17" s="136" t="s">
        <v>774</v>
      </c>
      <c r="B17" s="153" t="s">
        <v>821</v>
      </c>
      <c r="C17" s="136">
        <v>8</v>
      </c>
      <c r="D17" s="138" t="s">
        <v>502</v>
      </c>
      <c r="E17" s="149"/>
      <c r="F17" s="150"/>
      <c r="G17" s="155" t="s">
        <v>881</v>
      </c>
      <c r="H17" s="142" t="s">
        <v>432</v>
      </c>
      <c r="I17" s="141" t="s">
        <v>882</v>
      </c>
      <c r="J17" s="152" t="s">
        <v>157</v>
      </c>
      <c r="K17" s="157" t="s">
        <v>887</v>
      </c>
      <c r="L17" s="159" t="s">
        <v>109</v>
      </c>
      <c r="M17" s="136" t="s">
        <v>888</v>
      </c>
      <c r="N17" s="157" t="s">
        <v>885</v>
      </c>
      <c r="O17" s="158">
        <v>16190.32</v>
      </c>
      <c r="P17" s="158">
        <v>16190.32</v>
      </c>
      <c r="Q17" s="147">
        <v>1</v>
      </c>
      <c r="R17" s="147">
        <v>1</v>
      </c>
      <c r="S17" s="161" t="s">
        <v>886</v>
      </c>
      <c r="T17" s="140" t="s">
        <v>780</v>
      </c>
      <c r="U17" s="136"/>
      <c r="V17" s="136">
        <v>2016</v>
      </c>
    </row>
    <row r="18" spans="1:22" ht="45" x14ac:dyDescent="0.25">
      <c r="A18" s="136" t="s">
        <v>774</v>
      </c>
      <c r="B18" s="148"/>
      <c r="C18" s="136">
        <v>8</v>
      </c>
      <c r="D18" s="138" t="s">
        <v>502</v>
      </c>
      <c r="E18" s="149"/>
      <c r="F18" s="150"/>
      <c r="G18" s="155" t="s">
        <v>881</v>
      </c>
      <c r="H18" s="142" t="s">
        <v>432</v>
      </c>
      <c r="I18" s="141" t="s">
        <v>889</v>
      </c>
      <c r="J18" s="152" t="s">
        <v>157</v>
      </c>
      <c r="K18" s="157" t="s">
        <v>890</v>
      </c>
      <c r="L18" s="159" t="s">
        <v>891</v>
      </c>
      <c r="M18" s="136" t="s">
        <v>892</v>
      </c>
      <c r="N18" s="157" t="s">
        <v>885</v>
      </c>
      <c r="O18" s="158">
        <v>81297.740000000005</v>
      </c>
      <c r="P18" s="158">
        <v>81297.740000000005</v>
      </c>
      <c r="Q18" s="147">
        <v>1</v>
      </c>
      <c r="R18" s="147">
        <v>1</v>
      </c>
      <c r="S18" s="161" t="s">
        <v>886</v>
      </c>
      <c r="T18" s="140" t="s">
        <v>780</v>
      </c>
      <c r="U18" s="136"/>
      <c r="V18" s="136">
        <v>2016</v>
      </c>
    </row>
    <row r="19" spans="1:22" ht="45" x14ac:dyDescent="0.25">
      <c r="A19" s="136" t="s">
        <v>774</v>
      </c>
      <c r="B19" s="148"/>
      <c r="C19" s="136">
        <v>8</v>
      </c>
      <c r="D19" s="138" t="s">
        <v>502</v>
      </c>
      <c r="E19" s="149"/>
      <c r="F19" s="150"/>
      <c r="G19" s="155" t="s">
        <v>881</v>
      </c>
      <c r="H19" s="142" t="s">
        <v>432</v>
      </c>
      <c r="I19" s="141" t="s">
        <v>893</v>
      </c>
      <c r="J19" s="152" t="s">
        <v>157</v>
      </c>
      <c r="K19" s="157" t="s">
        <v>894</v>
      </c>
      <c r="L19" s="159" t="s">
        <v>895</v>
      </c>
      <c r="M19" s="136" t="s">
        <v>896</v>
      </c>
      <c r="N19" s="157" t="s">
        <v>885</v>
      </c>
      <c r="O19" s="158">
        <v>24248.73</v>
      </c>
      <c r="P19" s="158">
        <v>24248.73</v>
      </c>
      <c r="Q19" s="147">
        <v>1</v>
      </c>
      <c r="R19" s="147">
        <v>1</v>
      </c>
      <c r="S19" s="161" t="s">
        <v>886</v>
      </c>
      <c r="T19" s="140" t="s">
        <v>780</v>
      </c>
      <c r="U19" s="136"/>
      <c r="V19" s="136">
        <v>2016</v>
      </c>
    </row>
    <row r="20" spans="1:22" ht="27" thickBot="1" x14ac:dyDescent="0.3">
      <c r="A20" s="136" t="s">
        <v>774</v>
      </c>
      <c r="B20" s="148"/>
      <c r="C20" s="136">
        <v>8</v>
      </c>
      <c r="D20" s="138" t="s">
        <v>502</v>
      </c>
      <c r="E20" s="149"/>
      <c r="F20" s="150"/>
      <c r="G20" s="155" t="s">
        <v>881</v>
      </c>
      <c r="H20" s="142" t="s">
        <v>432</v>
      </c>
      <c r="I20" s="141" t="s">
        <v>897</v>
      </c>
      <c r="J20" s="152" t="s">
        <v>157</v>
      </c>
      <c r="K20" s="157" t="s">
        <v>898</v>
      </c>
      <c r="L20" s="159" t="s">
        <v>109</v>
      </c>
      <c r="M20" s="136" t="s">
        <v>899</v>
      </c>
      <c r="N20" s="157" t="s">
        <v>885</v>
      </c>
      <c r="O20" s="158">
        <v>37269.32</v>
      </c>
      <c r="P20" s="158">
        <v>37269.32</v>
      </c>
      <c r="Q20" s="147">
        <v>1</v>
      </c>
      <c r="R20" s="147">
        <v>1</v>
      </c>
      <c r="S20" s="161" t="s">
        <v>886</v>
      </c>
      <c r="T20" s="140" t="s">
        <v>780</v>
      </c>
      <c r="U20" s="136"/>
      <c r="V20" s="136">
        <v>2016</v>
      </c>
    </row>
    <row r="21" spans="1:22" ht="39.75" thickBot="1" x14ac:dyDescent="0.3">
      <c r="A21" s="136" t="s">
        <v>774</v>
      </c>
      <c r="B21" s="153" t="s">
        <v>821</v>
      </c>
      <c r="C21" s="136">
        <v>8</v>
      </c>
      <c r="D21" s="138" t="s">
        <v>502</v>
      </c>
      <c r="E21" s="149"/>
      <c r="F21" s="150"/>
      <c r="G21" s="155" t="s">
        <v>881</v>
      </c>
      <c r="H21" s="142" t="s">
        <v>432</v>
      </c>
      <c r="I21" s="141" t="s">
        <v>900</v>
      </c>
      <c r="J21" s="152" t="s">
        <v>157</v>
      </c>
      <c r="K21" s="164" t="s">
        <v>901</v>
      </c>
      <c r="L21" s="159" t="s">
        <v>109</v>
      </c>
      <c r="M21" s="136" t="s">
        <v>902</v>
      </c>
      <c r="N21" s="157" t="s">
        <v>885</v>
      </c>
      <c r="O21" s="158">
        <v>159418.26999999999</v>
      </c>
      <c r="P21" s="158">
        <v>159418.26999999999</v>
      </c>
      <c r="Q21" s="147">
        <v>1</v>
      </c>
      <c r="R21" s="147">
        <v>1</v>
      </c>
      <c r="S21" s="161" t="s">
        <v>886</v>
      </c>
      <c r="T21" s="140" t="s">
        <v>844</v>
      </c>
      <c r="U21" s="136"/>
      <c r="V21" s="136">
        <v>2016</v>
      </c>
    </row>
    <row r="22" spans="1:22" ht="27" thickBot="1" x14ac:dyDescent="0.3">
      <c r="A22" s="136" t="s">
        <v>774</v>
      </c>
      <c r="B22" s="153" t="s">
        <v>821</v>
      </c>
      <c r="C22" s="136">
        <v>8</v>
      </c>
      <c r="D22" s="138" t="s">
        <v>502</v>
      </c>
      <c r="E22" s="149"/>
      <c r="F22" s="150"/>
      <c r="G22" s="155" t="s">
        <v>881</v>
      </c>
      <c r="H22" s="142" t="s">
        <v>432</v>
      </c>
      <c r="I22" s="141" t="s">
        <v>903</v>
      </c>
      <c r="J22" s="152" t="s">
        <v>157</v>
      </c>
      <c r="K22" s="157" t="s">
        <v>904</v>
      </c>
      <c r="L22" s="159" t="s">
        <v>109</v>
      </c>
      <c r="M22" s="136" t="s">
        <v>905</v>
      </c>
      <c r="N22" s="157" t="s">
        <v>885</v>
      </c>
      <c r="O22" s="158">
        <v>15092.16</v>
      </c>
      <c r="P22" s="158">
        <v>15092.16</v>
      </c>
      <c r="Q22" s="147">
        <v>1</v>
      </c>
      <c r="R22" s="147">
        <v>1</v>
      </c>
      <c r="S22" s="161" t="s">
        <v>886</v>
      </c>
      <c r="T22" s="140" t="s">
        <v>780</v>
      </c>
      <c r="U22" s="136"/>
      <c r="V22" s="136">
        <v>2016</v>
      </c>
    </row>
    <row r="23" spans="1:22" ht="27" thickBot="1" x14ac:dyDescent="0.3">
      <c r="A23" s="136" t="s">
        <v>774</v>
      </c>
      <c r="B23" s="153" t="s">
        <v>821</v>
      </c>
      <c r="C23" s="136">
        <v>8</v>
      </c>
      <c r="D23" s="138" t="s">
        <v>502</v>
      </c>
      <c r="E23" s="149"/>
      <c r="F23" s="150"/>
      <c r="G23" s="155" t="s">
        <v>881</v>
      </c>
      <c r="H23" s="142" t="s">
        <v>432</v>
      </c>
      <c r="I23" s="141" t="s">
        <v>906</v>
      </c>
      <c r="J23" s="152" t="s">
        <v>157</v>
      </c>
      <c r="K23" s="157" t="s">
        <v>907</v>
      </c>
      <c r="L23" s="159" t="s">
        <v>109</v>
      </c>
      <c r="M23" s="136" t="s">
        <v>908</v>
      </c>
      <c r="N23" s="157" t="s">
        <v>885</v>
      </c>
      <c r="O23" s="158">
        <v>18843.330000000002</v>
      </c>
      <c r="P23" s="158">
        <v>18843.330000000002</v>
      </c>
      <c r="Q23" s="147">
        <v>1</v>
      </c>
      <c r="R23" s="147">
        <v>1</v>
      </c>
      <c r="S23" s="161" t="s">
        <v>886</v>
      </c>
      <c r="T23" s="140" t="s">
        <v>780</v>
      </c>
      <c r="U23" s="136"/>
      <c r="V23" s="136">
        <v>2016</v>
      </c>
    </row>
    <row r="24" spans="1:22" ht="26.25" x14ac:dyDescent="0.25">
      <c r="A24" s="136" t="s">
        <v>774</v>
      </c>
      <c r="B24" s="153" t="s">
        <v>821</v>
      </c>
      <c r="C24" s="136"/>
      <c r="D24" s="138" t="s">
        <v>502</v>
      </c>
      <c r="E24" s="149"/>
      <c r="F24" s="150"/>
      <c r="G24" s="155" t="s">
        <v>881</v>
      </c>
      <c r="H24" s="142" t="s">
        <v>432</v>
      </c>
      <c r="I24" s="141" t="s">
        <v>909</v>
      </c>
      <c r="J24" s="152" t="s">
        <v>157</v>
      </c>
      <c r="K24" s="157" t="s">
        <v>910</v>
      </c>
      <c r="L24" s="159" t="s">
        <v>109</v>
      </c>
      <c r="M24" s="136"/>
      <c r="N24" s="157" t="s">
        <v>885</v>
      </c>
      <c r="O24" s="158">
        <v>16850.72</v>
      </c>
      <c r="P24" s="158">
        <v>16850.72</v>
      </c>
      <c r="Q24" s="147">
        <v>1</v>
      </c>
      <c r="R24" s="147">
        <v>1</v>
      </c>
      <c r="S24" s="161" t="s">
        <v>886</v>
      </c>
      <c r="T24" s="140" t="s">
        <v>780</v>
      </c>
      <c r="U24" s="136"/>
      <c r="V24" s="136">
        <v>2016</v>
      </c>
    </row>
    <row r="25" spans="1:22" ht="30.75" thickBot="1" x14ac:dyDescent="0.3">
      <c r="A25" s="136" t="s">
        <v>774</v>
      </c>
      <c r="B25" s="148"/>
      <c r="C25" s="136">
        <v>19</v>
      </c>
      <c r="D25" s="138" t="s">
        <v>502</v>
      </c>
      <c r="E25" s="149">
        <v>42618</v>
      </c>
      <c r="F25" s="150">
        <v>42675</v>
      </c>
      <c r="G25" s="155" t="s">
        <v>501</v>
      </c>
      <c r="H25" s="142" t="s">
        <v>432</v>
      </c>
      <c r="I25" s="141" t="s">
        <v>911</v>
      </c>
      <c r="J25" s="152" t="s">
        <v>912</v>
      </c>
      <c r="K25" s="157" t="s">
        <v>913</v>
      </c>
      <c r="L25" s="159" t="s">
        <v>914</v>
      </c>
      <c r="M25" s="136" t="s">
        <v>915</v>
      </c>
      <c r="N25" s="157" t="s">
        <v>885</v>
      </c>
      <c r="O25" s="158">
        <v>805567</v>
      </c>
      <c r="P25" s="158">
        <v>805864.85</v>
      </c>
      <c r="Q25" s="147">
        <v>1</v>
      </c>
      <c r="R25" s="147">
        <v>1</v>
      </c>
      <c r="S25" s="136" t="s">
        <v>774</v>
      </c>
      <c r="T25" s="140" t="s">
        <v>852</v>
      </c>
      <c r="U25" s="136" t="s">
        <v>774</v>
      </c>
      <c r="V25" s="136">
        <v>2016</v>
      </c>
    </row>
    <row r="26" spans="1:22" ht="52.5" thickBot="1" x14ac:dyDescent="0.3">
      <c r="A26" s="136" t="s">
        <v>774</v>
      </c>
      <c r="B26" s="153" t="s">
        <v>821</v>
      </c>
      <c r="C26" s="136">
        <v>24</v>
      </c>
      <c r="D26" s="138" t="s">
        <v>502</v>
      </c>
      <c r="E26" s="149">
        <v>42675</v>
      </c>
      <c r="F26" s="150" t="s">
        <v>916</v>
      </c>
      <c r="G26" s="155" t="s">
        <v>501</v>
      </c>
      <c r="H26" s="142" t="s">
        <v>917</v>
      </c>
      <c r="I26" s="141" t="s">
        <v>918</v>
      </c>
      <c r="J26" s="152" t="s">
        <v>919</v>
      </c>
      <c r="K26" s="156" t="s">
        <v>920</v>
      </c>
      <c r="L26" s="159" t="s">
        <v>109</v>
      </c>
      <c r="M26" s="136" t="s">
        <v>921</v>
      </c>
      <c r="N26" s="157" t="s">
        <v>922</v>
      </c>
      <c r="O26" s="158">
        <v>760000</v>
      </c>
      <c r="P26" s="158">
        <v>760000</v>
      </c>
      <c r="Q26" s="147">
        <v>1</v>
      </c>
      <c r="R26" s="147">
        <v>1</v>
      </c>
      <c r="S26" s="136" t="s">
        <v>774</v>
      </c>
      <c r="T26" s="140" t="s">
        <v>875</v>
      </c>
      <c r="U26" s="136" t="s">
        <v>774</v>
      </c>
      <c r="V26" s="136">
        <v>2016</v>
      </c>
    </row>
    <row r="27" spans="1:22" ht="52.5" thickBot="1" x14ac:dyDescent="0.3">
      <c r="A27" s="136" t="s">
        <v>774</v>
      </c>
      <c r="B27" s="153" t="s">
        <v>821</v>
      </c>
      <c r="C27" s="136">
        <v>26</v>
      </c>
      <c r="D27" s="138" t="s">
        <v>502</v>
      </c>
      <c r="E27" s="149">
        <v>42675</v>
      </c>
      <c r="F27" s="150">
        <v>42719</v>
      </c>
      <c r="G27" s="155" t="s">
        <v>501</v>
      </c>
      <c r="H27" s="142" t="s">
        <v>917</v>
      </c>
      <c r="I27" s="141" t="s">
        <v>923</v>
      </c>
      <c r="J27" s="152" t="s">
        <v>919</v>
      </c>
      <c r="K27" s="156" t="s">
        <v>924</v>
      </c>
      <c r="L27" s="159" t="s">
        <v>109</v>
      </c>
      <c r="M27" s="136" t="s">
        <v>921</v>
      </c>
      <c r="N27" s="157" t="s">
        <v>922</v>
      </c>
      <c r="O27" s="158">
        <v>700000</v>
      </c>
      <c r="P27" s="158">
        <v>700000</v>
      </c>
      <c r="Q27" s="147">
        <v>1</v>
      </c>
      <c r="R27" s="147">
        <v>1</v>
      </c>
      <c r="S27" s="136" t="s">
        <v>774</v>
      </c>
      <c r="T27" s="140" t="s">
        <v>875</v>
      </c>
      <c r="U27" s="136" t="s">
        <v>774</v>
      </c>
      <c r="V27" s="136">
        <v>2016</v>
      </c>
    </row>
    <row r="28" spans="1:22" ht="52.5" thickBot="1" x14ac:dyDescent="0.3">
      <c r="A28" s="136" t="s">
        <v>774</v>
      </c>
      <c r="B28" s="153" t="s">
        <v>821</v>
      </c>
      <c r="C28" s="136">
        <v>25</v>
      </c>
      <c r="D28" s="138" t="s">
        <v>502</v>
      </c>
      <c r="E28" s="149">
        <v>42695</v>
      </c>
      <c r="F28" s="150">
        <v>42734</v>
      </c>
      <c r="G28" s="155" t="s">
        <v>501</v>
      </c>
      <c r="H28" s="142" t="s">
        <v>917</v>
      </c>
      <c r="I28" s="141" t="s">
        <v>925</v>
      </c>
      <c r="J28" s="152" t="s">
        <v>919</v>
      </c>
      <c r="K28" s="156" t="s">
        <v>926</v>
      </c>
      <c r="L28" s="159" t="s">
        <v>109</v>
      </c>
      <c r="M28" s="136" t="s">
        <v>927</v>
      </c>
      <c r="N28" s="157" t="s">
        <v>922</v>
      </c>
      <c r="O28" s="158">
        <v>560000</v>
      </c>
      <c r="P28" s="158">
        <v>560000</v>
      </c>
      <c r="Q28" s="147">
        <v>1</v>
      </c>
      <c r="R28" s="147">
        <v>1</v>
      </c>
      <c r="S28" s="136" t="s">
        <v>774</v>
      </c>
      <c r="T28" s="140" t="s">
        <v>844</v>
      </c>
      <c r="U28" s="136" t="s">
        <v>774</v>
      </c>
      <c r="V28" s="136">
        <v>2016</v>
      </c>
    </row>
    <row r="29" spans="1:22" ht="52.5" thickBot="1" x14ac:dyDescent="0.3">
      <c r="A29" s="136" t="s">
        <v>774</v>
      </c>
      <c r="B29" s="153" t="s">
        <v>821</v>
      </c>
      <c r="C29" s="136">
        <v>22</v>
      </c>
      <c r="D29" s="138" t="s">
        <v>502</v>
      </c>
      <c r="E29" s="149">
        <v>42695</v>
      </c>
      <c r="F29" s="150">
        <v>42713</v>
      </c>
      <c r="G29" s="155" t="s">
        <v>501</v>
      </c>
      <c r="H29" s="142" t="s">
        <v>917</v>
      </c>
      <c r="I29" s="141" t="s">
        <v>928</v>
      </c>
      <c r="J29" s="152" t="s">
        <v>919</v>
      </c>
      <c r="K29" s="156" t="s">
        <v>929</v>
      </c>
      <c r="L29" s="159" t="s">
        <v>109</v>
      </c>
      <c r="M29" s="136" t="s">
        <v>930</v>
      </c>
      <c r="N29" s="157" t="s">
        <v>922</v>
      </c>
      <c r="O29" s="158">
        <v>580000</v>
      </c>
      <c r="P29" s="158">
        <v>580000</v>
      </c>
      <c r="Q29" s="147">
        <v>1</v>
      </c>
      <c r="R29" s="147">
        <v>1</v>
      </c>
      <c r="S29" s="136" t="s">
        <v>774</v>
      </c>
      <c r="T29" s="140" t="s">
        <v>852</v>
      </c>
      <c r="U29" s="136" t="s">
        <v>774</v>
      </c>
      <c r="V29" s="136">
        <v>2016</v>
      </c>
    </row>
    <row r="30" spans="1:22" ht="52.5" thickBot="1" x14ac:dyDescent="0.3">
      <c r="A30" s="136" t="s">
        <v>774</v>
      </c>
      <c r="B30" s="153" t="s">
        <v>821</v>
      </c>
      <c r="C30" s="136">
        <v>23</v>
      </c>
      <c r="D30" s="138" t="s">
        <v>502</v>
      </c>
      <c r="E30" s="149">
        <v>42653</v>
      </c>
      <c r="F30" s="150">
        <v>42742</v>
      </c>
      <c r="G30" s="155" t="s">
        <v>501</v>
      </c>
      <c r="H30" s="142" t="s">
        <v>917</v>
      </c>
      <c r="I30" s="141" t="s">
        <v>931</v>
      </c>
      <c r="J30" s="152" t="s">
        <v>932</v>
      </c>
      <c r="K30" s="156" t="s">
        <v>933</v>
      </c>
      <c r="L30" s="159" t="s">
        <v>109</v>
      </c>
      <c r="M30" s="136" t="s">
        <v>934</v>
      </c>
      <c r="N30" s="157" t="s">
        <v>922</v>
      </c>
      <c r="O30" s="158">
        <v>1400000</v>
      </c>
      <c r="P30" s="158">
        <v>1400000</v>
      </c>
      <c r="Q30" s="147">
        <v>1</v>
      </c>
      <c r="R30" s="147">
        <v>1</v>
      </c>
      <c r="S30" s="136" t="s">
        <v>774</v>
      </c>
      <c r="T30" s="140" t="s">
        <v>875</v>
      </c>
      <c r="U30" s="136" t="s">
        <v>774</v>
      </c>
      <c r="V30" s="136">
        <v>2016</v>
      </c>
    </row>
    <row r="31" spans="1:22" ht="39" x14ac:dyDescent="0.25">
      <c r="A31" s="136" t="s">
        <v>774</v>
      </c>
      <c r="B31" s="153" t="s">
        <v>821</v>
      </c>
      <c r="C31" s="136">
        <v>27</v>
      </c>
      <c r="D31" s="138" t="s">
        <v>502</v>
      </c>
      <c r="E31" s="149">
        <v>42675</v>
      </c>
      <c r="F31" s="150">
        <v>42719</v>
      </c>
      <c r="G31" s="142" t="s">
        <v>501</v>
      </c>
      <c r="H31" s="142" t="s">
        <v>432</v>
      </c>
      <c r="I31" s="141" t="s">
        <v>935</v>
      </c>
      <c r="J31" s="152" t="s">
        <v>936</v>
      </c>
      <c r="K31" s="156" t="s">
        <v>937</v>
      </c>
      <c r="L31" s="159" t="s">
        <v>867</v>
      </c>
      <c r="M31" s="136" t="s">
        <v>938</v>
      </c>
      <c r="N31" s="157" t="s">
        <v>939</v>
      </c>
      <c r="O31" s="158">
        <v>314631.96000000002</v>
      </c>
      <c r="P31" s="158"/>
      <c r="Q31" s="147">
        <v>1</v>
      </c>
      <c r="R31" s="147">
        <v>1</v>
      </c>
      <c r="S31" s="136" t="s">
        <v>774</v>
      </c>
      <c r="T31" s="140" t="s">
        <v>852</v>
      </c>
      <c r="U31" s="136" t="s">
        <v>774</v>
      </c>
      <c r="V31" s="136">
        <v>2016</v>
      </c>
    </row>
    <row r="32" spans="1:22" ht="45.75" thickBot="1" x14ac:dyDescent="0.3">
      <c r="A32" s="136" t="s">
        <v>774</v>
      </c>
      <c r="B32" s="148"/>
      <c r="C32" s="136">
        <v>3</v>
      </c>
      <c r="D32" s="138" t="s">
        <v>502</v>
      </c>
      <c r="E32" s="149">
        <v>42415</v>
      </c>
      <c r="F32" s="150">
        <v>42427</v>
      </c>
      <c r="G32" s="142" t="s">
        <v>501</v>
      </c>
      <c r="H32" s="142" t="s">
        <v>432</v>
      </c>
      <c r="I32" s="141" t="s">
        <v>940</v>
      </c>
      <c r="J32" s="152" t="s">
        <v>782</v>
      </c>
      <c r="K32" s="156" t="s">
        <v>941</v>
      </c>
      <c r="L32" s="159" t="s">
        <v>942</v>
      </c>
      <c r="M32" s="136" t="s">
        <v>785</v>
      </c>
      <c r="N32" s="157" t="s">
        <v>943</v>
      </c>
      <c r="O32" s="158">
        <v>94906.38</v>
      </c>
      <c r="P32" s="158">
        <v>96756</v>
      </c>
      <c r="Q32" s="147">
        <v>1</v>
      </c>
      <c r="R32" s="147">
        <v>1</v>
      </c>
      <c r="S32" s="136" t="s">
        <v>774</v>
      </c>
      <c r="T32" s="140" t="s">
        <v>780</v>
      </c>
      <c r="U32" s="136" t="s">
        <v>774</v>
      </c>
      <c r="V32" s="136">
        <v>2016</v>
      </c>
    </row>
    <row r="33" spans="1:22" ht="52.5" thickBot="1" x14ac:dyDescent="0.3">
      <c r="A33" s="136" t="s">
        <v>774</v>
      </c>
      <c r="B33" s="153" t="s">
        <v>821</v>
      </c>
      <c r="C33" s="136">
        <v>18</v>
      </c>
      <c r="D33" s="138" t="s">
        <v>502</v>
      </c>
      <c r="E33" s="149">
        <v>42674</v>
      </c>
      <c r="F33" s="150">
        <v>42727</v>
      </c>
      <c r="G33" s="142" t="s">
        <v>501</v>
      </c>
      <c r="H33" s="142" t="s">
        <v>432</v>
      </c>
      <c r="I33" s="141" t="s">
        <v>944</v>
      </c>
      <c r="J33" s="152" t="s">
        <v>800</v>
      </c>
      <c r="K33" s="156" t="s">
        <v>945</v>
      </c>
      <c r="L33" s="159" t="s">
        <v>856</v>
      </c>
      <c r="M33" s="136" t="s">
        <v>793</v>
      </c>
      <c r="N33" s="157" t="s">
        <v>946</v>
      </c>
      <c r="O33" s="158"/>
      <c r="P33" s="158">
        <v>676436.56</v>
      </c>
      <c r="Q33" s="147">
        <v>1</v>
      </c>
      <c r="R33" s="147">
        <v>1</v>
      </c>
      <c r="S33" s="136" t="s">
        <v>774</v>
      </c>
      <c r="T33" s="140" t="s">
        <v>852</v>
      </c>
      <c r="U33" s="136" t="s">
        <v>774</v>
      </c>
      <c r="V33" s="136">
        <v>2016</v>
      </c>
    </row>
    <row r="34" spans="1:22" ht="51.75" x14ac:dyDescent="0.25">
      <c r="A34" s="136" t="s">
        <v>774</v>
      </c>
      <c r="B34" s="153" t="s">
        <v>821</v>
      </c>
      <c r="C34" s="136">
        <v>2</v>
      </c>
      <c r="D34" s="138" t="s">
        <v>502</v>
      </c>
      <c r="E34" s="149">
        <v>42443</v>
      </c>
      <c r="F34" s="150">
        <v>42455</v>
      </c>
      <c r="G34" s="142" t="s">
        <v>501</v>
      </c>
      <c r="H34" s="142" t="s">
        <v>432</v>
      </c>
      <c r="I34" s="141" t="s">
        <v>947</v>
      </c>
      <c r="J34" s="152" t="s">
        <v>800</v>
      </c>
      <c r="K34" s="157" t="s">
        <v>948</v>
      </c>
      <c r="L34" s="159" t="s">
        <v>109</v>
      </c>
      <c r="M34" s="136" t="s">
        <v>934</v>
      </c>
      <c r="N34" s="157" t="s">
        <v>946</v>
      </c>
      <c r="O34" s="165" t="s">
        <v>949</v>
      </c>
      <c r="P34" s="165">
        <v>313975.33</v>
      </c>
      <c r="Q34" s="147">
        <v>1</v>
      </c>
      <c r="R34" s="147">
        <v>1</v>
      </c>
      <c r="S34" s="161" t="s">
        <v>774</v>
      </c>
      <c r="T34" s="140" t="s">
        <v>844</v>
      </c>
      <c r="U34" s="161" t="s">
        <v>774</v>
      </c>
      <c r="V34" s="161">
        <v>2016</v>
      </c>
    </row>
    <row r="35" spans="1:22" ht="51.75" x14ac:dyDescent="0.25">
      <c r="A35" s="136" t="s">
        <v>774</v>
      </c>
      <c r="B35" s="148"/>
      <c r="C35" s="136">
        <v>33</v>
      </c>
      <c r="D35" s="138" t="s">
        <v>502</v>
      </c>
      <c r="E35" s="149">
        <v>42528</v>
      </c>
      <c r="F35" s="150">
        <v>42528</v>
      </c>
      <c r="G35" s="142" t="s">
        <v>501</v>
      </c>
      <c r="H35" s="142" t="s">
        <v>432</v>
      </c>
      <c r="I35" s="141" t="s">
        <v>950</v>
      </c>
      <c r="J35" s="152" t="s">
        <v>800</v>
      </c>
      <c r="K35" s="157" t="s">
        <v>951</v>
      </c>
      <c r="L35" s="159" t="s">
        <v>109</v>
      </c>
      <c r="M35" s="136"/>
      <c r="N35" s="157" t="s">
        <v>922</v>
      </c>
      <c r="O35" s="144"/>
      <c r="P35" s="165">
        <v>25276.41</v>
      </c>
      <c r="Q35" s="147">
        <v>1</v>
      </c>
      <c r="R35" s="147">
        <v>1</v>
      </c>
      <c r="S35" s="161" t="s">
        <v>774</v>
      </c>
      <c r="T35" s="140" t="s">
        <v>780</v>
      </c>
      <c r="U35" s="161" t="s">
        <v>774</v>
      </c>
      <c r="V35" s="161">
        <v>2016</v>
      </c>
    </row>
    <row r="36" spans="1:22" ht="30.75" thickBot="1" x14ac:dyDescent="0.3">
      <c r="A36" s="136" t="s">
        <v>774</v>
      </c>
      <c r="B36" s="148"/>
      <c r="C36" s="136">
        <v>32</v>
      </c>
      <c r="D36" s="138" t="s">
        <v>502</v>
      </c>
      <c r="E36" s="149">
        <v>42550</v>
      </c>
      <c r="F36" s="150">
        <v>42552</v>
      </c>
      <c r="G36" s="142" t="s">
        <v>501</v>
      </c>
      <c r="H36" s="142" t="s">
        <v>432</v>
      </c>
      <c r="I36" s="141" t="s">
        <v>952</v>
      </c>
      <c r="J36" s="152" t="s">
        <v>953</v>
      </c>
      <c r="K36" s="157" t="s">
        <v>954</v>
      </c>
      <c r="L36" s="159" t="s">
        <v>109</v>
      </c>
      <c r="M36" s="136"/>
      <c r="N36" s="157"/>
      <c r="O36" s="144"/>
      <c r="P36" s="165">
        <v>12638.21</v>
      </c>
      <c r="Q36" s="147">
        <v>1</v>
      </c>
      <c r="R36" s="147">
        <v>1</v>
      </c>
      <c r="S36" s="161" t="s">
        <v>774</v>
      </c>
      <c r="T36" s="140" t="s">
        <v>780</v>
      </c>
      <c r="U36" s="161" t="s">
        <v>774</v>
      </c>
      <c r="V36" s="161">
        <v>2016</v>
      </c>
    </row>
    <row r="37" spans="1:22" ht="64.5" x14ac:dyDescent="0.25">
      <c r="A37" s="136" t="s">
        <v>774</v>
      </c>
      <c r="B37" s="153" t="s">
        <v>821</v>
      </c>
      <c r="C37" s="136">
        <v>31</v>
      </c>
      <c r="D37" s="138" t="s">
        <v>502</v>
      </c>
      <c r="E37" s="149">
        <v>42675</v>
      </c>
      <c r="F37" s="150">
        <v>42678</v>
      </c>
      <c r="G37" s="142" t="s">
        <v>501</v>
      </c>
      <c r="H37" s="142" t="s">
        <v>432</v>
      </c>
      <c r="I37" s="141" t="s">
        <v>955</v>
      </c>
      <c r="J37" s="152" t="s">
        <v>956</v>
      </c>
      <c r="K37" s="157" t="s">
        <v>957</v>
      </c>
      <c r="L37" s="159" t="s">
        <v>851</v>
      </c>
      <c r="M37" s="136"/>
      <c r="N37" s="157" t="s">
        <v>958</v>
      </c>
      <c r="O37" s="165">
        <v>49835.57</v>
      </c>
      <c r="P37" s="165">
        <v>49835.57</v>
      </c>
      <c r="Q37" s="147">
        <v>1</v>
      </c>
      <c r="R37" s="147">
        <v>1</v>
      </c>
      <c r="S37" s="161" t="s">
        <v>774</v>
      </c>
      <c r="T37" s="140" t="s">
        <v>852</v>
      </c>
      <c r="U37" s="161" t="s">
        <v>774</v>
      </c>
      <c r="V37" s="161">
        <v>2016</v>
      </c>
    </row>
    <row r="38" spans="1:22" ht="52.5" thickBot="1" x14ac:dyDescent="0.3">
      <c r="A38" s="136" t="s">
        <v>774</v>
      </c>
      <c r="B38" s="148"/>
      <c r="C38" s="136">
        <v>20</v>
      </c>
      <c r="D38" s="138" t="s">
        <v>502</v>
      </c>
      <c r="E38" s="149">
        <v>42625</v>
      </c>
      <c r="F38" s="150">
        <v>42684</v>
      </c>
      <c r="G38" s="142" t="s">
        <v>501</v>
      </c>
      <c r="H38" s="142" t="s">
        <v>432</v>
      </c>
      <c r="I38" s="141" t="s">
        <v>959</v>
      </c>
      <c r="J38" s="152" t="s">
        <v>960</v>
      </c>
      <c r="K38" s="157" t="s">
        <v>961</v>
      </c>
      <c r="L38" s="159" t="s">
        <v>962</v>
      </c>
      <c r="M38" s="136" t="s">
        <v>927</v>
      </c>
      <c r="N38" s="157" t="s">
        <v>963</v>
      </c>
      <c r="O38" s="165">
        <v>23596.91</v>
      </c>
      <c r="P38" s="165">
        <v>23596.91</v>
      </c>
      <c r="Q38" s="147">
        <v>1</v>
      </c>
      <c r="R38" s="147">
        <v>1</v>
      </c>
      <c r="S38" s="161" t="s">
        <v>774</v>
      </c>
      <c r="T38" s="140" t="s">
        <v>964</v>
      </c>
      <c r="U38" s="161" t="s">
        <v>774</v>
      </c>
      <c r="V38" s="161">
        <v>2016</v>
      </c>
    </row>
    <row r="39" spans="1:22" ht="52.5" thickBot="1" x14ac:dyDescent="0.3">
      <c r="A39" s="136" t="s">
        <v>774</v>
      </c>
      <c r="B39" s="153" t="s">
        <v>821</v>
      </c>
      <c r="C39" s="136">
        <v>21</v>
      </c>
      <c r="D39" s="138" t="s">
        <v>502</v>
      </c>
      <c r="E39" s="149">
        <v>42675</v>
      </c>
      <c r="F39" s="150">
        <v>42706</v>
      </c>
      <c r="G39" s="142" t="s">
        <v>501</v>
      </c>
      <c r="H39" s="142" t="s">
        <v>432</v>
      </c>
      <c r="I39" s="141" t="s">
        <v>965</v>
      </c>
      <c r="J39" s="136" t="s">
        <v>854</v>
      </c>
      <c r="K39" s="157" t="s">
        <v>966</v>
      </c>
      <c r="L39" s="159" t="s">
        <v>109</v>
      </c>
      <c r="M39" s="136"/>
      <c r="N39" s="157" t="s">
        <v>967</v>
      </c>
      <c r="O39" s="165">
        <v>60000</v>
      </c>
      <c r="P39" s="165">
        <v>25460.55</v>
      </c>
      <c r="Q39" s="147">
        <v>1</v>
      </c>
      <c r="R39" s="147">
        <v>1</v>
      </c>
      <c r="S39" s="161" t="s">
        <v>774</v>
      </c>
      <c r="T39" s="140" t="s">
        <v>852</v>
      </c>
      <c r="U39" s="161" t="s">
        <v>774</v>
      </c>
      <c r="V39" s="161">
        <v>2016</v>
      </c>
    </row>
    <row r="40" spans="1:22" ht="52.5" thickBot="1" x14ac:dyDescent="0.3">
      <c r="A40" s="136" t="s">
        <v>774</v>
      </c>
      <c r="B40" s="153" t="s">
        <v>821</v>
      </c>
      <c r="C40" s="136">
        <v>21</v>
      </c>
      <c r="D40" s="138" t="s">
        <v>502</v>
      </c>
      <c r="E40" s="149">
        <v>42676</v>
      </c>
      <c r="F40" s="150">
        <v>42713</v>
      </c>
      <c r="G40" s="142" t="s">
        <v>501</v>
      </c>
      <c r="H40" s="142" t="s">
        <v>432</v>
      </c>
      <c r="I40" s="141" t="s">
        <v>968</v>
      </c>
      <c r="J40" s="136" t="s">
        <v>854</v>
      </c>
      <c r="K40" s="157" t="s">
        <v>969</v>
      </c>
      <c r="L40" s="159" t="s">
        <v>109</v>
      </c>
      <c r="M40" s="136"/>
      <c r="N40" s="157" t="s">
        <v>967</v>
      </c>
      <c r="O40" s="165">
        <v>70000</v>
      </c>
      <c r="P40" s="165">
        <v>34577.81</v>
      </c>
      <c r="Q40" s="147">
        <v>1</v>
      </c>
      <c r="R40" s="147">
        <v>1</v>
      </c>
      <c r="S40" s="161" t="s">
        <v>774</v>
      </c>
      <c r="T40" s="140" t="s">
        <v>852</v>
      </c>
      <c r="U40" s="161" t="s">
        <v>774</v>
      </c>
      <c r="V40" s="161">
        <v>2016</v>
      </c>
    </row>
    <row r="41" spans="1:22" ht="52.5" thickBot="1" x14ac:dyDescent="0.3">
      <c r="A41" s="136" t="s">
        <v>774</v>
      </c>
      <c r="B41" s="153" t="s">
        <v>821</v>
      </c>
      <c r="C41" s="136">
        <v>21</v>
      </c>
      <c r="D41" s="138" t="s">
        <v>502</v>
      </c>
      <c r="E41" s="149">
        <v>42675</v>
      </c>
      <c r="F41" s="150">
        <v>42692</v>
      </c>
      <c r="G41" s="142" t="s">
        <v>501</v>
      </c>
      <c r="H41" s="142" t="s">
        <v>432</v>
      </c>
      <c r="I41" s="141" t="s">
        <v>970</v>
      </c>
      <c r="J41" s="136" t="s">
        <v>854</v>
      </c>
      <c r="K41" s="157" t="s">
        <v>971</v>
      </c>
      <c r="L41" s="159" t="s">
        <v>109</v>
      </c>
      <c r="M41" s="136"/>
      <c r="N41" s="157" t="s">
        <v>967</v>
      </c>
      <c r="O41" s="165">
        <v>60000</v>
      </c>
      <c r="P41" s="165">
        <v>14255.97</v>
      </c>
      <c r="Q41" s="147">
        <v>1</v>
      </c>
      <c r="R41" s="147">
        <v>1</v>
      </c>
      <c r="S41" s="161" t="s">
        <v>774</v>
      </c>
      <c r="T41" s="140" t="s">
        <v>852</v>
      </c>
      <c r="U41" s="161" t="s">
        <v>774</v>
      </c>
      <c r="V41" s="161">
        <v>2016</v>
      </c>
    </row>
    <row r="42" spans="1:22" ht="52.5" thickBot="1" x14ac:dyDescent="0.3">
      <c r="A42" s="136" t="s">
        <v>774</v>
      </c>
      <c r="B42" s="153" t="s">
        <v>821</v>
      </c>
      <c r="C42" s="136">
        <v>21</v>
      </c>
      <c r="D42" s="138" t="s">
        <v>502</v>
      </c>
      <c r="E42" s="149">
        <v>42675</v>
      </c>
      <c r="F42" s="150">
        <v>42692</v>
      </c>
      <c r="G42" s="142" t="s">
        <v>501</v>
      </c>
      <c r="H42" s="142" t="s">
        <v>432</v>
      </c>
      <c r="I42" s="141" t="s">
        <v>972</v>
      </c>
      <c r="J42" s="136" t="s">
        <v>854</v>
      </c>
      <c r="K42" s="157" t="s">
        <v>973</v>
      </c>
      <c r="L42" s="159" t="s">
        <v>109</v>
      </c>
      <c r="M42" s="136"/>
      <c r="N42" s="157" t="s">
        <v>967</v>
      </c>
      <c r="O42" s="165">
        <v>60000</v>
      </c>
      <c r="P42" s="165">
        <v>18370.669999999998</v>
      </c>
      <c r="Q42" s="147">
        <v>1</v>
      </c>
      <c r="R42" s="147">
        <v>1</v>
      </c>
      <c r="S42" s="161" t="s">
        <v>774</v>
      </c>
      <c r="T42" s="140" t="s">
        <v>852</v>
      </c>
      <c r="U42" s="161" t="s">
        <v>774</v>
      </c>
      <c r="V42" s="161">
        <v>2016</v>
      </c>
    </row>
    <row r="43" spans="1:22" ht="30.75" thickBot="1" x14ac:dyDescent="0.3">
      <c r="A43" s="136" t="s">
        <v>774</v>
      </c>
      <c r="B43" s="153" t="s">
        <v>821</v>
      </c>
      <c r="C43" s="136">
        <v>6</v>
      </c>
      <c r="D43" s="138" t="s">
        <v>502</v>
      </c>
      <c r="E43" s="149"/>
      <c r="F43" s="150"/>
      <c r="G43" s="142" t="s">
        <v>501</v>
      </c>
      <c r="H43" s="142" t="s">
        <v>432</v>
      </c>
      <c r="I43" s="141" t="s">
        <v>974</v>
      </c>
      <c r="J43" s="136" t="s">
        <v>854</v>
      </c>
      <c r="K43" s="157" t="s">
        <v>975</v>
      </c>
      <c r="L43" s="159" t="s">
        <v>109</v>
      </c>
      <c r="M43" s="136"/>
      <c r="N43" s="157"/>
      <c r="O43" s="158"/>
      <c r="P43" s="158">
        <v>392000</v>
      </c>
      <c r="Q43" s="147">
        <v>1</v>
      </c>
      <c r="R43" s="147">
        <v>1</v>
      </c>
      <c r="S43" s="161" t="s">
        <v>774</v>
      </c>
      <c r="T43" s="140" t="s">
        <v>844</v>
      </c>
      <c r="U43" s="161" t="s">
        <v>774</v>
      </c>
      <c r="V43" s="161">
        <v>2016</v>
      </c>
    </row>
    <row r="44" spans="1:22" ht="45" x14ac:dyDescent="0.25">
      <c r="A44" s="136" t="s">
        <v>774</v>
      </c>
      <c r="B44" s="153" t="s">
        <v>821</v>
      </c>
      <c r="C44" s="136">
        <v>20</v>
      </c>
      <c r="D44" s="138" t="s">
        <v>502</v>
      </c>
      <c r="E44" s="149"/>
      <c r="F44" s="150"/>
      <c r="G44" s="142" t="s">
        <v>501</v>
      </c>
      <c r="H44" s="142" t="s">
        <v>432</v>
      </c>
      <c r="I44" s="141" t="s">
        <v>976</v>
      </c>
      <c r="J44" s="161" t="s">
        <v>977</v>
      </c>
      <c r="K44" s="157" t="s">
        <v>978</v>
      </c>
      <c r="L44" s="159" t="s">
        <v>851</v>
      </c>
      <c r="M44" s="136"/>
      <c r="N44" s="157"/>
      <c r="O44" s="158">
        <v>112000</v>
      </c>
      <c r="P44" s="158">
        <v>109680.29</v>
      </c>
      <c r="Q44" s="147">
        <v>1</v>
      </c>
      <c r="R44" s="147">
        <v>1</v>
      </c>
      <c r="S44" s="161" t="s">
        <v>774</v>
      </c>
      <c r="T44" s="140" t="s">
        <v>829</v>
      </c>
      <c r="U44" s="161" t="s">
        <v>774</v>
      </c>
      <c r="V44" s="136">
        <v>2016</v>
      </c>
    </row>
    <row r="45" spans="1:22" ht="51.75" x14ac:dyDescent="0.25">
      <c r="A45" s="136" t="s">
        <v>774</v>
      </c>
      <c r="B45" s="148"/>
      <c r="C45" s="136">
        <v>32</v>
      </c>
      <c r="D45" s="138" t="s">
        <v>502</v>
      </c>
      <c r="E45" s="149">
        <v>42576</v>
      </c>
      <c r="F45" s="150">
        <v>42608</v>
      </c>
      <c r="G45" s="142" t="s">
        <v>501</v>
      </c>
      <c r="H45" s="142" t="s">
        <v>432</v>
      </c>
      <c r="I45" s="141" t="s">
        <v>853</v>
      </c>
      <c r="J45" s="161" t="s">
        <v>854</v>
      </c>
      <c r="K45" s="157" t="s">
        <v>979</v>
      </c>
      <c r="L45" s="159" t="s">
        <v>217</v>
      </c>
      <c r="M45" s="136" t="s">
        <v>980</v>
      </c>
      <c r="N45" s="157" t="s">
        <v>981</v>
      </c>
      <c r="O45" s="158"/>
      <c r="P45" s="158">
        <v>58782.75</v>
      </c>
      <c r="Q45" s="147">
        <v>1</v>
      </c>
      <c r="R45" s="147">
        <v>1</v>
      </c>
      <c r="S45" s="161" t="s">
        <v>774</v>
      </c>
      <c r="T45" s="140" t="s">
        <v>780</v>
      </c>
      <c r="U45" s="161" t="s">
        <v>774</v>
      </c>
      <c r="V45" s="136">
        <v>2016</v>
      </c>
    </row>
    <row r="46" spans="1:22" ht="30" x14ac:dyDescent="0.25">
      <c r="A46" s="136" t="s">
        <v>774</v>
      </c>
      <c r="B46" s="148"/>
      <c r="C46" s="136">
        <v>32</v>
      </c>
      <c r="D46" s="138" t="s">
        <v>502</v>
      </c>
      <c r="E46" s="149"/>
      <c r="F46" s="150"/>
      <c r="G46" s="142" t="s">
        <v>501</v>
      </c>
      <c r="H46" s="142" t="s">
        <v>432</v>
      </c>
      <c r="I46" s="141" t="s">
        <v>853</v>
      </c>
      <c r="J46" s="161" t="s">
        <v>854</v>
      </c>
      <c r="K46" s="157" t="s">
        <v>982</v>
      </c>
      <c r="L46" s="159" t="s">
        <v>472</v>
      </c>
      <c r="M46" s="136"/>
      <c r="N46" s="157" t="s">
        <v>983</v>
      </c>
      <c r="O46" s="158"/>
      <c r="P46" s="158">
        <v>754.01</v>
      </c>
      <c r="Q46" s="147">
        <v>1</v>
      </c>
      <c r="R46" s="147">
        <v>1</v>
      </c>
      <c r="S46" s="161" t="s">
        <v>774</v>
      </c>
      <c r="T46" s="140" t="s">
        <v>780</v>
      </c>
      <c r="U46" s="161" t="s">
        <v>774</v>
      </c>
      <c r="V46" s="136">
        <v>2016</v>
      </c>
    </row>
    <row r="47" spans="1:22" ht="51.75" x14ac:dyDescent="0.25">
      <c r="A47" s="136" t="s">
        <v>774</v>
      </c>
      <c r="B47" s="148"/>
      <c r="C47" s="136">
        <v>32</v>
      </c>
      <c r="D47" s="138" t="s">
        <v>502</v>
      </c>
      <c r="E47" s="149">
        <v>42527</v>
      </c>
      <c r="F47" s="150">
        <v>42554</v>
      </c>
      <c r="G47" s="142" t="s">
        <v>501</v>
      </c>
      <c r="H47" s="142" t="s">
        <v>432</v>
      </c>
      <c r="I47" s="141" t="s">
        <v>853</v>
      </c>
      <c r="J47" s="161" t="s">
        <v>854</v>
      </c>
      <c r="K47" s="157" t="s">
        <v>984</v>
      </c>
      <c r="L47" s="159" t="s">
        <v>223</v>
      </c>
      <c r="M47" s="136" t="s">
        <v>860</v>
      </c>
      <c r="N47" s="157" t="s">
        <v>981</v>
      </c>
      <c r="O47" s="158"/>
      <c r="P47" s="158">
        <v>17287.009999999998</v>
      </c>
      <c r="Q47" s="147">
        <v>1</v>
      </c>
      <c r="R47" s="147">
        <v>1</v>
      </c>
      <c r="S47" s="161" t="s">
        <v>774</v>
      </c>
      <c r="T47" s="140" t="s">
        <v>780</v>
      </c>
      <c r="U47" s="161" t="s">
        <v>774</v>
      </c>
      <c r="V47" s="136">
        <v>2016</v>
      </c>
    </row>
    <row r="48" spans="1:22" ht="51.75" x14ac:dyDescent="0.25">
      <c r="A48" s="136" t="s">
        <v>774</v>
      </c>
      <c r="B48" s="148"/>
      <c r="C48" s="136">
        <v>32</v>
      </c>
      <c r="D48" s="138" t="s">
        <v>502</v>
      </c>
      <c r="E48" s="149">
        <v>42513</v>
      </c>
      <c r="F48" s="150">
        <v>42551</v>
      </c>
      <c r="G48" s="142" t="s">
        <v>501</v>
      </c>
      <c r="H48" s="142" t="s">
        <v>432</v>
      </c>
      <c r="I48" s="141" t="s">
        <v>853</v>
      </c>
      <c r="J48" s="161" t="s">
        <v>854</v>
      </c>
      <c r="K48" s="157" t="s">
        <v>985</v>
      </c>
      <c r="L48" s="159" t="s">
        <v>225</v>
      </c>
      <c r="M48" s="136"/>
      <c r="N48" s="157" t="s">
        <v>981</v>
      </c>
      <c r="O48" s="158"/>
      <c r="P48" s="158">
        <v>7352.91</v>
      </c>
      <c r="Q48" s="147">
        <v>1</v>
      </c>
      <c r="R48" s="147">
        <v>1</v>
      </c>
      <c r="S48" s="161" t="s">
        <v>774</v>
      </c>
      <c r="T48" s="140" t="s">
        <v>780</v>
      </c>
      <c r="U48" s="161" t="s">
        <v>774</v>
      </c>
      <c r="V48" s="136">
        <v>2016</v>
      </c>
    </row>
    <row r="49" spans="1:22" ht="51.75" x14ac:dyDescent="0.25">
      <c r="A49" s="136" t="s">
        <v>774</v>
      </c>
      <c r="B49" s="148"/>
      <c r="C49" s="136">
        <v>32</v>
      </c>
      <c r="D49" s="138" t="s">
        <v>502</v>
      </c>
      <c r="E49" s="149">
        <v>42562</v>
      </c>
      <c r="F49" s="150">
        <v>42587</v>
      </c>
      <c r="G49" s="142" t="s">
        <v>501</v>
      </c>
      <c r="H49" s="142" t="s">
        <v>432</v>
      </c>
      <c r="I49" s="141" t="s">
        <v>853</v>
      </c>
      <c r="J49" s="161" t="s">
        <v>854</v>
      </c>
      <c r="K49" s="157" t="s">
        <v>986</v>
      </c>
      <c r="L49" s="159" t="s">
        <v>117</v>
      </c>
      <c r="M49" s="136" t="s">
        <v>868</v>
      </c>
      <c r="N49" s="157" t="s">
        <v>981</v>
      </c>
      <c r="O49" s="158"/>
      <c r="P49" s="158">
        <v>6550.02</v>
      </c>
      <c r="Q49" s="147">
        <v>1</v>
      </c>
      <c r="R49" s="147">
        <v>1</v>
      </c>
      <c r="S49" s="161" t="s">
        <v>774</v>
      </c>
      <c r="T49" s="140" t="s">
        <v>780</v>
      </c>
      <c r="U49" s="161" t="s">
        <v>774</v>
      </c>
      <c r="V49" s="136">
        <v>2016</v>
      </c>
    </row>
    <row r="50" spans="1:22" ht="51.75" x14ac:dyDescent="0.25">
      <c r="A50" s="136" t="s">
        <v>774</v>
      </c>
      <c r="B50" s="148"/>
      <c r="C50" s="136">
        <v>32</v>
      </c>
      <c r="D50" s="138" t="s">
        <v>502</v>
      </c>
      <c r="E50" s="149">
        <v>42429</v>
      </c>
      <c r="F50" s="150" t="s">
        <v>987</v>
      </c>
      <c r="G50" s="142" t="s">
        <v>501</v>
      </c>
      <c r="H50" s="142" t="s">
        <v>432</v>
      </c>
      <c r="I50" s="141" t="s">
        <v>853</v>
      </c>
      <c r="J50" s="161" t="s">
        <v>854</v>
      </c>
      <c r="K50" s="157" t="s">
        <v>988</v>
      </c>
      <c r="L50" s="159" t="s">
        <v>109</v>
      </c>
      <c r="M50" s="136" t="s">
        <v>989</v>
      </c>
      <c r="N50" s="157" t="s">
        <v>981</v>
      </c>
      <c r="O50" s="158"/>
      <c r="P50" s="158">
        <v>1000</v>
      </c>
      <c r="Q50" s="147">
        <v>1</v>
      </c>
      <c r="R50" s="147">
        <v>1</v>
      </c>
      <c r="S50" s="161" t="s">
        <v>774</v>
      </c>
      <c r="T50" s="140" t="s">
        <v>780</v>
      </c>
      <c r="U50" s="161" t="s">
        <v>774</v>
      </c>
      <c r="V50" s="136">
        <v>2016</v>
      </c>
    </row>
    <row r="51" spans="1:22" ht="51.75" x14ac:dyDescent="0.25">
      <c r="A51" s="136" t="s">
        <v>774</v>
      </c>
      <c r="B51" s="148"/>
      <c r="C51" s="136">
        <v>32</v>
      </c>
      <c r="D51" s="138" t="s">
        <v>502</v>
      </c>
      <c r="E51" s="149">
        <v>42429</v>
      </c>
      <c r="F51" s="150">
        <v>42433</v>
      </c>
      <c r="G51" s="155" t="s">
        <v>501</v>
      </c>
      <c r="H51" s="142" t="s">
        <v>432</v>
      </c>
      <c r="I51" s="141" t="s">
        <v>853</v>
      </c>
      <c r="J51" s="161" t="s">
        <v>854</v>
      </c>
      <c r="K51" s="157" t="s">
        <v>990</v>
      </c>
      <c r="L51" s="159" t="s">
        <v>414</v>
      </c>
      <c r="M51" s="136" t="s">
        <v>991</v>
      </c>
      <c r="N51" s="157" t="s">
        <v>981</v>
      </c>
      <c r="O51" s="158"/>
      <c r="P51" s="158">
        <v>13650.04</v>
      </c>
      <c r="Q51" s="147">
        <v>1</v>
      </c>
      <c r="R51" s="147">
        <v>1</v>
      </c>
      <c r="S51" s="161" t="s">
        <v>774</v>
      </c>
      <c r="T51" s="140" t="s">
        <v>780</v>
      </c>
      <c r="U51" s="161" t="s">
        <v>774</v>
      </c>
      <c r="V51" s="136">
        <v>2016</v>
      </c>
    </row>
    <row r="52" spans="1:22" ht="51.75" x14ac:dyDescent="0.25">
      <c r="A52" s="136" t="s">
        <v>774</v>
      </c>
      <c r="B52" s="148"/>
      <c r="C52" s="136">
        <v>32</v>
      </c>
      <c r="D52" s="138" t="s">
        <v>502</v>
      </c>
      <c r="E52" s="149">
        <v>42625</v>
      </c>
      <c r="F52" s="150">
        <v>42636</v>
      </c>
      <c r="G52" s="142" t="s">
        <v>501</v>
      </c>
      <c r="H52" s="142" t="s">
        <v>432</v>
      </c>
      <c r="I52" s="141" t="s">
        <v>992</v>
      </c>
      <c r="J52" s="161" t="s">
        <v>854</v>
      </c>
      <c r="K52" s="157" t="s">
        <v>993</v>
      </c>
      <c r="L52" s="159" t="s">
        <v>424</v>
      </c>
      <c r="M52" s="136" t="s">
        <v>994</v>
      </c>
      <c r="N52" s="157" t="s">
        <v>995</v>
      </c>
      <c r="O52" s="158"/>
      <c r="P52" s="158">
        <v>24256.04</v>
      </c>
      <c r="Q52" s="147">
        <v>1</v>
      </c>
      <c r="R52" s="147">
        <v>1</v>
      </c>
      <c r="S52" s="161" t="s">
        <v>774</v>
      </c>
      <c r="T52" s="140" t="s">
        <v>780</v>
      </c>
      <c r="U52" s="161" t="s">
        <v>774</v>
      </c>
      <c r="V52" s="136">
        <v>2016</v>
      </c>
    </row>
    <row r="53" spans="1:22" ht="51.75" x14ac:dyDescent="0.25">
      <c r="A53" s="136" t="s">
        <v>774</v>
      </c>
      <c r="B53" s="148"/>
      <c r="C53" s="136">
        <v>32</v>
      </c>
      <c r="D53" s="138" t="s">
        <v>502</v>
      </c>
      <c r="E53" s="149">
        <v>42534</v>
      </c>
      <c r="F53" s="150">
        <v>42580</v>
      </c>
      <c r="G53" s="142" t="s">
        <v>501</v>
      </c>
      <c r="H53" s="142" t="s">
        <v>432</v>
      </c>
      <c r="I53" s="141" t="s">
        <v>992</v>
      </c>
      <c r="J53" s="161" t="s">
        <v>854</v>
      </c>
      <c r="K53" s="157" t="s">
        <v>993</v>
      </c>
      <c r="L53" s="159" t="s">
        <v>229</v>
      </c>
      <c r="M53" s="136" t="s">
        <v>996</v>
      </c>
      <c r="N53" s="157" t="s">
        <v>995</v>
      </c>
      <c r="O53" s="158"/>
      <c r="P53" s="158">
        <v>25533.15</v>
      </c>
      <c r="Q53" s="147">
        <v>1</v>
      </c>
      <c r="R53" s="147">
        <v>1</v>
      </c>
      <c r="S53" s="161" t="s">
        <v>774</v>
      </c>
      <c r="T53" s="140" t="s">
        <v>780</v>
      </c>
      <c r="U53" s="161" t="s">
        <v>774</v>
      </c>
      <c r="V53" s="136">
        <v>2016</v>
      </c>
    </row>
    <row r="54" spans="1:22" ht="30" x14ac:dyDescent="0.25">
      <c r="A54" s="136" t="s">
        <v>774</v>
      </c>
      <c r="B54" s="148"/>
      <c r="C54" s="136">
        <v>32</v>
      </c>
      <c r="D54" s="138" t="s">
        <v>502</v>
      </c>
      <c r="E54" s="149" t="s">
        <v>997</v>
      </c>
      <c r="F54" s="150">
        <v>42578</v>
      </c>
      <c r="G54" s="142" t="s">
        <v>501</v>
      </c>
      <c r="H54" s="142" t="s">
        <v>432</v>
      </c>
      <c r="I54" s="141" t="s">
        <v>992</v>
      </c>
      <c r="J54" s="161" t="s">
        <v>854</v>
      </c>
      <c r="K54" s="157" t="s">
        <v>998</v>
      </c>
      <c r="L54" s="159" t="s">
        <v>999</v>
      </c>
      <c r="M54" s="136" t="s">
        <v>994</v>
      </c>
      <c r="N54" s="157"/>
      <c r="O54" s="158"/>
      <c r="P54" s="158">
        <v>16249.8</v>
      </c>
      <c r="Q54" s="147">
        <v>1</v>
      </c>
      <c r="R54" s="147">
        <v>1</v>
      </c>
      <c r="S54" s="161" t="s">
        <v>774</v>
      </c>
      <c r="T54" s="140" t="s">
        <v>780</v>
      </c>
      <c r="U54" s="161" t="s">
        <v>774</v>
      </c>
      <c r="V54" s="136">
        <v>2016</v>
      </c>
    </row>
    <row r="55" spans="1:22" ht="51.75" x14ac:dyDescent="0.25">
      <c r="A55" s="136" t="s">
        <v>774</v>
      </c>
      <c r="B55" s="148"/>
      <c r="C55" s="136">
        <v>32</v>
      </c>
      <c r="D55" s="138" t="s">
        <v>502</v>
      </c>
      <c r="E55" s="149">
        <v>42562</v>
      </c>
      <c r="F55" s="150">
        <v>42587</v>
      </c>
      <c r="G55" s="142" t="s">
        <v>501</v>
      </c>
      <c r="H55" s="142" t="s">
        <v>432</v>
      </c>
      <c r="I55" s="141" t="s">
        <v>853</v>
      </c>
      <c r="J55" s="161" t="s">
        <v>854</v>
      </c>
      <c r="K55" s="157" t="s">
        <v>1000</v>
      </c>
      <c r="L55" s="159" t="s">
        <v>117</v>
      </c>
      <c r="M55" s="136" t="s">
        <v>868</v>
      </c>
      <c r="N55" s="157" t="s">
        <v>981</v>
      </c>
      <c r="O55" s="158"/>
      <c r="P55" s="158">
        <v>33957.47</v>
      </c>
      <c r="Q55" s="147">
        <v>1</v>
      </c>
      <c r="R55" s="147">
        <v>1</v>
      </c>
      <c r="S55" s="161" t="s">
        <v>774</v>
      </c>
      <c r="T55" s="140" t="s">
        <v>780</v>
      </c>
      <c r="U55" s="161" t="s">
        <v>774</v>
      </c>
      <c r="V55" s="136">
        <v>2016</v>
      </c>
    </row>
    <row r="56" spans="1:22" ht="51.75" x14ac:dyDescent="0.25">
      <c r="A56" s="136" t="s">
        <v>774</v>
      </c>
      <c r="B56" s="148"/>
      <c r="C56" s="136">
        <v>32</v>
      </c>
      <c r="D56" s="138" t="s">
        <v>502</v>
      </c>
      <c r="E56" s="149">
        <v>42555</v>
      </c>
      <c r="F56" s="150">
        <v>42636</v>
      </c>
      <c r="G56" s="142" t="s">
        <v>501</v>
      </c>
      <c r="H56" s="142" t="s">
        <v>432</v>
      </c>
      <c r="I56" s="141" t="s">
        <v>853</v>
      </c>
      <c r="J56" s="161" t="s">
        <v>854</v>
      </c>
      <c r="K56" s="157" t="s">
        <v>1001</v>
      </c>
      <c r="L56" s="159" t="s">
        <v>115</v>
      </c>
      <c r="M56" s="136" t="s">
        <v>1002</v>
      </c>
      <c r="N56" s="157" t="s">
        <v>981</v>
      </c>
      <c r="O56" s="158"/>
      <c r="P56" s="158">
        <v>58256.76</v>
      </c>
      <c r="Q56" s="147">
        <v>1</v>
      </c>
      <c r="R56" s="147">
        <v>1</v>
      </c>
      <c r="S56" s="161" t="s">
        <v>774</v>
      </c>
      <c r="T56" s="140" t="s">
        <v>780</v>
      </c>
      <c r="U56" s="161" t="s">
        <v>774</v>
      </c>
      <c r="V56" s="136">
        <v>2016</v>
      </c>
    </row>
    <row r="57" spans="1:22" ht="51.75" x14ac:dyDescent="0.25">
      <c r="A57" s="136" t="s">
        <v>774</v>
      </c>
      <c r="B57" s="148"/>
      <c r="C57" s="136">
        <v>32</v>
      </c>
      <c r="D57" s="138" t="s">
        <v>502</v>
      </c>
      <c r="E57" s="149">
        <v>42597</v>
      </c>
      <c r="F57" s="150">
        <v>42615</v>
      </c>
      <c r="G57" s="142" t="s">
        <v>501</v>
      </c>
      <c r="H57" s="142" t="s">
        <v>432</v>
      </c>
      <c r="I57" s="141" t="s">
        <v>853</v>
      </c>
      <c r="J57" s="161" t="s">
        <v>854</v>
      </c>
      <c r="K57" s="157" t="s">
        <v>1003</v>
      </c>
      <c r="L57" s="159" t="s">
        <v>109</v>
      </c>
      <c r="M57" s="136" t="s">
        <v>1004</v>
      </c>
      <c r="N57" s="157" t="s">
        <v>981</v>
      </c>
      <c r="O57" s="158"/>
      <c r="P57" s="158">
        <v>79035</v>
      </c>
      <c r="Q57" s="147">
        <v>1</v>
      </c>
      <c r="R57" s="147">
        <v>1</v>
      </c>
      <c r="S57" s="161" t="s">
        <v>774</v>
      </c>
      <c r="T57" s="140" t="s">
        <v>780</v>
      </c>
      <c r="U57" s="161" t="s">
        <v>774</v>
      </c>
      <c r="V57" s="136">
        <v>2016</v>
      </c>
    </row>
    <row r="58" spans="1:22" ht="51.75" x14ac:dyDescent="0.25">
      <c r="A58" s="136" t="s">
        <v>774</v>
      </c>
      <c r="B58" s="148"/>
      <c r="C58" s="136">
        <v>32</v>
      </c>
      <c r="D58" s="138" t="s">
        <v>502</v>
      </c>
      <c r="E58" s="149">
        <v>42513</v>
      </c>
      <c r="F58" s="150">
        <v>42554</v>
      </c>
      <c r="G58" s="142" t="s">
        <v>501</v>
      </c>
      <c r="H58" s="142" t="s">
        <v>432</v>
      </c>
      <c r="I58" s="141" t="s">
        <v>853</v>
      </c>
      <c r="J58" s="161" t="s">
        <v>854</v>
      </c>
      <c r="K58" s="157" t="s">
        <v>1005</v>
      </c>
      <c r="L58" s="159" t="s">
        <v>425</v>
      </c>
      <c r="M58" s="136"/>
      <c r="N58" s="157" t="s">
        <v>981</v>
      </c>
      <c r="O58" s="158"/>
      <c r="P58" s="158">
        <v>5950</v>
      </c>
      <c r="Q58" s="147">
        <v>1</v>
      </c>
      <c r="R58" s="147">
        <v>1</v>
      </c>
      <c r="S58" s="161" t="s">
        <v>774</v>
      </c>
      <c r="T58" s="140" t="s">
        <v>780</v>
      </c>
      <c r="U58" s="161" t="s">
        <v>774</v>
      </c>
      <c r="V58" s="136">
        <v>2016</v>
      </c>
    </row>
    <row r="59" spans="1:22" ht="51.75" x14ac:dyDescent="0.25">
      <c r="A59" s="136" t="s">
        <v>774</v>
      </c>
      <c r="B59" s="148"/>
      <c r="C59" s="136">
        <v>32</v>
      </c>
      <c r="D59" s="138" t="s">
        <v>502</v>
      </c>
      <c r="E59" s="149" t="s">
        <v>21</v>
      </c>
      <c r="F59" s="150"/>
      <c r="G59" s="142" t="s">
        <v>501</v>
      </c>
      <c r="H59" s="142" t="s">
        <v>432</v>
      </c>
      <c r="I59" s="141" t="s">
        <v>853</v>
      </c>
      <c r="J59" s="161" t="s">
        <v>854</v>
      </c>
      <c r="K59" s="157" t="s">
        <v>1006</v>
      </c>
      <c r="L59" s="159" t="s">
        <v>851</v>
      </c>
      <c r="M59" s="136" t="s">
        <v>1007</v>
      </c>
      <c r="N59" s="157" t="s">
        <v>981</v>
      </c>
      <c r="O59" s="158"/>
      <c r="P59" s="158">
        <v>9695</v>
      </c>
      <c r="Q59" s="147">
        <v>1</v>
      </c>
      <c r="R59" s="147">
        <v>1</v>
      </c>
      <c r="S59" s="161" t="s">
        <v>774</v>
      </c>
      <c r="T59" s="140" t="s">
        <v>780</v>
      </c>
      <c r="U59" s="161" t="s">
        <v>774</v>
      </c>
      <c r="V59" s="136">
        <v>2016</v>
      </c>
    </row>
    <row r="60" spans="1:22" ht="51.75" x14ac:dyDescent="0.25">
      <c r="A60" s="136" t="s">
        <v>774</v>
      </c>
      <c r="B60" s="148"/>
      <c r="C60" s="136">
        <v>32</v>
      </c>
      <c r="D60" s="138" t="s">
        <v>502</v>
      </c>
      <c r="E60" s="149">
        <v>42541</v>
      </c>
      <c r="F60" s="149">
        <v>42636</v>
      </c>
      <c r="G60" s="142" t="s">
        <v>501</v>
      </c>
      <c r="H60" s="142" t="s">
        <v>432</v>
      </c>
      <c r="I60" s="141" t="s">
        <v>853</v>
      </c>
      <c r="J60" s="161" t="s">
        <v>854</v>
      </c>
      <c r="K60" s="157" t="s">
        <v>1008</v>
      </c>
      <c r="L60" s="159" t="s">
        <v>114</v>
      </c>
      <c r="M60" s="136" t="s">
        <v>868</v>
      </c>
      <c r="N60" s="157" t="s">
        <v>981</v>
      </c>
      <c r="O60" s="158"/>
      <c r="P60" s="158">
        <v>57111.24</v>
      </c>
      <c r="Q60" s="147">
        <v>1</v>
      </c>
      <c r="R60" s="147">
        <v>1</v>
      </c>
      <c r="S60" s="161" t="s">
        <v>774</v>
      </c>
      <c r="T60" s="140" t="s">
        <v>780</v>
      </c>
      <c r="U60" s="161" t="s">
        <v>774</v>
      </c>
      <c r="V60" s="136">
        <v>2016</v>
      </c>
    </row>
    <row r="61" spans="1:22" ht="51.75" x14ac:dyDescent="0.25">
      <c r="A61" s="136" t="s">
        <v>774</v>
      </c>
      <c r="B61" s="148"/>
      <c r="C61" s="136">
        <v>32</v>
      </c>
      <c r="D61" s="138" t="s">
        <v>502</v>
      </c>
      <c r="E61" s="149"/>
      <c r="F61" s="150"/>
      <c r="G61" s="142" t="s">
        <v>501</v>
      </c>
      <c r="H61" s="142" t="s">
        <v>432</v>
      </c>
      <c r="I61" s="141" t="s">
        <v>853</v>
      </c>
      <c r="J61" s="161" t="s">
        <v>854</v>
      </c>
      <c r="K61" s="157" t="s">
        <v>1009</v>
      </c>
      <c r="L61" s="159" t="s">
        <v>1010</v>
      </c>
      <c r="M61" s="136"/>
      <c r="N61" s="157" t="s">
        <v>981</v>
      </c>
      <c r="O61" s="158"/>
      <c r="P61" s="158">
        <v>20259.009999999998</v>
      </c>
      <c r="Q61" s="147">
        <v>1</v>
      </c>
      <c r="R61" s="147">
        <v>1</v>
      </c>
      <c r="S61" s="161" t="s">
        <v>774</v>
      </c>
      <c r="T61" s="140" t="s">
        <v>780</v>
      </c>
      <c r="U61" s="161" t="s">
        <v>774</v>
      </c>
      <c r="V61" s="136">
        <v>2016</v>
      </c>
    </row>
    <row r="62" spans="1:22" ht="39.75" thickBot="1" x14ac:dyDescent="0.3">
      <c r="A62" s="136" t="s">
        <v>774</v>
      </c>
      <c r="B62" s="148"/>
      <c r="C62" s="136">
        <v>32</v>
      </c>
      <c r="D62" s="138" t="s">
        <v>502</v>
      </c>
      <c r="E62" s="149">
        <v>42591</v>
      </c>
      <c r="F62" s="150">
        <v>42614</v>
      </c>
      <c r="G62" s="142" t="s">
        <v>501</v>
      </c>
      <c r="H62" s="142" t="s">
        <v>432</v>
      </c>
      <c r="I62" s="166" t="s">
        <v>1011</v>
      </c>
      <c r="J62" s="167"/>
      <c r="K62" s="157" t="s">
        <v>1012</v>
      </c>
      <c r="L62" s="148" t="s">
        <v>217</v>
      </c>
      <c r="M62" s="136" t="s">
        <v>1013</v>
      </c>
      <c r="N62" s="157" t="s">
        <v>939</v>
      </c>
      <c r="O62" s="158"/>
      <c r="P62" s="158">
        <v>109838.08</v>
      </c>
      <c r="Q62" s="147">
        <v>1</v>
      </c>
      <c r="R62" s="147">
        <v>1</v>
      </c>
      <c r="S62" s="161" t="s">
        <v>774</v>
      </c>
      <c r="T62" s="140" t="s">
        <v>780</v>
      </c>
      <c r="U62" s="161" t="s">
        <v>774</v>
      </c>
      <c r="V62" s="136">
        <v>2016</v>
      </c>
    </row>
    <row r="63" spans="1:22" ht="102.75" x14ac:dyDescent="0.25">
      <c r="A63" s="136" t="s">
        <v>774</v>
      </c>
      <c r="B63" s="153" t="s">
        <v>821</v>
      </c>
      <c r="C63" s="136">
        <v>32</v>
      </c>
      <c r="D63" s="138" t="s">
        <v>502</v>
      </c>
      <c r="E63" s="150" t="s">
        <v>1014</v>
      </c>
      <c r="F63" s="150">
        <v>42600</v>
      </c>
      <c r="G63" s="142" t="s">
        <v>501</v>
      </c>
      <c r="H63" s="142" t="s">
        <v>432</v>
      </c>
      <c r="I63" s="166" t="s">
        <v>817</v>
      </c>
      <c r="J63" s="167" t="s">
        <v>839</v>
      </c>
      <c r="K63" s="157" t="s">
        <v>1015</v>
      </c>
      <c r="L63" s="159" t="s">
        <v>1016</v>
      </c>
      <c r="M63" s="136"/>
      <c r="N63" s="157" t="s">
        <v>1017</v>
      </c>
      <c r="O63" s="148"/>
      <c r="P63" s="158">
        <v>31194</v>
      </c>
      <c r="Q63" s="147">
        <v>1</v>
      </c>
      <c r="R63" s="147">
        <v>1</v>
      </c>
      <c r="S63" s="161" t="s">
        <v>774</v>
      </c>
      <c r="T63" s="140" t="s">
        <v>780</v>
      </c>
      <c r="U63" s="161" t="s">
        <v>774</v>
      </c>
      <c r="V63" s="136">
        <v>2016</v>
      </c>
    </row>
    <row r="64" spans="1:22" ht="39" x14ac:dyDescent="0.25">
      <c r="A64" s="136" t="s">
        <v>774</v>
      </c>
      <c r="B64" s="148"/>
      <c r="C64" s="136">
        <v>32</v>
      </c>
      <c r="D64" s="138" t="s">
        <v>502</v>
      </c>
      <c r="E64" s="149">
        <v>42531</v>
      </c>
      <c r="F64" s="150">
        <v>42556</v>
      </c>
      <c r="G64" s="142" t="s">
        <v>501</v>
      </c>
      <c r="H64" s="142" t="s">
        <v>432</v>
      </c>
      <c r="I64" s="166" t="s">
        <v>1018</v>
      </c>
      <c r="J64" s="167" t="s">
        <v>854</v>
      </c>
      <c r="K64" s="157" t="s">
        <v>1019</v>
      </c>
      <c r="L64" s="159" t="s">
        <v>1020</v>
      </c>
      <c r="M64" s="136" t="s">
        <v>1021</v>
      </c>
      <c r="N64" s="157" t="s">
        <v>1022</v>
      </c>
      <c r="O64" s="148"/>
      <c r="P64" s="158">
        <v>14700.12</v>
      </c>
      <c r="Q64" s="147">
        <v>1</v>
      </c>
      <c r="R64" s="147">
        <v>1</v>
      </c>
      <c r="S64" s="161" t="s">
        <v>774</v>
      </c>
      <c r="T64" s="140" t="s">
        <v>780</v>
      </c>
      <c r="U64" s="161" t="s">
        <v>774</v>
      </c>
      <c r="V64" s="161">
        <v>2016</v>
      </c>
    </row>
    <row r="65" spans="1:22" ht="52.5" thickBot="1" x14ac:dyDescent="0.3">
      <c r="A65" s="136" t="s">
        <v>774</v>
      </c>
      <c r="B65" s="148"/>
      <c r="C65" s="136">
        <v>32</v>
      </c>
      <c r="D65" s="138" t="s">
        <v>502</v>
      </c>
      <c r="E65" s="149">
        <v>42555</v>
      </c>
      <c r="F65" s="150">
        <v>42587</v>
      </c>
      <c r="G65" s="142" t="s">
        <v>501</v>
      </c>
      <c r="H65" s="142" t="s">
        <v>432</v>
      </c>
      <c r="I65" s="166" t="s">
        <v>853</v>
      </c>
      <c r="J65" s="167" t="s">
        <v>854</v>
      </c>
      <c r="K65" s="157" t="s">
        <v>1023</v>
      </c>
      <c r="L65" s="159" t="s">
        <v>1024</v>
      </c>
      <c r="M65" s="136" t="s">
        <v>1025</v>
      </c>
      <c r="N65" s="157" t="s">
        <v>981</v>
      </c>
      <c r="O65" s="148"/>
      <c r="P65" s="158">
        <v>11100</v>
      </c>
      <c r="Q65" s="147">
        <v>1</v>
      </c>
      <c r="R65" s="147">
        <v>1</v>
      </c>
      <c r="S65" s="161" t="s">
        <v>774</v>
      </c>
      <c r="T65" s="140" t="s">
        <v>780</v>
      </c>
      <c r="U65" s="161" t="s">
        <v>774</v>
      </c>
      <c r="V65" s="161">
        <v>2016</v>
      </c>
    </row>
    <row r="66" spans="1:22" ht="103.5" thickBot="1" x14ac:dyDescent="0.3">
      <c r="A66" s="136" t="s">
        <v>774</v>
      </c>
      <c r="B66" s="153" t="s">
        <v>821</v>
      </c>
      <c r="C66" s="136">
        <v>32</v>
      </c>
      <c r="D66" s="138" t="s">
        <v>502</v>
      </c>
      <c r="E66" s="149">
        <v>42667</v>
      </c>
      <c r="F66" s="150">
        <v>42671</v>
      </c>
      <c r="G66" s="142" t="s">
        <v>501</v>
      </c>
      <c r="H66" s="142" t="s">
        <v>432</v>
      </c>
      <c r="I66" s="166" t="s">
        <v>1026</v>
      </c>
      <c r="J66" s="167" t="s">
        <v>839</v>
      </c>
      <c r="K66" s="157" t="s">
        <v>1027</v>
      </c>
      <c r="L66" s="159" t="s">
        <v>1028</v>
      </c>
      <c r="M66" s="136"/>
      <c r="N66" s="157" t="s">
        <v>1017</v>
      </c>
      <c r="O66" s="148"/>
      <c r="P66" s="158">
        <v>73530</v>
      </c>
      <c r="Q66" s="147">
        <v>1</v>
      </c>
      <c r="R66" s="147">
        <v>1</v>
      </c>
      <c r="S66" s="161" t="s">
        <v>774</v>
      </c>
      <c r="T66" s="140" t="s">
        <v>780</v>
      </c>
      <c r="U66" s="161" t="s">
        <v>774</v>
      </c>
      <c r="V66" s="161">
        <v>2016</v>
      </c>
    </row>
    <row r="67" spans="1:22" ht="39" x14ac:dyDescent="0.25">
      <c r="A67" s="136" t="s">
        <v>774</v>
      </c>
      <c r="B67" s="153" t="s">
        <v>821</v>
      </c>
      <c r="C67" s="136">
        <v>28</v>
      </c>
      <c r="D67" s="138" t="s">
        <v>1029</v>
      </c>
      <c r="E67" s="149"/>
      <c r="F67" s="150"/>
      <c r="G67" s="142" t="s">
        <v>501</v>
      </c>
      <c r="H67" s="142" t="s">
        <v>432</v>
      </c>
      <c r="I67" s="166"/>
      <c r="J67" s="167" t="s">
        <v>854</v>
      </c>
      <c r="K67" s="157" t="s">
        <v>1030</v>
      </c>
      <c r="L67" s="159" t="s">
        <v>1031</v>
      </c>
      <c r="M67" s="136" t="s">
        <v>1032</v>
      </c>
      <c r="N67" s="157" t="s">
        <v>1033</v>
      </c>
      <c r="O67" s="158">
        <v>455000</v>
      </c>
      <c r="P67" s="158"/>
      <c r="Q67" s="147"/>
      <c r="R67" s="147"/>
      <c r="S67" s="161" t="s">
        <v>774</v>
      </c>
      <c r="T67" s="140" t="s">
        <v>829</v>
      </c>
      <c r="U67" s="161" t="s">
        <v>774</v>
      </c>
      <c r="V67" s="161">
        <v>2016</v>
      </c>
    </row>
    <row r="68" spans="1:22" ht="30" x14ac:dyDescent="0.25">
      <c r="A68" s="168" t="s">
        <v>774</v>
      </c>
      <c r="B68" s="169"/>
      <c r="C68" s="136">
        <v>32</v>
      </c>
      <c r="D68" s="170" t="s">
        <v>502</v>
      </c>
      <c r="E68" s="171">
        <v>42418</v>
      </c>
      <c r="F68" s="172">
        <v>42658</v>
      </c>
      <c r="G68" s="173" t="s">
        <v>501</v>
      </c>
      <c r="H68" s="173" t="s">
        <v>432</v>
      </c>
      <c r="I68" s="174" t="s">
        <v>992</v>
      </c>
      <c r="J68" s="168"/>
      <c r="K68" s="175" t="s">
        <v>1034</v>
      </c>
      <c r="L68" s="176" t="s">
        <v>1031</v>
      </c>
      <c r="M68" s="168"/>
      <c r="N68" s="157" t="s">
        <v>1035</v>
      </c>
      <c r="O68" s="177">
        <v>105227.25</v>
      </c>
      <c r="P68" s="177">
        <v>105227.25</v>
      </c>
      <c r="Q68" s="178">
        <v>1</v>
      </c>
      <c r="R68" s="147">
        <v>1</v>
      </c>
      <c r="S68" s="179" t="s">
        <v>774</v>
      </c>
      <c r="T68" s="180" t="s">
        <v>780</v>
      </c>
      <c r="U68" s="179" t="s">
        <v>774</v>
      </c>
      <c r="V68" s="179">
        <v>2016</v>
      </c>
    </row>
    <row r="69" spans="1:22" ht="39" x14ac:dyDescent="0.25">
      <c r="A69" s="136" t="s">
        <v>774</v>
      </c>
      <c r="B69" s="181" t="s">
        <v>821</v>
      </c>
      <c r="C69" s="136">
        <v>29</v>
      </c>
      <c r="D69" s="182" t="s">
        <v>1029</v>
      </c>
      <c r="E69" s="149"/>
      <c r="F69" s="150"/>
      <c r="G69" s="142" t="s">
        <v>501</v>
      </c>
      <c r="H69" s="142" t="s">
        <v>432</v>
      </c>
      <c r="I69" s="144"/>
      <c r="J69" s="161" t="s">
        <v>854</v>
      </c>
      <c r="K69" s="157" t="s">
        <v>1036</v>
      </c>
      <c r="L69" s="159" t="s">
        <v>1031</v>
      </c>
      <c r="M69" s="136" t="s">
        <v>1037</v>
      </c>
      <c r="N69" s="157" t="s">
        <v>1033</v>
      </c>
      <c r="O69" s="158">
        <v>1300000</v>
      </c>
      <c r="P69" s="158"/>
      <c r="Q69" s="148"/>
      <c r="R69" s="148"/>
      <c r="S69" s="161" t="s">
        <v>774</v>
      </c>
      <c r="T69" s="140" t="s">
        <v>829</v>
      </c>
      <c r="U69" s="161" t="s">
        <v>774</v>
      </c>
      <c r="V69" s="161">
        <v>2016</v>
      </c>
    </row>
  </sheetData>
  <mergeCells count="1">
    <mergeCell ref="A1:V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tabSelected="1" topLeftCell="A32" zoomScale="60" zoomScaleNormal="60" workbookViewId="0">
      <selection activeCell="D46" sqref="D46"/>
    </sheetView>
  </sheetViews>
  <sheetFormatPr baseColWidth="10" defaultRowHeight="15" x14ac:dyDescent="0.25"/>
  <cols>
    <col min="1" max="2" width="17.5703125" customWidth="1"/>
    <col min="3" max="3" width="17.5703125" style="193" customWidth="1"/>
    <col min="4" max="4" width="14.28515625" customWidth="1"/>
    <col min="5" max="6" width="13.28515625" customWidth="1"/>
    <col min="7" max="7" width="20" customWidth="1"/>
    <col min="8" max="8" width="14.5703125" customWidth="1"/>
    <col min="9" max="9" width="15.28515625" bestFit="1" customWidth="1"/>
    <col min="10" max="10" width="24.140625" customWidth="1"/>
    <col min="11" max="11" width="37.85546875" customWidth="1"/>
    <col min="12" max="12" width="24.28515625" customWidth="1"/>
    <col min="13" max="13" width="19.28515625" customWidth="1"/>
    <col min="14" max="14" width="41.7109375" customWidth="1"/>
    <col min="15" max="15" width="13.85546875" customWidth="1"/>
    <col min="16" max="16" width="17.28515625" customWidth="1"/>
    <col min="18" max="18" width="16.42578125" bestFit="1" customWidth="1"/>
    <col min="20" max="20" width="31.42578125" customWidth="1"/>
    <col min="21" max="21" width="9" customWidth="1"/>
    <col min="22" max="22" width="9.7109375" customWidth="1"/>
  </cols>
  <sheetData>
    <row r="1" spans="1:22" x14ac:dyDescent="0.25">
      <c r="A1" s="270" t="s">
        <v>1056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271"/>
      <c r="O1" s="271"/>
      <c r="P1" s="271"/>
      <c r="Q1" s="271"/>
      <c r="R1" s="271"/>
      <c r="S1" s="271"/>
      <c r="T1" s="271"/>
      <c r="U1" s="271"/>
      <c r="V1" s="271"/>
    </row>
    <row r="2" spans="1:22" ht="26.25" x14ac:dyDescent="0.25">
      <c r="A2" s="134" t="s">
        <v>754</v>
      </c>
      <c r="B2" s="188" t="s">
        <v>755</v>
      </c>
      <c r="C2" s="274" t="s">
        <v>756</v>
      </c>
      <c r="D2" s="134" t="s">
        <v>757</v>
      </c>
      <c r="E2" s="134" t="s">
        <v>758</v>
      </c>
      <c r="F2" s="134" t="s">
        <v>759</v>
      </c>
      <c r="G2" s="134" t="s">
        <v>760</v>
      </c>
      <c r="H2" s="134" t="s">
        <v>761</v>
      </c>
      <c r="I2" s="134" t="s">
        <v>762</v>
      </c>
      <c r="J2" s="134" t="s">
        <v>763</v>
      </c>
      <c r="K2" s="134" t="s">
        <v>764</v>
      </c>
      <c r="L2" s="134" t="s">
        <v>765</v>
      </c>
      <c r="M2" s="134" t="s">
        <v>766</v>
      </c>
      <c r="N2" s="134" t="s">
        <v>767</v>
      </c>
      <c r="O2" s="134" t="s">
        <v>768</v>
      </c>
      <c r="P2" s="134" t="s">
        <v>769</v>
      </c>
      <c r="Q2" s="134" t="s">
        <v>1038</v>
      </c>
      <c r="R2" s="134" t="s">
        <v>1039</v>
      </c>
      <c r="S2" s="135" t="s">
        <v>770</v>
      </c>
      <c r="T2" s="135" t="s">
        <v>771</v>
      </c>
      <c r="U2" s="134" t="s">
        <v>772</v>
      </c>
      <c r="V2" s="134" t="s">
        <v>773</v>
      </c>
    </row>
    <row r="3" spans="1:22" ht="82.5" customHeight="1" x14ac:dyDescent="0.25">
      <c r="A3" s="136" t="s">
        <v>774</v>
      </c>
      <c r="B3" s="181" t="s">
        <v>821</v>
      </c>
      <c r="C3" s="138">
        <v>1</v>
      </c>
      <c r="D3" s="183" t="s">
        <v>1072</v>
      </c>
      <c r="E3" s="185">
        <v>42867</v>
      </c>
      <c r="F3" s="184">
        <v>42892</v>
      </c>
      <c r="G3" s="155" t="s">
        <v>501</v>
      </c>
      <c r="H3" s="189" t="s">
        <v>1041</v>
      </c>
      <c r="I3" s="141" t="s">
        <v>1172</v>
      </c>
      <c r="J3" s="189" t="s">
        <v>1046</v>
      </c>
      <c r="K3" s="164" t="s">
        <v>1173</v>
      </c>
      <c r="L3" s="143" t="s">
        <v>109</v>
      </c>
      <c r="M3" s="140" t="s">
        <v>1043</v>
      </c>
      <c r="N3" s="157" t="s">
        <v>1060</v>
      </c>
      <c r="O3" s="158">
        <v>715197.16</v>
      </c>
      <c r="P3" s="158">
        <v>620336.30000000005</v>
      </c>
      <c r="Q3" s="147">
        <v>0.98</v>
      </c>
      <c r="R3" s="147">
        <v>0.87</v>
      </c>
      <c r="S3" s="148" t="s">
        <v>774</v>
      </c>
      <c r="T3" s="140" t="s">
        <v>1042</v>
      </c>
      <c r="U3" s="136" t="s">
        <v>774</v>
      </c>
      <c r="V3" s="136">
        <v>2017</v>
      </c>
    </row>
    <row r="4" spans="1:22" ht="71.25" customHeight="1" x14ac:dyDescent="0.25">
      <c r="A4" s="136" t="s">
        <v>774</v>
      </c>
      <c r="B4" s="181" t="s">
        <v>821</v>
      </c>
      <c r="C4" s="138">
        <v>2</v>
      </c>
      <c r="D4" s="183" t="s">
        <v>502</v>
      </c>
      <c r="E4" s="186">
        <v>42810</v>
      </c>
      <c r="F4" s="184">
        <v>42853</v>
      </c>
      <c r="G4" s="155" t="s">
        <v>501</v>
      </c>
      <c r="H4" s="189" t="s">
        <v>1044</v>
      </c>
      <c r="I4" s="141" t="s">
        <v>1045</v>
      </c>
      <c r="J4" s="143" t="s">
        <v>1046</v>
      </c>
      <c r="K4" s="156" t="s">
        <v>1047</v>
      </c>
      <c r="L4" s="148" t="s">
        <v>114</v>
      </c>
      <c r="M4" s="140" t="s">
        <v>1048</v>
      </c>
      <c r="N4" s="157" t="s">
        <v>1059</v>
      </c>
      <c r="O4" s="158">
        <v>39497.14</v>
      </c>
      <c r="P4" s="158">
        <v>39496.980000000003</v>
      </c>
      <c r="Q4" s="147">
        <v>1</v>
      </c>
      <c r="R4" s="147">
        <v>1</v>
      </c>
      <c r="S4" s="148" t="s">
        <v>774</v>
      </c>
      <c r="T4" s="140" t="s">
        <v>1042</v>
      </c>
      <c r="U4" s="136" t="s">
        <v>774</v>
      </c>
      <c r="V4" s="148">
        <v>2017</v>
      </c>
    </row>
    <row r="5" spans="1:22" ht="66" customHeight="1" x14ac:dyDescent="0.25">
      <c r="A5" s="136" t="s">
        <v>774</v>
      </c>
      <c r="B5" s="181" t="s">
        <v>821</v>
      </c>
      <c r="C5" s="138">
        <v>3</v>
      </c>
      <c r="D5" s="148" t="s">
        <v>502</v>
      </c>
      <c r="E5" s="187">
        <v>42810</v>
      </c>
      <c r="F5" s="184">
        <v>42895</v>
      </c>
      <c r="G5" s="155" t="s">
        <v>501</v>
      </c>
      <c r="H5" s="189" t="s">
        <v>1044</v>
      </c>
      <c r="I5" s="141" t="s">
        <v>1050</v>
      </c>
      <c r="J5" s="143" t="s">
        <v>1046</v>
      </c>
      <c r="K5" s="156" t="s">
        <v>1049</v>
      </c>
      <c r="L5" s="148" t="s">
        <v>225</v>
      </c>
      <c r="M5" s="140" t="s">
        <v>896</v>
      </c>
      <c r="N5" s="157" t="s">
        <v>836</v>
      </c>
      <c r="O5" s="158">
        <v>164965.20000000001</v>
      </c>
      <c r="P5" s="158">
        <v>164965.51</v>
      </c>
      <c r="Q5" s="147">
        <v>1</v>
      </c>
      <c r="R5" s="147">
        <v>1</v>
      </c>
      <c r="S5" s="148" t="s">
        <v>774</v>
      </c>
      <c r="T5" s="140" t="s">
        <v>1042</v>
      </c>
      <c r="U5" s="136" t="s">
        <v>774</v>
      </c>
      <c r="V5" s="148">
        <v>2017</v>
      </c>
    </row>
    <row r="6" spans="1:22" ht="66.75" customHeight="1" x14ac:dyDescent="0.25">
      <c r="A6" s="136" t="s">
        <v>774</v>
      </c>
      <c r="B6" s="181" t="s">
        <v>821</v>
      </c>
      <c r="C6" s="138">
        <v>4</v>
      </c>
      <c r="D6" s="148" t="s">
        <v>1072</v>
      </c>
      <c r="E6" s="187">
        <v>42824</v>
      </c>
      <c r="F6" s="184">
        <v>42940</v>
      </c>
      <c r="G6" s="155" t="s">
        <v>501</v>
      </c>
      <c r="H6" s="189" t="s">
        <v>1044</v>
      </c>
      <c r="I6" s="141" t="s">
        <v>1051</v>
      </c>
      <c r="J6" s="143" t="s">
        <v>1046</v>
      </c>
      <c r="K6" s="156" t="s">
        <v>1052</v>
      </c>
      <c r="L6" s="148" t="s">
        <v>225</v>
      </c>
      <c r="M6" s="140" t="s">
        <v>1053</v>
      </c>
      <c r="N6" s="157" t="s">
        <v>836</v>
      </c>
      <c r="O6" s="158">
        <v>321047.52</v>
      </c>
      <c r="P6" s="158">
        <v>286369.90000000002</v>
      </c>
      <c r="Q6" s="147">
        <v>0.98</v>
      </c>
      <c r="R6" s="147">
        <v>0.9</v>
      </c>
      <c r="S6" s="148" t="s">
        <v>774</v>
      </c>
      <c r="T6" s="140" t="s">
        <v>1042</v>
      </c>
      <c r="U6" s="136" t="s">
        <v>774</v>
      </c>
      <c r="V6" s="148">
        <v>2017</v>
      </c>
    </row>
    <row r="7" spans="1:22" ht="72" customHeight="1" x14ac:dyDescent="0.25">
      <c r="A7" s="136" t="s">
        <v>774</v>
      </c>
      <c r="B7" s="181" t="s">
        <v>821</v>
      </c>
      <c r="C7" s="138">
        <v>5</v>
      </c>
      <c r="D7" s="148" t="s">
        <v>502</v>
      </c>
      <c r="E7" s="187">
        <v>42857</v>
      </c>
      <c r="F7" s="184">
        <v>42874</v>
      </c>
      <c r="G7" s="155" t="s">
        <v>501</v>
      </c>
      <c r="H7" s="189" t="s">
        <v>1044</v>
      </c>
      <c r="I7" s="141" t="s">
        <v>1054</v>
      </c>
      <c r="J7" s="143" t="s">
        <v>1046</v>
      </c>
      <c r="K7" s="156" t="s">
        <v>1055</v>
      </c>
      <c r="L7" s="148" t="s">
        <v>109</v>
      </c>
      <c r="M7" s="140" t="s">
        <v>1069</v>
      </c>
      <c r="N7" s="157" t="s">
        <v>1059</v>
      </c>
      <c r="O7" s="158">
        <v>98161.82</v>
      </c>
      <c r="P7" s="158">
        <v>98161.27</v>
      </c>
      <c r="Q7" s="147">
        <v>1</v>
      </c>
      <c r="R7" s="147">
        <v>1</v>
      </c>
      <c r="S7" s="148" t="s">
        <v>774</v>
      </c>
      <c r="T7" s="140" t="s">
        <v>1042</v>
      </c>
      <c r="U7" s="136" t="s">
        <v>774</v>
      </c>
      <c r="V7" s="148">
        <v>2017</v>
      </c>
    </row>
    <row r="8" spans="1:22" ht="72" customHeight="1" x14ac:dyDescent="0.25">
      <c r="A8" s="136" t="s">
        <v>774</v>
      </c>
      <c r="B8" s="181" t="s">
        <v>821</v>
      </c>
      <c r="C8" s="138">
        <v>5</v>
      </c>
      <c r="D8" s="148" t="s">
        <v>502</v>
      </c>
      <c r="E8" s="190">
        <v>42864</v>
      </c>
      <c r="F8" s="184">
        <v>42887</v>
      </c>
      <c r="G8" s="155" t="s">
        <v>501</v>
      </c>
      <c r="H8" s="189" t="s">
        <v>1044</v>
      </c>
      <c r="I8" s="141" t="s">
        <v>1058</v>
      </c>
      <c r="J8" s="143" t="s">
        <v>1046</v>
      </c>
      <c r="K8" s="156" t="s">
        <v>1057</v>
      </c>
      <c r="L8" s="148" t="s">
        <v>110</v>
      </c>
      <c r="M8" s="140" t="s">
        <v>896</v>
      </c>
      <c r="N8" s="157" t="s">
        <v>1059</v>
      </c>
      <c r="O8" s="158">
        <v>45143.75</v>
      </c>
      <c r="P8" s="158">
        <v>45143.75</v>
      </c>
      <c r="Q8" s="147">
        <v>1</v>
      </c>
      <c r="R8" s="147">
        <v>1</v>
      </c>
      <c r="S8" s="148" t="s">
        <v>774</v>
      </c>
      <c r="T8" s="140" t="s">
        <v>1042</v>
      </c>
      <c r="U8" s="136" t="s">
        <v>774</v>
      </c>
      <c r="V8" s="148">
        <v>2017</v>
      </c>
    </row>
    <row r="9" spans="1:22" ht="68.25" customHeight="1" x14ac:dyDescent="0.25">
      <c r="A9" s="136" t="s">
        <v>774</v>
      </c>
      <c r="B9" s="181" t="s">
        <v>821</v>
      </c>
      <c r="C9" s="138">
        <v>5</v>
      </c>
      <c r="D9" s="148" t="s">
        <v>502</v>
      </c>
      <c r="E9" s="187">
        <v>42873</v>
      </c>
      <c r="F9" s="184">
        <v>42873</v>
      </c>
      <c r="G9" s="155" t="s">
        <v>501</v>
      </c>
      <c r="H9" s="189" t="s">
        <v>1044</v>
      </c>
      <c r="I9" s="141" t="s">
        <v>1061</v>
      </c>
      <c r="J9" s="143" t="s">
        <v>1046</v>
      </c>
      <c r="K9" s="156" t="s">
        <v>1062</v>
      </c>
      <c r="L9" s="148" t="s">
        <v>109</v>
      </c>
      <c r="M9" s="140" t="s">
        <v>1160</v>
      </c>
      <c r="N9" s="157" t="s">
        <v>1059</v>
      </c>
      <c r="O9" s="158">
        <v>3248</v>
      </c>
      <c r="P9" s="158">
        <v>3248</v>
      </c>
      <c r="Q9" s="147">
        <v>1</v>
      </c>
      <c r="R9" s="147">
        <v>1</v>
      </c>
      <c r="S9" s="148" t="s">
        <v>774</v>
      </c>
      <c r="T9" s="140" t="s">
        <v>1042</v>
      </c>
      <c r="U9" s="136" t="s">
        <v>774</v>
      </c>
      <c r="V9" s="148">
        <v>2017</v>
      </c>
    </row>
    <row r="10" spans="1:22" ht="72" customHeight="1" x14ac:dyDescent="0.25">
      <c r="A10" s="136" t="s">
        <v>774</v>
      </c>
      <c r="B10" s="181" t="s">
        <v>821</v>
      </c>
      <c r="C10" s="138">
        <v>6</v>
      </c>
      <c r="D10" s="148" t="s">
        <v>502</v>
      </c>
      <c r="E10" s="187">
        <v>42888</v>
      </c>
      <c r="F10" s="184">
        <v>42928</v>
      </c>
      <c r="G10" s="155" t="s">
        <v>501</v>
      </c>
      <c r="H10" s="189" t="s">
        <v>1044</v>
      </c>
      <c r="I10" s="141" t="s">
        <v>1063</v>
      </c>
      <c r="J10" s="143" t="s">
        <v>1046</v>
      </c>
      <c r="K10" s="156" t="s">
        <v>1064</v>
      </c>
      <c r="L10" s="148" t="s">
        <v>1065</v>
      </c>
      <c r="M10" s="140" t="s">
        <v>1066</v>
      </c>
      <c r="N10" s="157" t="s">
        <v>1059</v>
      </c>
      <c r="O10" s="158">
        <v>163651.22</v>
      </c>
      <c r="P10" s="158">
        <v>163651.82</v>
      </c>
      <c r="Q10" s="147">
        <v>1</v>
      </c>
      <c r="R10" s="147">
        <v>1</v>
      </c>
      <c r="S10" s="148" t="s">
        <v>774</v>
      </c>
      <c r="T10" s="140" t="s">
        <v>1042</v>
      </c>
      <c r="U10" s="136" t="s">
        <v>774</v>
      </c>
      <c r="V10" s="148">
        <v>2017</v>
      </c>
    </row>
    <row r="11" spans="1:22" ht="58.5" customHeight="1" x14ac:dyDescent="0.25">
      <c r="A11" s="136" t="s">
        <v>774</v>
      </c>
      <c r="B11" s="181" t="s">
        <v>821</v>
      </c>
      <c r="C11" s="138">
        <v>7</v>
      </c>
      <c r="D11" s="148" t="s">
        <v>502</v>
      </c>
      <c r="E11" s="187">
        <v>42887</v>
      </c>
      <c r="F11" s="184">
        <v>42898</v>
      </c>
      <c r="G11" s="155" t="s">
        <v>501</v>
      </c>
      <c r="H11" s="189" t="s">
        <v>1044</v>
      </c>
      <c r="I11" s="141" t="s">
        <v>1067</v>
      </c>
      <c r="J11" s="143" t="s">
        <v>1046</v>
      </c>
      <c r="K11" s="156" t="s">
        <v>1068</v>
      </c>
      <c r="L11" s="148" t="s">
        <v>112</v>
      </c>
      <c r="M11" s="140" t="s">
        <v>1069</v>
      </c>
      <c r="N11" s="157" t="s">
        <v>1059</v>
      </c>
      <c r="O11" s="158">
        <v>158731.16</v>
      </c>
      <c r="P11" s="158">
        <v>158730.01</v>
      </c>
      <c r="Q11" s="147">
        <v>1</v>
      </c>
      <c r="R11" s="147">
        <v>1</v>
      </c>
      <c r="S11" s="148" t="s">
        <v>774</v>
      </c>
      <c r="T11" s="140" t="s">
        <v>1042</v>
      </c>
      <c r="U11" s="136" t="s">
        <v>774</v>
      </c>
      <c r="V11" s="148">
        <v>2017</v>
      </c>
    </row>
    <row r="12" spans="1:22" ht="58.5" customHeight="1" x14ac:dyDescent="0.25">
      <c r="A12" s="136" t="s">
        <v>774</v>
      </c>
      <c r="B12" s="181" t="s">
        <v>821</v>
      </c>
      <c r="C12" s="138">
        <v>8</v>
      </c>
      <c r="D12" s="148" t="s">
        <v>1072</v>
      </c>
      <c r="E12" s="191">
        <v>42922</v>
      </c>
      <c r="F12" s="191">
        <v>42943</v>
      </c>
      <c r="G12" s="155" t="s">
        <v>501</v>
      </c>
      <c r="H12" s="189" t="s">
        <v>1044</v>
      </c>
      <c r="I12" s="141" t="s">
        <v>1070</v>
      </c>
      <c r="J12" s="143" t="s">
        <v>1046</v>
      </c>
      <c r="K12" s="156" t="s">
        <v>1071</v>
      </c>
      <c r="L12" s="148" t="s">
        <v>218</v>
      </c>
      <c r="M12" s="140" t="s">
        <v>1069</v>
      </c>
      <c r="N12" s="157" t="s">
        <v>1059</v>
      </c>
      <c r="O12" s="158">
        <v>946433.9</v>
      </c>
      <c r="P12" s="158">
        <v>149178.5</v>
      </c>
      <c r="Q12" s="147">
        <v>0.35</v>
      </c>
      <c r="R12" s="147">
        <v>0.15</v>
      </c>
      <c r="S12" s="148" t="s">
        <v>774</v>
      </c>
      <c r="T12" s="140" t="s">
        <v>1042</v>
      </c>
      <c r="U12" s="148" t="s">
        <v>774</v>
      </c>
      <c r="V12" s="148">
        <v>2017</v>
      </c>
    </row>
    <row r="13" spans="1:22" ht="46.5" customHeight="1" x14ac:dyDescent="0.25">
      <c r="A13" s="136" t="s">
        <v>774</v>
      </c>
      <c r="B13" s="181" t="s">
        <v>821</v>
      </c>
      <c r="C13" s="138">
        <v>5</v>
      </c>
      <c r="D13" s="148" t="s">
        <v>502</v>
      </c>
      <c r="E13" s="148" t="s">
        <v>1073</v>
      </c>
      <c r="F13" s="191">
        <v>42824</v>
      </c>
      <c r="G13" s="155" t="s">
        <v>886</v>
      </c>
      <c r="H13" s="189" t="s">
        <v>1044</v>
      </c>
      <c r="I13" s="141" t="s">
        <v>1074</v>
      </c>
      <c r="J13" s="143" t="s">
        <v>157</v>
      </c>
      <c r="K13" s="156" t="s">
        <v>1174</v>
      </c>
      <c r="L13" s="148" t="s">
        <v>109</v>
      </c>
      <c r="M13" s="148" t="s">
        <v>1075</v>
      </c>
      <c r="N13" s="157" t="s">
        <v>885</v>
      </c>
      <c r="O13" s="158">
        <f>P13</f>
        <v>45997.83</v>
      </c>
      <c r="P13" s="158">
        <v>45997.83</v>
      </c>
      <c r="Q13" s="147">
        <v>1</v>
      </c>
      <c r="R13" s="147">
        <v>1</v>
      </c>
      <c r="S13" s="148" t="s">
        <v>774</v>
      </c>
      <c r="T13" s="140" t="s">
        <v>1076</v>
      </c>
      <c r="U13" s="148" t="s">
        <v>774</v>
      </c>
      <c r="V13" s="148">
        <v>2017</v>
      </c>
    </row>
    <row r="14" spans="1:22" ht="26.25" x14ac:dyDescent="0.25">
      <c r="A14" s="136" t="s">
        <v>774</v>
      </c>
      <c r="B14" s="181" t="s">
        <v>821</v>
      </c>
      <c r="C14" s="138">
        <v>9</v>
      </c>
      <c r="D14" s="148" t="s">
        <v>502</v>
      </c>
      <c r="E14" s="191">
        <v>42769</v>
      </c>
      <c r="F14" s="191">
        <v>42824</v>
      </c>
      <c r="G14" s="155" t="s">
        <v>886</v>
      </c>
      <c r="H14" s="189" t="s">
        <v>1044</v>
      </c>
      <c r="I14" s="141" t="s">
        <v>1077</v>
      </c>
      <c r="J14" s="143" t="s">
        <v>1078</v>
      </c>
      <c r="K14" s="156" t="s">
        <v>1082</v>
      </c>
      <c r="L14" s="148" t="s">
        <v>1079</v>
      </c>
      <c r="M14" s="148" t="s">
        <v>1080</v>
      </c>
      <c r="N14" s="157" t="s">
        <v>885</v>
      </c>
      <c r="O14" s="158">
        <v>41002.86</v>
      </c>
      <c r="P14" s="158">
        <v>41002.86</v>
      </c>
      <c r="Q14" s="147">
        <v>1</v>
      </c>
      <c r="R14" s="147">
        <v>1</v>
      </c>
      <c r="S14" s="148" t="s">
        <v>774</v>
      </c>
      <c r="T14" s="140" t="s">
        <v>1076</v>
      </c>
      <c r="U14" s="148" t="s">
        <v>774</v>
      </c>
      <c r="V14" s="148">
        <v>2017</v>
      </c>
    </row>
    <row r="15" spans="1:22" ht="48" customHeight="1" x14ac:dyDescent="0.25">
      <c r="A15" s="136" t="s">
        <v>774</v>
      </c>
      <c r="B15" s="181" t="s">
        <v>821</v>
      </c>
      <c r="C15" s="138">
        <v>9</v>
      </c>
      <c r="D15" s="148" t="s">
        <v>502</v>
      </c>
      <c r="E15" s="191">
        <v>42794</v>
      </c>
      <c r="F15" s="191">
        <v>42840</v>
      </c>
      <c r="G15" s="155" t="s">
        <v>886</v>
      </c>
      <c r="H15" s="189" t="s">
        <v>1044</v>
      </c>
      <c r="I15" s="141" t="s">
        <v>1081</v>
      </c>
      <c r="J15" s="143" t="s">
        <v>1078</v>
      </c>
      <c r="K15" s="156" t="s">
        <v>1083</v>
      </c>
      <c r="L15" s="148" t="s">
        <v>219</v>
      </c>
      <c r="M15" s="148" t="s">
        <v>1084</v>
      </c>
      <c r="N15" s="157" t="s">
        <v>885</v>
      </c>
      <c r="O15" s="194">
        <v>53944.14</v>
      </c>
      <c r="P15" s="200">
        <f>O15</f>
        <v>53944.14</v>
      </c>
      <c r="Q15" s="147">
        <v>1</v>
      </c>
      <c r="R15" s="147">
        <v>1</v>
      </c>
      <c r="S15" s="148" t="s">
        <v>774</v>
      </c>
      <c r="T15" s="140" t="s">
        <v>1076</v>
      </c>
      <c r="U15" s="148" t="s">
        <v>774</v>
      </c>
      <c r="V15" s="148">
        <v>2017</v>
      </c>
    </row>
    <row r="16" spans="1:22" ht="48" customHeight="1" x14ac:dyDescent="0.25">
      <c r="A16" s="136" t="s">
        <v>774</v>
      </c>
      <c r="B16" s="181" t="s">
        <v>821</v>
      </c>
      <c r="C16" s="138">
        <v>9</v>
      </c>
      <c r="D16" s="148" t="s">
        <v>502</v>
      </c>
      <c r="E16" s="191">
        <v>42794</v>
      </c>
      <c r="F16" s="191">
        <v>42840</v>
      </c>
      <c r="G16" s="155" t="s">
        <v>886</v>
      </c>
      <c r="H16" s="189" t="s">
        <v>1044</v>
      </c>
      <c r="I16" s="141" t="s">
        <v>1085</v>
      </c>
      <c r="J16" s="143" t="s">
        <v>1078</v>
      </c>
      <c r="K16" s="156" t="s">
        <v>1086</v>
      </c>
      <c r="L16" s="148" t="s">
        <v>109</v>
      </c>
      <c r="M16" s="148" t="s">
        <v>896</v>
      </c>
      <c r="N16" s="157" t="s">
        <v>885</v>
      </c>
      <c r="O16" s="192">
        <v>31659.82</v>
      </c>
      <c r="P16" s="158">
        <f>O16</f>
        <v>31659.82</v>
      </c>
      <c r="Q16" s="147">
        <v>1</v>
      </c>
      <c r="R16" s="147">
        <v>1</v>
      </c>
      <c r="S16" s="148" t="s">
        <v>774</v>
      </c>
      <c r="T16" s="140" t="s">
        <v>1076</v>
      </c>
      <c r="U16" s="148" t="s">
        <v>774</v>
      </c>
      <c r="V16" s="148">
        <v>2017</v>
      </c>
    </row>
    <row r="17" spans="1:22" ht="32.25" customHeight="1" x14ac:dyDescent="0.25">
      <c r="A17" s="136" t="s">
        <v>774</v>
      </c>
      <c r="B17" s="181" t="s">
        <v>821</v>
      </c>
      <c r="C17" s="138">
        <v>9</v>
      </c>
      <c r="D17" s="148" t="s">
        <v>502</v>
      </c>
      <c r="E17" s="191">
        <v>42887</v>
      </c>
      <c r="F17" s="191">
        <v>42957</v>
      </c>
      <c r="G17" s="155" t="s">
        <v>886</v>
      </c>
      <c r="H17" s="189" t="s">
        <v>1044</v>
      </c>
      <c r="I17" s="141" t="s">
        <v>1087</v>
      </c>
      <c r="J17" s="143" t="s">
        <v>1078</v>
      </c>
      <c r="K17" s="156" t="s">
        <v>1088</v>
      </c>
      <c r="L17" s="148" t="s">
        <v>109</v>
      </c>
      <c r="M17" s="148" t="s">
        <v>921</v>
      </c>
      <c r="N17" s="157" t="s">
        <v>885</v>
      </c>
      <c r="O17" s="192">
        <v>19028.62</v>
      </c>
      <c r="P17" s="158">
        <v>19028.62</v>
      </c>
      <c r="Q17" s="147">
        <v>1</v>
      </c>
      <c r="R17" s="147">
        <v>1</v>
      </c>
      <c r="S17" s="148" t="s">
        <v>774</v>
      </c>
      <c r="T17" s="148" t="s">
        <v>1076</v>
      </c>
      <c r="U17" s="148" t="s">
        <v>774</v>
      </c>
      <c r="V17" s="148">
        <v>2017</v>
      </c>
    </row>
    <row r="18" spans="1:22" ht="46.5" customHeight="1" x14ac:dyDescent="0.25">
      <c r="A18" s="136" t="s">
        <v>774</v>
      </c>
      <c r="B18" s="181" t="s">
        <v>821</v>
      </c>
      <c r="C18" s="138">
        <v>9</v>
      </c>
      <c r="D18" s="148" t="s">
        <v>502</v>
      </c>
      <c r="E18" s="191">
        <v>42887</v>
      </c>
      <c r="F18" s="191">
        <v>42957</v>
      </c>
      <c r="G18" s="155" t="s">
        <v>886</v>
      </c>
      <c r="H18" s="189" t="s">
        <v>1044</v>
      </c>
      <c r="I18" s="141" t="s">
        <v>1089</v>
      </c>
      <c r="J18" s="143" t="s">
        <v>1078</v>
      </c>
      <c r="K18" s="156" t="s">
        <v>1090</v>
      </c>
      <c r="L18" s="148" t="s">
        <v>109</v>
      </c>
      <c r="M18" s="148" t="s">
        <v>896</v>
      </c>
      <c r="N18" s="157" t="s">
        <v>885</v>
      </c>
      <c r="O18" s="192">
        <v>20983.02</v>
      </c>
      <c r="P18" s="158">
        <v>20983.02</v>
      </c>
      <c r="Q18" s="147">
        <v>1</v>
      </c>
      <c r="R18" s="147">
        <v>1</v>
      </c>
      <c r="S18" s="148" t="s">
        <v>774</v>
      </c>
      <c r="T18" s="148" t="s">
        <v>1076</v>
      </c>
      <c r="U18" s="148" t="s">
        <v>774</v>
      </c>
      <c r="V18" s="148">
        <v>2017</v>
      </c>
    </row>
    <row r="19" spans="1:22" ht="47.25" customHeight="1" x14ac:dyDescent="0.25">
      <c r="A19" s="136" t="s">
        <v>774</v>
      </c>
      <c r="B19" s="181" t="s">
        <v>821</v>
      </c>
      <c r="C19" s="138">
        <v>9</v>
      </c>
      <c r="D19" s="148" t="s">
        <v>502</v>
      </c>
      <c r="E19" s="191">
        <v>42871</v>
      </c>
      <c r="F19" s="191">
        <v>42920</v>
      </c>
      <c r="G19" s="155" t="s">
        <v>886</v>
      </c>
      <c r="H19" s="189" t="s">
        <v>1044</v>
      </c>
      <c r="I19" s="141" t="s">
        <v>1091</v>
      </c>
      <c r="J19" s="143" t="s">
        <v>1078</v>
      </c>
      <c r="K19" s="156" t="s">
        <v>1175</v>
      </c>
      <c r="L19" s="148" t="s">
        <v>499</v>
      </c>
      <c r="M19" s="148" t="s">
        <v>21</v>
      </c>
      <c r="N19" s="157" t="s">
        <v>885</v>
      </c>
      <c r="O19" s="192">
        <v>290231.62</v>
      </c>
      <c r="P19" s="158">
        <v>290231.62</v>
      </c>
      <c r="Q19" s="147">
        <v>1</v>
      </c>
      <c r="R19" s="147">
        <v>1</v>
      </c>
      <c r="S19" s="148" t="s">
        <v>774</v>
      </c>
      <c r="T19" s="148" t="s">
        <v>1076</v>
      </c>
      <c r="U19" s="148" t="s">
        <v>774</v>
      </c>
      <c r="V19" s="148">
        <v>2017</v>
      </c>
    </row>
    <row r="20" spans="1:22" ht="48" customHeight="1" x14ac:dyDescent="0.25">
      <c r="A20" s="136" t="s">
        <v>774</v>
      </c>
      <c r="B20" s="181" t="s">
        <v>821</v>
      </c>
      <c r="C20" s="138">
        <v>9</v>
      </c>
      <c r="D20" s="148" t="s">
        <v>502</v>
      </c>
      <c r="E20" s="191">
        <v>42874</v>
      </c>
      <c r="F20" s="191">
        <v>42920</v>
      </c>
      <c r="G20" s="155" t="s">
        <v>886</v>
      </c>
      <c r="H20" s="189" t="s">
        <v>1044</v>
      </c>
      <c r="I20" s="141" t="s">
        <v>1092</v>
      </c>
      <c r="J20" s="143" t="s">
        <v>1078</v>
      </c>
      <c r="K20" s="156" t="s">
        <v>1093</v>
      </c>
      <c r="L20" s="148" t="s">
        <v>115</v>
      </c>
      <c r="M20" s="148" t="s">
        <v>896</v>
      </c>
      <c r="N20" s="157" t="s">
        <v>885</v>
      </c>
      <c r="O20" s="192">
        <v>27171</v>
      </c>
      <c r="P20" s="158">
        <f>O20</f>
        <v>27171</v>
      </c>
      <c r="Q20" s="147">
        <v>1</v>
      </c>
      <c r="R20" s="147">
        <v>1</v>
      </c>
      <c r="S20" s="148" t="s">
        <v>774</v>
      </c>
      <c r="T20" s="148" t="s">
        <v>1076</v>
      </c>
      <c r="U20" s="148" t="s">
        <v>774</v>
      </c>
      <c r="V20" s="148">
        <v>2017</v>
      </c>
    </row>
    <row r="21" spans="1:22" ht="45.75" customHeight="1" x14ac:dyDescent="0.25">
      <c r="A21" s="136" t="s">
        <v>774</v>
      </c>
      <c r="B21" s="181" t="s">
        <v>821</v>
      </c>
      <c r="C21" s="138">
        <v>9</v>
      </c>
      <c r="D21" s="148" t="s">
        <v>502</v>
      </c>
      <c r="E21" s="191">
        <v>42888</v>
      </c>
      <c r="F21" s="191">
        <v>42957</v>
      </c>
      <c r="G21" s="155" t="s">
        <v>886</v>
      </c>
      <c r="H21" s="189" t="s">
        <v>1044</v>
      </c>
      <c r="I21" s="141" t="s">
        <v>1094</v>
      </c>
      <c r="J21" s="143" t="s">
        <v>1078</v>
      </c>
      <c r="K21" s="156" t="s">
        <v>1095</v>
      </c>
      <c r="L21" s="148" t="s">
        <v>109</v>
      </c>
      <c r="M21" s="148" t="s">
        <v>1096</v>
      </c>
      <c r="N21" s="157" t="s">
        <v>885</v>
      </c>
      <c r="O21" s="192">
        <v>168523.19</v>
      </c>
      <c r="P21" s="158">
        <v>168523.19</v>
      </c>
      <c r="Q21" s="147">
        <v>1</v>
      </c>
      <c r="R21" s="147">
        <v>1</v>
      </c>
      <c r="S21" s="148" t="s">
        <v>774</v>
      </c>
      <c r="T21" s="148" t="s">
        <v>1076</v>
      </c>
      <c r="U21" s="148" t="s">
        <v>774</v>
      </c>
      <c r="V21" s="148">
        <v>2017</v>
      </c>
    </row>
    <row r="22" spans="1:22" ht="48.75" customHeight="1" x14ac:dyDescent="0.25">
      <c r="A22" s="136" t="s">
        <v>774</v>
      </c>
      <c r="B22" s="181" t="s">
        <v>821</v>
      </c>
      <c r="C22" s="138">
        <v>5</v>
      </c>
      <c r="D22" s="148" t="s">
        <v>502</v>
      </c>
      <c r="E22" s="191">
        <v>42853</v>
      </c>
      <c r="F22" s="191">
        <v>42856</v>
      </c>
      <c r="G22" s="155" t="s">
        <v>501</v>
      </c>
      <c r="H22" s="189" t="s">
        <v>1044</v>
      </c>
      <c r="I22" s="141" t="s">
        <v>1097</v>
      </c>
      <c r="J22" s="148" t="s">
        <v>1098</v>
      </c>
      <c r="K22" s="156" t="s">
        <v>1099</v>
      </c>
      <c r="L22" s="148" t="s">
        <v>109</v>
      </c>
      <c r="M22" s="148" t="s">
        <v>1069</v>
      </c>
      <c r="N22" s="157" t="s">
        <v>1100</v>
      </c>
      <c r="O22" s="192">
        <v>26467</v>
      </c>
      <c r="P22" s="158">
        <v>26467</v>
      </c>
      <c r="Q22" s="147">
        <v>1</v>
      </c>
      <c r="R22" s="147">
        <v>1</v>
      </c>
      <c r="S22" s="148" t="s">
        <v>774</v>
      </c>
      <c r="T22" s="148" t="s">
        <v>1042</v>
      </c>
      <c r="U22" s="148" t="s">
        <v>774</v>
      </c>
      <c r="V22" s="148">
        <v>2017</v>
      </c>
    </row>
    <row r="23" spans="1:22" ht="44.25" customHeight="1" x14ac:dyDescent="0.25">
      <c r="A23" s="136" t="s">
        <v>774</v>
      </c>
      <c r="B23" s="181" t="s">
        <v>821</v>
      </c>
      <c r="C23" s="138">
        <v>10</v>
      </c>
      <c r="D23" s="148" t="s">
        <v>502</v>
      </c>
      <c r="E23" s="191">
        <v>42881</v>
      </c>
      <c r="F23" s="191">
        <v>42894</v>
      </c>
      <c r="G23" s="155" t="s">
        <v>501</v>
      </c>
      <c r="H23" s="189" t="s">
        <v>1044</v>
      </c>
      <c r="I23" s="141" t="s">
        <v>1101</v>
      </c>
      <c r="J23" s="143" t="s">
        <v>1102</v>
      </c>
      <c r="K23" s="156" t="s">
        <v>1103</v>
      </c>
      <c r="L23" s="143" t="s">
        <v>1104</v>
      </c>
      <c r="M23" s="148" t="s">
        <v>934</v>
      </c>
      <c r="N23" s="157" t="s">
        <v>1105</v>
      </c>
      <c r="O23" s="192">
        <f>P23</f>
        <v>395799.61</v>
      </c>
      <c r="P23" s="192">
        <v>395799.61</v>
      </c>
      <c r="Q23" s="147">
        <v>1</v>
      </c>
      <c r="R23" s="147">
        <v>1</v>
      </c>
      <c r="S23" s="148" t="s">
        <v>774</v>
      </c>
      <c r="T23" s="148" t="s">
        <v>1076</v>
      </c>
      <c r="U23" s="148" t="s">
        <v>774</v>
      </c>
      <c r="V23" s="148">
        <v>2017</v>
      </c>
    </row>
    <row r="24" spans="1:22" ht="54.75" customHeight="1" x14ac:dyDescent="0.25">
      <c r="A24" s="136" t="s">
        <v>774</v>
      </c>
      <c r="B24" s="181" t="s">
        <v>821</v>
      </c>
      <c r="C24" s="138">
        <v>5</v>
      </c>
      <c r="D24" s="148" t="s">
        <v>502</v>
      </c>
      <c r="E24" s="191">
        <v>42696</v>
      </c>
      <c r="F24" s="191">
        <v>42464</v>
      </c>
      <c r="G24" s="155" t="s">
        <v>501</v>
      </c>
      <c r="H24" s="189" t="s">
        <v>788</v>
      </c>
      <c r="I24" s="141" t="s">
        <v>970</v>
      </c>
      <c r="J24" s="143" t="s">
        <v>854</v>
      </c>
      <c r="K24" s="156" t="s">
        <v>1106</v>
      </c>
      <c r="L24" s="148" t="s">
        <v>109</v>
      </c>
      <c r="M24" s="148" t="s">
        <v>921</v>
      </c>
      <c r="N24" s="157" t="s">
        <v>967</v>
      </c>
      <c r="O24" s="192">
        <v>37131</v>
      </c>
      <c r="P24" s="192">
        <v>37131.629999999997</v>
      </c>
      <c r="Q24" s="147">
        <v>1</v>
      </c>
      <c r="R24" s="147">
        <v>1</v>
      </c>
      <c r="S24" s="148" t="s">
        <v>774</v>
      </c>
      <c r="T24" s="148" t="s">
        <v>1042</v>
      </c>
      <c r="U24" s="148" t="s">
        <v>774</v>
      </c>
      <c r="V24" s="148">
        <v>2017</v>
      </c>
    </row>
    <row r="25" spans="1:22" ht="54.75" customHeight="1" x14ac:dyDescent="0.25">
      <c r="A25" s="148" t="s">
        <v>774</v>
      </c>
      <c r="B25" s="181" t="s">
        <v>821</v>
      </c>
      <c r="C25" s="138">
        <v>11</v>
      </c>
      <c r="D25" s="148" t="s">
        <v>502</v>
      </c>
      <c r="E25" s="191">
        <v>42807</v>
      </c>
      <c r="F25" s="191">
        <v>42853</v>
      </c>
      <c r="G25" s="155" t="s">
        <v>501</v>
      </c>
      <c r="H25" s="148" t="s">
        <v>1044</v>
      </c>
      <c r="I25" s="141" t="s">
        <v>1108</v>
      </c>
      <c r="J25" s="143" t="s">
        <v>1107</v>
      </c>
      <c r="K25" s="156" t="s">
        <v>1153</v>
      </c>
      <c r="L25" s="148" t="s">
        <v>418</v>
      </c>
      <c r="M25" s="195" t="s">
        <v>1154</v>
      </c>
      <c r="N25" s="157" t="s">
        <v>1130</v>
      </c>
      <c r="O25" s="192">
        <f>P25</f>
        <v>29965.47</v>
      </c>
      <c r="P25" s="158">
        <v>29965.47</v>
      </c>
      <c r="Q25" s="147">
        <v>1</v>
      </c>
      <c r="R25" s="147">
        <v>1</v>
      </c>
      <c r="S25" s="148" t="s">
        <v>774</v>
      </c>
      <c r="T25" s="148" t="s">
        <v>1109</v>
      </c>
      <c r="U25" s="148" t="s">
        <v>774</v>
      </c>
      <c r="V25" s="148">
        <v>2017</v>
      </c>
    </row>
    <row r="26" spans="1:22" ht="54.75" customHeight="1" x14ac:dyDescent="0.25">
      <c r="A26" s="148" t="s">
        <v>774</v>
      </c>
      <c r="B26" s="181" t="s">
        <v>821</v>
      </c>
      <c r="C26" s="138">
        <v>11</v>
      </c>
      <c r="D26" s="148" t="s">
        <v>502</v>
      </c>
      <c r="E26" s="191">
        <v>42814</v>
      </c>
      <c r="F26" s="191">
        <v>42853</v>
      </c>
      <c r="G26" s="155" t="s">
        <v>501</v>
      </c>
      <c r="H26" s="148" t="s">
        <v>1044</v>
      </c>
      <c r="I26" s="141" t="s">
        <v>1110</v>
      </c>
      <c r="J26" s="143" t="s">
        <v>1107</v>
      </c>
      <c r="K26" s="156" t="s">
        <v>1111</v>
      </c>
      <c r="L26" s="148" t="s">
        <v>110</v>
      </c>
      <c r="M26" s="195" t="s">
        <v>1155</v>
      </c>
      <c r="N26" s="157" t="s">
        <v>1130</v>
      </c>
      <c r="O26" s="192">
        <v>42123.1</v>
      </c>
      <c r="P26" s="158">
        <v>42123.1</v>
      </c>
      <c r="Q26" s="147">
        <v>1</v>
      </c>
      <c r="R26" s="147">
        <v>1</v>
      </c>
      <c r="S26" s="148" t="s">
        <v>774</v>
      </c>
      <c r="T26" s="148" t="s">
        <v>1076</v>
      </c>
      <c r="U26" s="148" t="s">
        <v>774</v>
      </c>
      <c r="V26" s="148">
        <v>2017</v>
      </c>
    </row>
    <row r="27" spans="1:22" ht="54.75" customHeight="1" x14ac:dyDescent="0.25">
      <c r="A27" s="148" t="s">
        <v>774</v>
      </c>
      <c r="B27" s="181" t="s">
        <v>821</v>
      </c>
      <c r="C27" s="138">
        <v>11</v>
      </c>
      <c r="D27" s="148" t="s">
        <v>502</v>
      </c>
      <c r="E27" s="191">
        <v>42828</v>
      </c>
      <c r="F27" s="191">
        <v>42887</v>
      </c>
      <c r="G27" s="155" t="s">
        <v>501</v>
      </c>
      <c r="H27" s="148" t="s">
        <v>1044</v>
      </c>
      <c r="I27" s="141" t="s">
        <v>1129</v>
      </c>
      <c r="J27" s="143" t="s">
        <v>1107</v>
      </c>
      <c r="K27" s="156" t="s">
        <v>1112</v>
      </c>
      <c r="L27" s="148" t="s">
        <v>109</v>
      </c>
      <c r="M27" s="195" t="s">
        <v>1156</v>
      </c>
      <c r="N27" s="157" t="s">
        <v>1130</v>
      </c>
      <c r="O27" s="192">
        <f>19733.51+6441.08</f>
        <v>26174.589999999997</v>
      </c>
      <c r="P27" s="158">
        <f>O27</f>
        <v>26174.589999999997</v>
      </c>
      <c r="Q27" s="147">
        <v>1</v>
      </c>
      <c r="R27" s="147">
        <v>1</v>
      </c>
      <c r="S27" s="148" t="s">
        <v>774</v>
      </c>
      <c r="T27" s="148" t="s">
        <v>1076</v>
      </c>
      <c r="U27" s="148" t="s">
        <v>774</v>
      </c>
      <c r="V27" s="148">
        <v>2017</v>
      </c>
    </row>
    <row r="28" spans="1:22" ht="54.75" customHeight="1" x14ac:dyDescent="0.25">
      <c r="A28" s="148" t="s">
        <v>774</v>
      </c>
      <c r="B28" s="181" t="s">
        <v>821</v>
      </c>
      <c r="C28" s="138">
        <v>11</v>
      </c>
      <c r="D28" s="148" t="s">
        <v>502</v>
      </c>
      <c r="E28" s="191">
        <v>42798</v>
      </c>
      <c r="F28" s="191">
        <v>42825</v>
      </c>
      <c r="G28" s="155" t="s">
        <v>501</v>
      </c>
      <c r="H28" s="148" t="s">
        <v>1044</v>
      </c>
      <c r="I28" s="141" t="s">
        <v>1113</v>
      </c>
      <c r="J28" s="143" t="s">
        <v>1107</v>
      </c>
      <c r="K28" s="156" t="s">
        <v>1115</v>
      </c>
      <c r="L28" s="148" t="s">
        <v>427</v>
      </c>
      <c r="M28" s="148" t="s">
        <v>1157</v>
      </c>
      <c r="N28" s="157" t="s">
        <v>1130</v>
      </c>
      <c r="O28" s="192">
        <v>6998.98</v>
      </c>
      <c r="P28" s="158">
        <v>6998.98</v>
      </c>
      <c r="Q28" s="147">
        <v>1</v>
      </c>
      <c r="R28" s="147">
        <v>1</v>
      </c>
      <c r="S28" s="148" t="s">
        <v>774</v>
      </c>
      <c r="T28" s="148" t="s">
        <v>1076</v>
      </c>
      <c r="U28" s="148" t="s">
        <v>774</v>
      </c>
      <c r="V28" s="148">
        <v>2017</v>
      </c>
    </row>
    <row r="29" spans="1:22" ht="54.75" customHeight="1" x14ac:dyDescent="0.25">
      <c r="A29" s="148" t="s">
        <v>774</v>
      </c>
      <c r="B29" s="181" t="s">
        <v>821</v>
      </c>
      <c r="C29" s="138">
        <v>11</v>
      </c>
      <c r="D29" s="148" t="s">
        <v>502</v>
      </c>
      <c r="E29" s="191">
        <v>42737</v>
      </c>
      <c r="F29" s="191">
        <v>42794</v>
      </c>
      <c r="G29" s="155" t="s">
        <v>501</v>
      </c>
      <c r="H29" s="148" t="s">
        <v>1044</v>
      </c>
      <c r="I29" s="141" t="s">
        <v>1114</v>
      </c>
      <c r="J29" s="143" t="s">
        <v>1107</v>
      </c>
      <c r="K29" s="156" t="s">
        <v>1116</v>
      </c>
      <c r="L29" s="148" t="s">
        <v>110</v>
      </c>
      <c r="M29" s="148" t="s">
        <v>1158</v>
      </c>
      <c r="N29" s="157" t="s">
        <v>1130</v>
      </c>
      <c r="O29" s="192">
        <v>3813.49</v>
      </c>
      <c r="P29" s="158">
        <v>3813.49</v>
      </c>
      <c r="Q29" s="147">
        <v>1</v>
      </c>
      <c r="R29" s="147">
        <v>1</v>
      </c>
      <c r="S29" s="148" t="s">
        <v>774</v>
      </c>
      <c r="T29" s="148" t="s">
        <v>1076</v>
      </c>
      <c r="U29" s="148" t="s">
        <v>774</v>
      </c>
      <c r="V29" s="148">
        <v>2017</v>
      </c>
    </row>
    <row r="30" spans="1:22" ht="51.75" x14ac:dyDescent="0.25">
      <c r="A30" s="148" t="s">
        <v>774</v>
      </c>
      <c r="B30" s="181" t="s">
        <v>821</v>
      </c>
      <c r="C30" s="138">
        <v>11</v>
      </c>
      <c r="D30" s="148" t="s">
        <v>502</v>
      </c>
      <c r="E30" s="191">
        <v>42810</v>
      </c>
      <c r="F30" s="191">
        <v>42825</v>
      </c>
      <c r="G30" s="155" t="s">
        <v>501</v>
      </c>
      <c r="H30" s="148" t="s">
        <v>1044</v>
      </c>
      <c r="I30" s="141" t="s">
        <v>1117</v>
      </c>
      <c r="J30" s="143" t="s">
        <v>1107</v>
      </c>
      <c r="K30" s="156" t="s">
        <v>1118</v>
      </c>
      <c r="L30" s="148" t="s">
        <v>109</v>
      </c>
      <c r="M30" s="148" t="s">
        <v>1159</v>
      </c>
      <c r="N30" s="157" t="s">
        <v>1130</v>
      </c>
      <c r="O30" s="192">
        <v>6258.51</v>
      </c>
      <c r="P30" s="158">
        <v>6258.51</v>
      </c>
      <c r="Q30" s="147">
        <v>1</v>
      </c>
      <c r="R30" s="147">
        <v>1</v>
      </c>
      <c r="S30" s="148" t="s">
        <v>774</v>
      </c>
      <c r="T30" s="148" t="s">
        <v>1076</v>
      </c>
      <c r="U30" s="148" t="s">
        <v>774</v>
      </c>
      <c r="V30" s="148">
        <v>2017</v>
      </c>
    </row>
    <row r="31" spans="1:22" ht="51.75" x14ac:dyDescent="0.25">
      <c r="A31" s="148" t="s">
        <v>774</v>
      </c>
      <c r="B31" s="181" t="s">
        <v>821</v>
      </c>
      <c r="C31" s="138">
        <v>11</v>
      </c>
      <c r="D31" s="148" t="s">
        <v>502</v>
      </c>
      <c r="E31" s="191">
        <v>42853</v>
      </c>
      <c r="F31" s="191">
        <v>42892</v>
      </c>
      <c r="G31" s="155" t="s">
        <v>501</v>
      </c>
      <c r="H31" s="148" t="s">
        <v>1044</v>
      </c>
      <c r="I31" s="141" t="s">
        <v>1119</v>
      </c>
      <c r="J31" s="143" t="s">
        <v>1107</v>
      </c>
      <c r="K31" s="156" t="s">
        <v>1120</v>
      </c>
      <c r="L31" s="148" t="s">
        <v>1121</v>
      </c>
      <c r="M31" s="148" t="s">
        <v>1157</v>
      </c>
      <c r="N31" s="157" t="s">
        <v>1130</v>
      </c>
      <c r="O31" s="192">
        <v>9068.06</v>
      </c>
      <c r="P31" s="158">
        <v>9068.06</v>
      </c>
      <c r="Q31" s="147">
        <v>1</v>
      </c>
      <c r="R31" s="147">
        <v>1</v>
      </c>
      <c r="S31" s="148" t="s">
        <v>774</v>
      </c>
      <c r="T31" s="148" t="s">
        <v>1076</v>
      </c>
      <c r="U31" s="148" t="s">
        <v>774</v>
      </c>
      <c r="V31" s="148">
        <v>2017</v>
      </c>
    </row>
    <row r="32" spans="1:22" ht="39" x14ac:dyDescent="0.25">
      <c r="A32" s="148" t="s">
        <v>774</v>
      </c>
      <c r="B32" s="181" t="s">
        <v>821</v>
      </c>
      <c r="C32" s="138">
        <v>11</v>
      </c>
      <c r="D32" s="148" t="s">
        <v>502</v>
      </c>
      <c r="E32" s="191">
        <v>42850</v>
      </c>
      <c r="F32" s="191">
        <v>42866</v>
      </c>
      <c r="G32" s="155" t="s">
        <v>501</v>
      </c>
      <c r="H32" s="148" t="s">
        <v>1044</v>
      </c>
      <c r="I32" s="141" t="s">
        <v>1122</v>
      </c>
      <c r="J32" s="143" t="s">
        <v>1107</v>
      </c>
      <c r="K32" s="156" t="s">
        <v>1176</v>
      </c>
      <c r="L32" s="148" t="s">
        <v>1079</v>
      </c>
      <c r="M32" s="148" t="s">
        <v>1161</v>
      </c>
      <c r="N32" s="157" t="s">
        <v>1130</v>
      </c>
      <c r="O32" s="192">
        <v>8524.08</v>
      </c>
      <c r="P32" s="158">
        <f>O32</f>
        <v>8524.08</v>
      </c>
      <c r="Q32" s="147">
        <v>1</v>
      </c>
      <c r="R32" s="147">
        <v>1</v>
      </c>
      <c r="S32" s="148" t="s">
        <v>774</v>
      </c>
      <c r="T32" s="148" t="s">
        <v>1076</v>
      </c>
      <c r="U32" s="148" t="s">
        <v>774</v>
      </c>
      <c r="V32" s="148">
        <v>2017</v>
      </c>
    </row>
    <row r="33" spans="1:22" s="132" customFormat="1" ht="51.75" x14ac:dyDescent="0.25">
      <c r="A33" s="195" t="s">
        <v>774</v>
      </c>
      <c r="B33" s="196" t="s">
        <v>821</v>
      </c>
      <c r="C33" s="275">
        <v>11</v>
      </c>
      <c r="D33" s="195" t="s">
        <v>502</v>
      </c>
      <c r="E33" s="272">
        <v>42866</v>
      </c>
      <c r="F33" s="272">
        <v>42895</v>
      </c>
      <c r="G33" s="197" t="s">
        <v>501</v>
      </c>
      <c r="H33" s="195" t="s">
        <v>1044</v>
      </c>
      <c r="I33" s="198" t="s">
        <v>1151</v>
      </c>
      <c r="J33" s="199" t="s">
        <v>1107</v>
      </c>
      <c r="K33" s="164" t="s">
        <v>1123</v>
      </c>
      <c r="L33" s="195" t="s">
        <v>425</v>
      </c>
      <c r="M33" s="195" t="s">
        <v>1162</v>
      </c>
      <c r="N33" s="164" t="s">
        <v>1130</v>
      </c>
      <c r="O33" s="194">
        <v>16680.22</v>
      </c>
      <c r="P33" s="200">
        <f>O33</f>
        <v>16680.22</v>
      </c>
      <c r="Q33" s="201">
        <v>1</v>
      </c>
      <c r="R33" s="201">
        <v>1</v>
      </c>
      <c r="S33" s="195" t="s">
        <v>774</v>
      </c>
      <c r="T33" s="195" t="s">
        <v>1076</v>
      </c>
      <c r="U33" s="195" t="s">
        <v>774</v>
      </c>
      <c r="V33" s="195">
        <v>2017</v>
      </c>
    </row>
    <row r="34" spans="1:22" ht="51.75" x14ac:dyDescent="0.25">
      <c r="A34" s="148" t="s">
        <v>774</v>
      </c>
      <c r="B34" s="181" t="s">
        <v>821</v>
      </c>
      <c r="C34" s="138">
        <v>12</v>
      </c>
      <c r="D34" s="148" t="s">
        <v>502</v>
      </c>
      <c r="E34" s="191">
        <v>42920</v>
      </c>
      <c r="F34" s="191">
        <v>42948</v>
      </c>
      <c r="G34" s="155" t="s">
        <v>501</v>
      </c>
      <c r="H34" s="148" t="s">
        <v>1044</v>
      </c>
      <c r="I34" s="141" t="s">
        <v>1124</v>
      </c>
      <c r="J34" s="143" t="s">
        <v>1107</v>
      </c>
      <c r="K34" s="164" t="s">
        <v>1152</v>
      </c>
      <c r="L34" s="195" t="s">
        <v>110</v>
      </c>
      <c r="M34" s="148" t="s">
        <v>1163</v>
      </c>
      <c r="N34" s="157" t="s">
        <v>1130</v>
      </c>
      <c r="O34" s="192">
        <v>394284.34</v>
      </c>
      <c r="P34" s="158">
        <f t="shared" ref="P34:P47" si="0">O34</f>
        <v>394284.34</v>
      </c>
      <c r="Q34" s="147">
        <v>1</v>
      </c>
      <c r="R34" s="147">
        <v>1</v>
      </c>
      <c r="S34" s="148" t="s">
        <v>774</v>
      </c>
      <c r="T34" s="148" t="s">
        <v>1076</v>
      </c>
      <c r="U34" s="148" t="s">
        <v>774</v>
      </c>
      <c r="V34" s="148">
        <v>2017</v>
      </c>
    </row>
    <row r="35" spans="1:22" ht="51.75" x14ac:dyDescent="0.25">
      <c r="A35" s="148" t="s">
        <v>774</v>
      </c>
      <c r="B35" s="181" t="s">
        <v>821</v>
      </c>
      <c r="C35" s="138">
        <v>13</v>
      </c>
      <c r="D35" s="148" t="s">
        <v>502</v>
      </c>
      <c r="E35" s="191">
        <v>42866</v>
      </c>
      <c r="F35" s="191">
        <v>42916</v>
      </c>
      <c r="G35" s="155" t="s">
        <v>501</v>
      </c>
      <c r="H35" s="148" t="s">
        <v>1044</v>
      </c>
      <c r="I35" s="141" t="s">
        <v>1125</v>
      </c>
      <c r="J35" s="143" t="s">
        <v>1107</v>
      </c>
      <c r="K35" s="164" t="s">
        <v>1126</v>
      </c>
      <c r="L35" s="195" t="s">
        <v>410</v>
      </c>
      <c r="M35" s="148" t="s">
        <v>805</v>
      </c>
      <c r="N35" s="157" t="s">
        <v>1130</v>
      </c>
      <c r="O35" s="192">
        <v>394284.34</v>
      </c>
      <c r="P35" s="158">
        <f t="shared" si="0"/>
        <v>394284.34</v>
      </c>
      <c r="Q35" s="147">
        <v>1</v>
      </c>
      <c r="R35" s="147">
        <v>1</v>
      </c>
      <c r="S35" s="148" t="s">
        <v>774</v>
      </c>
      <c r="T35" s="148" t="s">
        <v>1076</v>
      </c>
      <c r="U35" s="148" t="s">
        <v>774</v>
      </c>
      <c r="V35" s="148">
        <v>2017</v>
      </c>
    </row>
    <row r="36" spans="1:22" ht="51.75" x14ac:dyDescent="0.25">
      <c r="A36" s="148" t="s">
        <v>774</v>
      </c>
      <c r="B36" s="181" t="s">
        <v>821</v>
      </c>
      <c r="C36" s="138">
        <v>11</v>
      </c>
      <c r="D36" s="148" t="s">
        <v>502</v>
      </c>
      <c r="E36" s="191">
        <v>42873</v>
      </c>
      <c r="F36" s="191">
        <v>42887</v>
      </c>
      <c r="G36" s="155" t="s">
        <v>501</v>
      </c>
      <c r="H36" s="148" t="s">
        <v>1044</v>
      </c>
      <c r="I36" s="141" t="s">
        <v>1127</v>
      </c>
      <c r="J36" s="143" t="s">
        <v>1107</v>
      </c>
      <c r="K36" s="164" t="s">
        <v>1128</v>
      </c>
      <c r="L36" s="195" t="s">
        <v>472</v>
      </c>
      <c r="M36" s="148" t="s">
        <v>1157</v>
      </c>
      <c r="N36" s="157" t="s">
        <v>1130</v>
      </c>
      <c r="O36" s="192">
        <v>10430.5</v>
      </c>
      <c r="P36" s="158">
        <f t="shared" si="0"/>
        <v>10430.5</v>
      </c>
      <c r="Q36" s="147">
        <v>1</v>
      </c>
      <c r="R36" s="147">
        <v>1</v>
      </c>
      <c r="S36" s="148" t="s">
        <v>774</v>
      </c>
      <c r="T36" s="148" t="s">
        <v>1076</v>
      </c>
      <c r="U36" s="148" t="s">
        <v>774</v>
      </c>
      <c r="V36" s="148">
        <v>2017</v>
      </c>
    </row>
    <row r="37" spans="1:22" ht="56.25" customHeight="1" x14ac:dyDescent="0.25">
      <c r="A37" s="148" t="s">
        <v>774</v>
      </c>
      <c r="B37" s="181" t="s">
        <v>821</v>
      </c>
      <c r="C37" s="138">
        <v>11</v>
      </c>
      <c r="D37" s="148" t="s">
        <v>502</v>
      </c>
      <c r="E37" s="191">
        <v>42858</v>
      </c>
      <c r="F37" s="191">
        <v>42883</v>
      </c>
      <c r="G37" s="155" t="s">
        <v>501</v>
      </c>
      <c r="H37" s="148" t="s">
        <v>1044</v>
      </c>
      <c r="I37" s="141" t="s">
        <v>1131</v>
      </c>
      <c r="J37" s="143" t="s">
        <v>1107</v>
      </c>
      <c r="K37" s="164" t="s">
        <v>1149</v>
      </c>
      <c r="L37" s="195" t="s">
        <v>117</v>
      </c>
      <c r="M37" s="148" t="s">
        <v>1161</v>
      </c>
      <c r="N37" s="157" t="s">
        <v>1130</v>
      </c>
      <c r="O37" s="194">
        <v>9040.0400000000009</v>
      </c>
      <c r="P37" s="158">
        <f t="shared" si="0"/>
        <v>9040.0400000000009</v>
      </c>
      <c r="Q37" s="147">
        <v>1</v>
      </c>
      <c r="R37" s="147">
        <v>1</v>
      </c>
      <c r="S37" s="148" t="s">
        <v>774</v>
      </c>
      <c r="T37" s="148" t="s">
        <v>1076</v>
      </c>
      <c r="U37" s="148" t="s">
        <v>774</v>
      </c>
      <c r="V37" s="148">
        <v>2017</v>
      </c>
    </row>
    <row r="38" spans="1:22" ht="56.25" customHeight="1" x14ac:dyDescent="0.25">
      <c r="A38" s="148" t="s">
        <v>774</v>
      </c>
      <c r="B38" s="181" t="s">
        <v>821</v>
      </c>
      <c r="C38" s="138">
        <v>11</v>
      </c>
      <c r="D38" s="148" t="s">
        <v>502</v>
      </c>
      <c r="E38" s="191">
        <v>42877</v>
      </c>
      <c r="F38" s="191">
        <v>42899</v>
      </c>
      <c r="G38" s="155" t="s">
        <v>501</v>
      </c>
      <c r="H38" s="148" t="s">
        <v>1044</v>
      </c>
      <c r="I38" s="141" t="s">
        <v>1132</v>
      </c>
      <c r="J38" s="143" t="s">
        <v>1107</v>
      </c>
      <c r="K38" s="164" t="s">
        <v>1133</v>
      </c>
      <c r="L38" s="195" t="s">
        <v>109</v>
      </c>
      <c r="M38" s="148" t="s">
        <v>1164</v>
      </c>
      <c r="N38" s="157" t="s">
        <v>1130</v>
      </c>
      <c r="O38" s="192">
        <v>13467.03</v>
      </c>
      <c r="P38" s="158">
        <f t="shared" si="0"/>
        <v>13467.03</v>
      </c>
      <c r="Q38" s="147">
        <v>1</v>
      </c>
      <c r="R38" s="147">
        <v>1</v>
      </c>
      <c r="S38" s="148" t="s">
        <v>774</v>
      </c>
      <c r="T38" s="148" t="s">
        <v>1076</v>
      </c>
      <c r="U38" s="148" t="s">
        <v>774</v>
      </c>
      <c r="V38" s="148">
        <v>2017</v>
      </c>
    </row>
    <row r="39" spans="1:22" ht="56.25" customHeight="1" x14ac:dyDescent="0.25">
      <c r="A39" s="148" t="s">
        <v>774</v>
      </c>
      <c r="B39" s="181" t="s">
        <v>821</v>
      </c>
      <c r="C39" s="138">
        <v>11</v>
      </c>
      <c r="D39" s="148" t="s">
        <v>502</v>
      </c>
      <c r="E39" s="191">
        <v>42880</v>
      </c>
      <c r="F39" s="191">
        <v>42901</v>
      </c>
      <c r="G39" s="155" t="s">
        <v>501</v>
      </c>
      <c r="H39" s="148" t="s">
        <v>1044</v>
      </c>
      <c r="I39" s="141" t="s">
        <v>1134</v>
      </c>
      <c r="J39" s="143" t="s">
        <v>1107</v>
      </c>
      <c r="K39" s="164" t="s">
        <v>1135</v>
      </c>
      <c r="L39" s="195" t="s">
        <v>1121</v>
      </c>
      <c r="M39" s="148" t="s">
        <v>1165</v>
      </c>
      <c r="N39" s="157" t="s">
        <v>1130</v>
      </c>
      <c r="O39" s="192">
        <v>6184.88</v>
      </c>
      <c r="P39" s="158">
        <f t="shared" si="0"/>
        <v>6184.88</v>
      </c>
      <c r="Q39" s="147">
        <v>1</v>
      </c>
      <c r="R39" s="147">
        <v>1</v>
      </c>
      <c r="S39" s="148" t="s">
        <v>774</v>
      </c>
      <c r="T39" s="148" t="s">
        <v>1076</v>
      </c>
      <c r="U39" s="148" t="s">
        <v>774</v>
      </c>
      <c r="V39" s="148">
        <v>2017</v>
      </c>
    </row>
    <row r="40" spans="1:22" ht="56.25" customHeight="1" x14ac:dyDescent="0.25">
      <c r="A40" s="148" t="s">
        <v>774</v>
      </c>
      <c r="B40" s="181" t="s">
        <v>821</v>
      </c>
      <c r="C40" s="138">
        <v>11</v>
      </c>
      <c r="D40" s="148" t="s">
        <v>502</v>
      </c>
      <c r="E40" s="191">
        <v>42828</v>
      </c>
      <c r="F40" s="191">
        <v>42894</v>
      </c>
      <c r="G40" s="155" t="s">
        <v>501</v>
      </c>
      <c r="H40" s="148" t="s">
        <v>1044</v>
      </c>
      <c r="I40" s="141" t="s">
        <v>1136</v>
      </c>
      <c r="J40" s="143" t="s">
        <v>1107</v>
      </c>
      <c r="K40" s="164" t="s">
        <v>1137</v>
      </c>
      <c r="L40" s="195" t="s">
        <v>1079</v>
      </c>
      <c r="M40" s="148" t="s">
        <v>1166</v>
      </c>
      <c r="N40" s="157" t="s">
        <v>1130</v>
      </c>
      <c r="O40" s="192">
        <v>22080.39</v>
      </c>
      <c r="P40" s="158">
        <f t="shared" si="0"/>
        <v>22080.39</v>
      </c>
      <c r="Q40" s="147">
        <v>1</v>
      </c>
      <c r="R40" s="147">
        <v>1</v>
      </c>
      <c r="S40" s="148" t="s">
        <v>774</v>
      </c>
      <c r="T40" s="148" t="s">
        <v>1076</v>
      </c>
      <c r="U40" s="148" t="s">
        <v>774</v>
      </c>
      <c r="V40" s="148">
        <v>2017</v>
      </c>
    </row>
    <row r="41" spans="1:22" ht="56.25" customHeight="1" x14ac:dyDescent="0.25">
      <c r="A41" s="148" t="s">
        <v>774</v>
      </c>
      <c r="B41" s="181" t="s">
        <v>821</v>
      </c>
      <c r="C41" s="138">
        <v>14</v>
      </c>
      <c r="D41" s="148" t="s">
        <v>502</v>
      </c>
      <c r="E41" s="191">
        <v>42894</v>
      </c>
      <c r="F41" s="191">
        <v>42936</v>
      </c>
      <c r="G41" s="155" t="s">
        <v>501</v>
      </c>
      <c r="H41" s="148" t="s">
        <v>1044</v>
      </c>
      <c r="I41" s="141" t="s">
        <v>1138</v>
      </c>
      <c r="J41" s="143" t="s">
        <v>1107</v>
      </c>
      <c r="K41" s="164" t="s">
        <v>1139</v>
      </c>
      <c r="L41" s="148" t="s">
        <v>229</v>
      </c>
      <c r="M41" s="148" t="s">
        <v>1167</v>
      </c>
      <c r="N41" s="157" t="s">
        <v>1130</v>
      </c>
      <c r="O41" s="192">
        <v>394284.34</v>
      </c>
      <c r="P41" s="158">
        <f t="shared" si="0"/>
        <v>394284.34</v>
      </c>
      <c r="Q41" s="147">
        <v>1</v>
      </c>
      <c r="R41" s="147">
        <v>1</v>
      </c>
      <c r="S41" s="148" t="s">
        <v>774</v>
      </c>
      <c r="T41" s="148" t="s">
        <v>1076</v>
      </c>
      <c r="U41" s="148" t="s">
        <v>774</v>
      </c>
      <c r="V41" s="148">
        <v>2017</v>
      </c>
    </row>
    <row r="42" spans="1:22" ht="54.75" customHeight="1" x14ac:dyDescent="0.25">
      <c r="A42" s="148" t="s">
        <v>774</v>
      </c>
      <c r="B42" s="181" t="s">
        <v>821</v>
      </c>
      <c r="C42" s="138">
        <v>11</v>
      </c>
      <c r="D42" s="148" t="s">
        <v>502</v>
      </c>
      <c r="E42" s="191">
        <v>42883</v>
      </c>
      <c r="F42" s="191">
        <v>42898</v>
      </c>
      <c r="G42" s="155" t="s">
        <v>501</v>
      </c>
      <c r="H42" s="148" t="s">
        <v>1044</v>
      </c>
      <c r="I42" s="141" t="s">
        <v>1140</v>
      </c>
      <c r="J42" s="143" t="s">
        <v>1107</v>
      </c>
      <c r="K42" s="164" t="s">
        <v>1168</v>
      </c>
      <c r="L42" s="148" t="s">
        <v>217</v>
      </c>
      <c r="M42" s="148" t="s">
        <v>1169</v>
      </c>
      <c r="N42" s="157" t="s">
        <v>1130</v>
      </c>
      <c r="O42" s="192">
        <v>5368</v>
      </c>
      <c r="P42" s="158">
        <f t="shared" si="0"/>
        <v>5368</v>
      </c>
      <c r="Q42" s="147">
        <v>1</v>
      </c>
      <c r="R42" s="147">
        <v>1</v>
      </c>
      <c r="S42" s="148" t="s">
        <v>774</v>
      </c>
      <c r="T42" s="148" t="s">
        <v>1076</v>
      </c>
      <c r="U42" s="148" t="s">
        <v>774</v>
      </c>
      <c r="V42" s="148">
        <v>2017</v>
      </c>
    </row>
    <row r="43" spans="1:22" ht="56.25" customHeight="1" x14ac:dyDescent="0.25">
      <c r="A43" s="148" t="s">
        <v>774</v>
      </c>
      <c r="B43" s="181" t="s">
        <v>821</v>
      </c>
      <c r="C43" s="138">
        <v>11</v>
      </c>
      <c r="D43" s="148" t="s">
        <v>502</v>
      </c>
      <c r="E43" s="191">
        <v>42898</v>
      </c>
      <c r="F43" s="191">
        <v>42917</v>
      </c>
      <c r="G43" s="155" t="s">
        <v>501</v>
      </c>
      <c r="H43" s="148" t="s">
        <v>1044</v>
      </c>
      <c r="I43" s="141" t="s">
        <v>1141</v>
      </c>
      <c r="J43" s="143" t="s">
        <v>1107</v>
      </c>
      <c r="K43" s="156" t="s">
        <v>1142</v>
      </c>
      <c r="L43" s="148" t="s">
        <v>472</v>
      </c>
      <c r="M43" s="148" t="s">
        <v>1159</v>
      </c>
      <c r="N43" s="157" t="s">
        <v>1130</v>
      </c>
      <c r="O43" s="192">
        <v>24704.28</v>
      </c>
      <c r="P43" s="158">
        <f t="shared" si="0"/>
        <v>24704.28</v>
      </c>
      <c r="Q43" s="147">
        <v>1</v>
      </c>
      <c r="R43" s="147">
        <v>1</v>
      </c>
      <c r="S43" s="148" t="s">
        <v>774</v>
      </c>
      <c r="T43" s="148" t="s">
        <v>1076</v>
      </c>
      <c r="U43" s="148" t="s">
        <v>774</v>
      </c>
      <c r="V43" s="148">
        <v>2017</v>
      </c>
    </row>
    <row r="44" spans="1:22" ht="56.25" customHeight="1" x14ac:dyDescent="0.25">
      <c r="A44" s="148" t="s">
        <v>774</v>
      </c>
      <c r="B44" s="181" t="s">
        <v>821</v>
      </c>
      <c r="C44" s="138">
        <v>11</v>
      </c>
      <c r="D44" s="148" t="s">
        <v>502</v>
      </c>
      <c r="E44" s="191">
        <v>42898</v>
      </c>
      <c r="F44" s="191">
        <v>42941</v>
      </c>
      <c r="G44" s="155" t="s">
        <v>501</v>
      </c>
      <c r="H44" s="148" t="s">
        <v>1044</v>
      </c>
      <c r="I44" s="141" t="s">
        <v>1143</v>
      </c>
      <c r="J44" s="143" t="s">
        <v>1107</v>
      </c>
      <c r="K44" s="156" t="s">
        <v>1150</v>
      </c>
      <c r="L44" s="148" t="s">
        <v>109</v>
      </c>
      <c r="M44" s="148" t="s">
        <v>1170</v>
      </c>
      <c r="N44" s="157" t="s">
        <v>1130</v>
      </c>
      <c r="O44" s="192">
        <v>26514.02</v>
      </c>
      <c r="P44" s="158">
        <f t="shared" si="0"/>
        <v>26514.02</v>
      </c>
      <c r="Q44" s="147">
        <v>1</v>
      </c>
      <c r="R44" s="147">
        <v>1</v>
      </c>
      <c r="S44" s="148" t="s">
        <v>774</v>
      </c>
      <c r="T44" s="148" t="s">
        <v>1076</v>
      </c>
      <c r="U44" s="148" t="s">
        <v>774</v>
      </c>
      <c r="V44" s="148">
        <v>2017</v>
      </c>
    </row>
    <row r="45" spans="1:22" ht="56.25" customHeight="1" x14ac:dyDescent="0.25">
      <c r="A45" s="148" t="s">
        <v>774</v>
      </c>
      <c r="B45" s="181" t="s">
        <v>821</v>
      </c>
      <c r="C45" s="138">
        <v>11</v>
      </c>
      <c r="D45" s="148" t="s">
        <v>502</v>
      </c>
      <c r="E45" s="191">
        <v>42887</v>
      </c>
      <c r="F45" s="191">
        <v>42895</v>
      </c>
      <c r="G45" s="155" t="s">
        <v>501</v>
      </c>
      <c r="H45" s="148" t="s">
        <v>1044</v>
      </c>
      <c r="I45" s="141" t="s">
        <v>1144</v>
      </c>
      <c r="J45" s="143" t="s">
        <v>1107</v>
      </c>
      <c r="K45" s="156" t="s">
        <v>1145</v>
      </c>
      <c r="L45" s="148" t="s">
        <v>229</v>
      </c>
      <c r="M45" s="148" t="s">
        <v>1165</v>
      </c>
      <c r="N45" s="157" t="s">
        <v>1130</v>
      </c>
      <c r="O45" s="194">
        <v>14842.39</v>
      </c>
      <c r="P45" s="200">
        <f t="shared" si="0"/>
        <v>14842.39</v>
      </c>
      <c r="Q45" s="147">
        <v>1</v>
      </c>
      <c r="R45" s="147">
        <v>1</v>
      </c>
      <c r="S45" s="148" t="s">
        <v>774</v>
      </c>
      <c r="T45" s="148" t="s">
        <v>1076</v>
      </c>
      <c r="U45" s="148" t="s">
        <v>774</v>
      </c>
      <c r="V45" s="148">
        <v>2017</v>
      </c>
    </row>
    <row r="46" spans="1:22" ht="56.25" customHeight="1" x14ac:dyDescent="0.25">
      <c r="A46" s="148" t="s">
        <v>774</v>
      </c>
      <c r="B46" s="181" t="s">
        <v>821</v>
      </c>
      <c r="C46" s="138">
        <v>15</v>
      </c>
      <c r="D46" s="148" t="s">
        <v>502</v>
      </c>
      <c r="E46" s="191">
        <v>42866</v>
      </c>
      <c r="F46" s="191">
        <v>42916</v>
      </c>
      <c r="G46" s="155" t="s">
        <v>501</v>
      </c>
      <c r="H46" s="148" t="s">
        <v>1044</v>
      </c>
      <c r="I46" s="141" t="s">
        <v>1146</v>
      </c>
      <c r="J46" s="143" t="s">
        <v>1107</v>
      </c>
      <c r="K46" s="164" t="s">
        <v>1171</v>
      </c>
      <c r="L46" s="195" t="s">
        <v>114</v>
      </c>
      <c r="M46" s="148" t="s">
        <v>1066</v>
      </c>
      <c r="N46" s="157" t="s">
        <v>1130</v>
      </c>
      <c r="O46" s="194">
        <v>144284.63</v>
      </c>
      <c r="P46" s="200">
        <v>144284.63</v>
      </c>
      <c r="Q46" s="147">
        <v>1</v>
      </c>
      <c r="R46" s="147">
        <v>1</v>
      </c>
      <c r="S46" s="148" t="s">
        <v>774</v>
      </c>
      <c r="T46" s="148" t="s">
        <v>1076</v>
      </c>
      <c r="U46" s="148" t="s">
        <v>774</v>
      </c>
      <c r="V46" s="148">
        <v>2017</v>
      </c>
    </row>
    <row r="47" spans="1:22" ht="39.75" customHeight="1" x14ac:dyDescent="0.25">
      <c r="A47" s="148" t="s">
        <v>774</v>
      </c>
      <c r="B47" s="181" t="s">
        <v>821</v>
      </c>
      <c r="C47" s="138">
        <v>11</v>
      </c>
      <c r="D47" s="148" t="s">
        <v>502</v>
      </c>
      <c r="E47" s="191">
        <v>42831</v>
      </c>
      <c r="F47" s="191">
        <v>42832</v>
      </c>
      <c r="G47" s="155" t="s">
        <v>501</v>
      </c>
      <c r="H47" s="148" t="s">
        <v>1044</v>
      </c>
      <c r="I47" s="141" t="s">
        <v>992</v>
      </c>
      <c r="J47" s="148" t="s">
        <v>854</v>
      </c>
      <c r="K47" s="156" t="s">
        <v>1147</v>
      </c>
      <c r="L47" s="148" t="s">
        <v>636</v>
      </c>
      <c r="M47" s="148" t="s">
        <v>1160</v>
      </c>
      <c r="N47" s="157" t="s">
        <v>1148</v>
      </c>
      <c r="O47" s="192">
        <v>8057.02</v>
      </c>
      <c r="P47" s="158">
        <f t="shared" si="0"/>
        <v>8057.02</v>
      </c>
      <c r="Q47" s="147">
        <v>1</v>
      </c>
      <c r="R47" s="147">
        <v>1</v>
      </c>
      <c r="S47" s="148" t="s">
        <v>774</v>
      </c>
      <c r="T47" s="148" t="s">
        <v>1076</v>
      </c>
      <c r="U47" s="148" t="s">
        <v>774</v>
      </c>
      <c r="V47" s="148">
        <v>2017</v>
      </c>
    </row>
    <row r="49" spans="16:16" x14ac:dyDescent="0.25">
      <c r="P49" s="273"/>
    </row>
    <row r="50" spans="16:16" x14ac:dyDescent="0.25">
      <c r="P50" s="273"/>
    </row>
    <row r="51" spans="16:16" x14ac:dyDescent="0.25">
      <c r="P51" s="273"/>
    </row>
  </sheetData>
  <mergeCells count="1">
    <mergeCell ref="A1:V1"/>
  </mergeCells>
  <pageMargins left="0.70866141732283472" right="0.70866141732283472" top="0.74803149606299213" bottom="0.74803149606299213" header="0.31496062992125984" footer="0.31496062992125984"/>
  <pageSetup paperSize="5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2012</vt:lpstr>
      <vt:lpstr>2013</vt:lpstr>
      <vt:lpstr>2014</vt:lpstr>
      <vt:lpstr>2015</vt:lpstr>
      <vt:lpstr>2015 B</vt:lpstr>
      <vt:lpstr>2016</vt:lpstr>
      <vt:lpstr>2017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2017-08-08T17:34:36Z</cp:lastPrinted>
  <dcterms:created xsi:type="dcterms:W3CDTF">2015-12-03T20:55:54Z</dcterms:created>
  <dcterms:modified xsi:type="dcterms:W3CDTF">2017-08-08T20:13:39Z</dcterms:modified>
</cp:coreProperties>
</file>