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201503776\Downloads\"/>
    </mc:Choice>
  </mc:AlternateContent>
  <bookViews>
    <workbookView xWindow="0" yWindow="0" windowWidth="21600" windowHeight="9600" activeTab="1"/>
  </bookViews>
  <sheets>
    <sheet name="Gantt Chart w % Complete" sheetId="1" r:id="rId1"/>
    <sheet name="Basic Gantt Chart" sheetId="2" r:id="rId2"/>
    <sheet name="Manual Chart" sheetId="3" r:id="rId3"/>
  </sheets>
  <calcPr calcId="162913"/>
</workbook>
</file>

<file path=xl/calcChain.xml><?xml version="1.0" encoding="utf-8"?>
<calcChain xmlns="http://schemas.openxmlformats.org/spreadsheetml/2006/main">
  <c r="F25" i="2" l="1"/>
  <c r="F26" i="2"/>
  <c r="F27" i="2"/>
  <c r="F28" i="2"/>
  <c r="F29" i="2"/>
  <c r="F30" i="2"/>
  <c r="F31" i="2"/>
  <c r="F32" i="2"/>
  <c r="E26" i="2"/>
  <c r="E27" i="2"/>
  <c r="E28" i="2"/>
  <c r="E29" i="2"/>
  <c r="E30" i="2"/>
  <c r="E31" i="2"/>
  <c r="E32" i="2"/>
  <c r="F19" i="2"/>
  <c r="E19" i="2"/>
  <c r="F20" i="2"/>
  <c r="E20" i="2"/>
  <c r="F11" i="2"/>
  <c r="F12" i="2"/>
  <c r="F13" i="2"/>
  <c r="F14" i="2"/>
  <c r="E11" i="2"/>
  <c r="E12" i="2"/>
  <c r="E13" i="2"/>
  <c r="E14" i="2"/>
  <c r="F16" i="2" l="1"/>
  <c r="F17" i="2"/>
  <c r="F18" i="2"/>
  <c r="F22" i="2"/>
  <c r="F23" i="2"/>
  <c r="F24" i="2"/>
  <c r="F10" i="2"/>
  <c r="F9" i="2"/>
  <c r="F9" i="1"/>
  <c r="G9" i="1" s="1"/>
  <c r="H10" i="1"/>
  <c r="H11" i="1"/>
  <c r="H15" i="1"/>
  <c r="H16" i="1"/>
  <c r="H17" i="1"/>
  <c r="H18" i="1"/>
  <c r="H20" i="1"/>
  <c r="H21" i="1"/>
  <c r="H22" i="1"/>
  <c r="H23" i="1"/>
  <c r="H24" i="1"/>
  <c r="H26" i="1"/>
  <c r="H27" i="1"/>
  <c r="H28" i="1"/>
  <c r="G10" i="1"/>
  <c r="G11" i="1"/>
  <c r="G12" i="1"/>
  <c r="H12" i="1" s="1"/>
  <c r="G13" i="1"/>
  <c r="H13" i="1" s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H29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F10" i="1"/>
  <c r="F11" i="1"/>
  <c r="F12" i="1"/>
  <c r="F13" i="1"/>
  <c r="H9" i="1" l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5" i="2" l="1"/>
  <c r="E24" i="2"/>
  <c r="E23" i="2"/>
  <c r="E22" i="2"/>
  <c r="E18" i="2"/>
  <c r="E17" i="2"/>
  <c r="E16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<sst xmlns="http://schemas.openxmlformats.org/spreadsheetml/2006/main" count="214" uniqueCount="96">
  <si>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</si>
  <si>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</si>
  <si>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</si>
  <si>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</si>
  <si>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</si>
  <si>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</si>
  <si>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</si>
  <si>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</si>
  <si>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</si>
  <si>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</si>
  <si>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</si>
  <si>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</si>
  <si>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</si>
  <si>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</si>
  <si>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</si>
  <si>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</si>
  <si>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</si>
  <si>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</si>
  <si>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</si>
  <si>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</si>
  <si>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</si>
  <si>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</si>
  <si>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</si>
  <si>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</si>
  <si>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</si>
  <si>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</si>
  <si>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</si>
  <si>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</si>
  <si>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</si>
  <si>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</si>
  <si>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</si>
  <si>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</si>
  <si>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</si>
  <si>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</si>
  <si>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</si>
  <si>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</si>
  <si>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</si>
  <si>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</si>
  <si>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</si>
  <si>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</si>
  <si>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</si>
  <si>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</si>
  <si>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</si>
  <si>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</si>
  <si>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</si>
  <si>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</si>
  <si>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</si>
  <si>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</si>
  <si>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</si>
  <si>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</si>
  <si>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</si>
  <si>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</si>
  <si>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</si>
  <si>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</si>
  <si>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</si>
  <si>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</si>
  <si>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</si>
  <si>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</si>
  <si>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</si>
  <si>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</si>
  <si>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</si>
  <si>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</si>
  <si>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</si>
  <si>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</si>
  <si>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</si>
  <si>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</si>
  <si>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</si>
  <si>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</si>
  <si>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</si>
  <si>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</si>
  <si>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</si>
  <si>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Functional Specification</t>
  </si>
  <si>
    <t>Interoperability and Prototype Presentation</t>
  </si>
  <si>
    <t>Final Project</t>
  </si>
  <si>
    <t>Project Planning</t>
  </si>
  <si>
    <t>Write Specification Report</t>
  </si>
  <si>
    <t>WebApp Mockups</t>
  </si>
  <si>
    <t>Initial Study of Project's Objectives</t>
  </si>
  <si>
    <t>Information Architecture</t>
  </si>
  <si>
    <t>Effort Estimation</t>
  </si>
  <si>
    <t>Development Environment Setup</t>
  </si>
  <si>
    <t>Interoperability of Database with Backend Server</t>
  </si>
  <si>
    <t>Specification and Development of Web Routes</t>
  </si>
  <si>
    <t>General Dashboards Prototype Development</t>
  </si>
  <si>
    <t>Overview Dashboard Development</t>
  </si>
  <si>
    <t>Financial KPIs</t>
  </si>
  <si>
    <t>Financial Dashboard Development</t>
  </si>
  <si>
    <t>Sales KPIs</t>
  </si>
  <si>
    <t>Sales Dashboard Development</t>
  </si>
  <si>
    <t>Procurement Dashboard Development</t>
  </si>
  <si>
    <t>Procurement KPIs</t>
  </si>
  <si>
    <t>Inventory Dashboard Development</t>
  </si>
  <si>
    <t>Inventory KPIs</t>
  </si>
  <si>
    <t>Product-Specific Dashboard Development</t>
  </si>
  <si>
    <t>Product-Specific KPIs</t>
  </si>
  <si>
    <t>Write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</si>
</sst>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&quot;/&quot;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pt-PT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PT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Chart'!$B$9:$B$32</c:f>
              <c:strCache>
                <c:ptCount val="24"/>
                <c:pt idx="0">
                  <c:v>Initial Study of Project's Objectives</c:v>
                </c:pt>
                <c:pt idx="1">
                  <c:v>Project Planning</c:v>
                </c:pt>
                <c:pt idx="2">
                  <c:v>Information Architecture</c:v>
                </c:pt>
                <c:pt idx="3">
                  <c:v>WebApp Mockups</c:v>
                </c:pt>
                <c:pt idx="4">
                  <c:v>Effort Estimation</c:v>
                </c:pt>
                <c:pt idx="5">
                  <c:v>Write Specification Report</c:v>
                </c:pt>
                <c:pt idx="7">
                  <c:v>Development Environment Setup</c:v>
                </c:pt>
                <c:pt idx="8">
                  <c:v>Interoperability of Database with Backend Server</c:v>
                </c:pt>
                <c:pt idx="9">
                  <c:v>Specification and Development of Web Routes</c:v>
                </c:pt>
                <c:pt idx="10">
                  <c:v>Overview Dashboard Development</c:v>
                </c:pt>
                <c:pt idx="11">
                  <c:v>General Dashboards Prototype Development</c:v>
                </c:pt>
                <c:pt idx="13">
                  <c:v>Financial Dashboard Development</c:v>
                </c:pt>
                <c:pt idx="14">
                  <c:v>Financial KPIs</c:v>
                </c:pt>
                <c:pt idx="15">
                  <c:v>Sales Dashboard Development</c:v>
                </c:pt>
                <c:pt idx="16">
                  <c:v>Sales KPIs</c:v>
                </c:pt>
                <c:pt idx="17">
                  <c:v>Procurement Dashboard Development</c:v>
                </c:pt>
                <c:pt idx="18">
                  <c:v>Procurement KPIs</c:v>
                </c:pt>
                <c:pt idx="19">
                  <c:v>Inventory Dashboard Development</c:v>
                </c:pt>
                <c:pt idx="20">
                  <c:v>Inventory KPIs</c:v>
                </c:pt>
                <c:pt idx="21">
                  <c:v>Product-Specific Dashboard Development</c:v>
                </c:pt>
                <c:pt idx="22">
                  <c:v>Product-Specific KPIs</c:v>
                </c:pt>
                <c:pt idx="23">
                  <c:v>Write Final Report</c:v>
                </c:pt>
              </c:strCache>
            </c:strRef>
          </c:cat>
          <c:val>
            <c:numRef>
              <c:f>'Basic Gantt Chart'!$E$9:$E$32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7">
                  <c:v>13</c:v>
                </c:pt>
                <c:pt idx="8">
                  <c:v>17</c:v>
                </c:pt>
                <c:pt idx="9">
                  <c:v>26</c:v>
                </c:pt>
                <c:pt idx="10">
                  <c:v>17</c:v>
                </c:pt>
                <c:pt idx="11">
                  <c:v>23</c:v>
                </c:pt>
                <c:pt idx="13">
                  <c:v>40</c:v>
                </c:pt>
                <c:pt idx="14">
                  <c:v>43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56</c:v>
                </c:pt>
                <c:pt idx="20">
                  <c:v>59</c:v>
                </c:pt>
                <c:pt idx="21">
                  <c:v>58</c:v>
                </c:pt>
                <c:pt idx="22">
                  <c:v>60</c:v>
                </c:pt>
                <c:pt idx="23">
                  <c:v>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Chart'!$B$9:$B$32</c:f>
              <c:strCache>
                <c:ptCount val="24"/>
                <c:pt idx="0">
                  <c:v>Initial Study of Project's Objectives</c:v>
                </c:pt>
                <c:pt idx="1">
                  <c:v>Project Planning</c:v>
                </c:pt>
                <c:pt idx="2">
                  <c:v>Information Architecture</c:v>
                </c:pt>
                <c:pt idx="3">
                  <c:v>WebApp Mockups</c:v>
                </c:pt>
                <c:pt idx="4">
                  <c:v>Effort Estimation</c:v>
                </c:pt>
                <c:pt idx="5">
                  <c:v>Write Specification Report</c:v>
                </c:pt>
                <c:pt idx="7">
                  <c:v>Development Environment Setup</c:v>
                </c:pt>
                <c:pt idx="8">
                  <c:v>Interoperability of Database with Backend Server</c:v>
                </c:pt>
                <c:pt idx="9">
                  <c:v>Specification and Development of Web Routes</c:v>
                </c:pt>
                <c:pt idx="10">
                  <c:v>Overview Dashboard Development</c:v>
                </c:pt>
                <c:pt idx="11">
                  <c:v>General Dashboards Prototype Development</c:v>
                </c:pt>
                <c:pt idx="13">
                  <c:v>Financial Dashboard Development</c:v>
                </c:pt>
                <c:pt idx="14">
                  <c:v>Financial KPIs</c:v>
                </c:pt>
                <c:pt idx="15">
                  <c:v>Sales Dashboard Development</c:v>
                </c:pt>
                <c:pt idx="16">
                  <c:v>Sales KPIs</c:v>
                </c:pt>
                <c:pt idx="17">
                  <c:v>Procurement Dashboard Development</c:v>
                </c:pt>
                <c:pt idx="18">
                  <c:v>Procurement KPIs</c:v>
                </c:pt>
                <c:pt idx="19">
                  <c:v>Inventory Dashboard Development</c:v>
                </c:pt>
                <c:pt idx="20">
                  <c:v>Inventory KPIs</c:v>
                </c:pt>
                <c:pt idx="21">
                  <c:v>Product-Specific Dashboard Development</c:v>
                </c:pt>
                <c:pt idx="22">
                  <c:v>Product-Specific KPIs</c:v>
                </c:pt>
                <c:pt idx="23">
                  <c:v>Write Final Report</c:v>
                </c:pt>
              </c:strCache>
            </c:strRef>
          </c:cat>
          <c:val>
            <c:numRef>
              <c:f>'Basic Gantt Chart'!$F$9:$F$32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3">
                  <c:v>10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PT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PT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19707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50"/>
  <sheetViews>
    <sheetView showGridLines="0" topLeftCell="A3" zoomScale="85" zoomScaleNormal="85" workbookViewId="0">
      <selection activeCell="J10" sqref="J10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78.599999999999994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7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3"/>
      <c r="H3" s="73"/>
      <c r="I3" s="73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>
      <c r="B9" s="57" t="s">
        <v>25</v>
      </c>
      <c r="C9" s="67">
        <v>43105</v>
      </c>
      <c r="D9" s="60">
        <f t="shared" ref="D9:D13" si="0">DAY(C9)</f>
        <v>5</v>
      </c>
      <c r="E9" s="68">
        <v>43108</v>
      </c>
      <c r="F9" s="75">
        <f>DATEDIF(C9,E9,"d")+1</f>
        <v>4</v>
      </c>
      <c r="G9" s="62">
        <f>SUM(F9*J9)</f>
        <v>4</v>
      </c>
      <c r="H9" s="76">
        <f>SUM(F9-G9)</f>
        <v>0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57" t="s">
        <v>59</v>
      </c>
      <c r="C10" s="67">
        <v>43108</v>
      </c>
      <c r="D10" s="60">
        <f t="shared" si="0"/>
        <v>8</v>
      </c>
      <c r="E10" s="68">
        <v>43111</v>
      </c>
      <c r="F10" s="75">
        <f t="shared" ref="F10:F29" si="1">DATEDIF(C10,E10,"d")+1</f>
        <v>4</v>
      </c>
      <c r="G10" s="62">
        <f t="shared" ref="G10:G29" si="2">SUM(F10*J10)</f>
        <v>3.2</v>
      </c>
      <c r="H10" s="76">
        <f t="shared" ref="H10:H29" si="3">SUM(F10-G10)</f>
        <v>0.79999999999999982</v>
      </c>
      <c r="I10" s="57" t="s">
        <v>27</v>
      </c>
      <c r="J10" s="63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57" t="s">
        <v>28</v>
      </c>
      <c r="C11" s="67">
        <v>43111</v>
      </c>
      <c r="D11" s="60">
        <f t="shared" si="0"/>
        <v>11</v>
      </c>
      <c r="E11" s="68">
        <v>43116</v>
      </c>
      <c r="F11" s="75">
        <f t="shared" si="1"/>
        <v>6</v>
      </c>
      <c r="G11" s="62">
        <f t="shared" si="2"/>
        <v>3.5999999999999996</v>
      </c>
      <c r="H11" s="76">
        <f t="shared" si="3"/>
        <v>2.4000000000000004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57" t="s">
        <v>30</v>
      </c>
      <c r="C12" s="67">
        <v>43114</v>
      </c>
      <c r="D12" s="60">
        <f t="shared" si="0"/>
        <v>14</v>
      </c>
      <c r="E12" s="68">
        <v>43119</v>
      </c>
      <c r="F12" s="75">
        <f t="shared" si="1"/>
        <v>6</v>
      </c>
      <c r="G12" s="62">
        <f t="shared" si="2"/>
        <v>2.4000000000000004</v>
      </c>
      <c r="H12" s="76">
        <f t="shared" si="3"/>
        <v>3.5999999999999996</v>
      </c>
      <c r="I12" s="57" t="s">
        <v>31</v>
      </c>
      <c r="J12" s="64">
        <v>0.4</v>
      </c>
    </row>
    <row r="13" spans="1:36" ht="15">
      <c r="B13" s="57" t="s">
        <v>32</v>
      </c>
      <c r="C13" s="67">
        <v>43117</v>
      </c>
      <c r="D13" s="60">
        <f t="shared" si="0"/>
        <v>17</v>
      </c>
      <c r="E13" s="68">
        <v>43123</v>
      </c>
      <c r="F13" s="75">
        <f t="shared" si="1"/>
        <v>7</v>
      </c>
      <c r="G13" s="62">
        <f t="shared" si="2"/>
        <v>1.4000000000000001</v>
      </c>
      <c r="H13" s="76">
        <f t="shared" si="3"/>
        <v>5.6</v>
      </c>
      <c r="I13" s="57" t="s">
        <v>33</v>
      </c>
      <c r="J13" s="65">
        <v>0.2</v>
      </c>
    </row>
    <row r="14" spans="1:36">
      <c r="A14" s="52" t="s">
        <v>36</v>
      </c>
      <c r="B14" s="66"/>
      <c r="C14" s="66"/>
      <c r="D14" s="66"/>
      <c r="E14" s="66"/>
      <c r="F14" s="66"/>
      <c r="G14" s="66"/>
      <c r="H14" s="66"/>
      <c r="I14" s="66"/>
      <c r="J14" s="66"/>
    </row>
    <row r="15" spans="1:36" ht="15">
      <c r="B15" s="57" t="s">
        <v>37</v>
      </c>
      <c r="C15" s="67">
        <v>43109</v>
      </c>
      <c r="D15" s="60">
        <f t="shared" ref="D15:D18" si="4">DAY(C15)</f>
        <v>9</v>
      </c>
      <c r="E15" s="68">
        <v>43112</v>
      </c>
      <c r="F15" s="75">
        <f t="shared" si="1"/>
        <v>4</v>
      </c>
      <c r="G15" s="62">
        <f t="shared" si="2"/>
        <v>4</v>
      </c>
      <c r="H15" s="76">
        <f t="shared" si="3"/>
        <v>0</v>
      </c>
      <c r="I15" s="57" t="s">
        <v>26</v>
      </c>
      <c r="J15" s="69">
        <v>1</v>
      </c>
    </row>
    <row r="16" spans="1:36" ht="15">
      <c r="B16" s="57" t="s">
        <v>38</v>
      </c>
      <c r="C16" s="67">
        <v>43112</v>
      </c>
      <c r="D16" s="60">
        <f t="shared" si="4"/>
        <v>12</v>
      </c>
      <c r="E16" s="68">
        <v>43119</v>
      </c>
      <c r="F16" s="75">
        <f t="shared" si="1"/>
        <v>8</v>
      </c>
      <c r="G16" s="62">
        <f t="shared" si="2"/>
        <v>6.4</v>
      </c>
      <c r="H16" s="76">
        <f t="shared" si="3"/>
        <v>1.5999999999999996</v>
      </c>
      <c r="I16" s="57" t="s">
        <v>27</v>
      </c>
      <c r="J16" s="70">
        <v>0.8</v>
      </c>
    </row>
    <row r="17" spans="1:10" ht="15">
      <c r="B17" s="57" t="s">
        <v>60</v>
      </c>
      <c r="C17" s="67">
        <v>43117</v>
      </c>
      <c r="D17" s="60">
        <f t="shared" si="4"/>
        <v>17</v>
      </c>
      <c r="E17" s="68">
        <v>43119</v>
      </c>
      <c r="F17" s="75">
        <f t="shared" si="1"/>
        <v>3</v>
      </c>
      <c r="G17" s="62">
        <f t="shared" si="2"/>
        <v>1.7999999999999998</v>
      </c>
      <c r="H17" s="76">
        <f t="shared" si="3"/>
        <v>1.2000000000000002</v>
      </c>
      <c r="I17" s="57" t="s">
        <v>29</v>
      </c>
      <c r="J17" s="71">
        <v>0.6</v>
      </c>
    </row>
    <row r="18" spans="1:10" ht="15">
      <c r="B18" s="57" t="s">
        <v>61</v>
      </c>
      <c r="C18" s="67">
        <v>43122</v>
      </c>
      <c r="D18" s="60">
        <f t="shared" si="4"/>
        <v>22</v>
      </c>
      <c r="E18" s="68">
        <v>43126</v>
      </c>
      <c r="F18" s="75">
        <f t="shared" si="1"/>
        <v>5</v>
      </c>
      <c r="G18" s="62">
        <f t="shared" si="2"/>
        <v>2</v>
      </c>
      <c r="H18" s="76">
        <f t="shared" si="3"/>
        <v>3</v>
      </c>
      <c r="I18" s="57" t="s">
        <v>31</v>
      </c>
      <c r="J18" s="71">
        <v>0.4</v>
      </c>
    </row>
    <row r="19" spans="1:10">
      <c r="A19" s="52" t="s">
        <v>41</v>
      </c>
      <c r="B19" s="66"/>
      <c r="C19" s="66"/>
      <c r="D19" s="66"/>
      <c r="E19" s="66"/>
      <c r="F19" s="66"/>
      <c r="G19" s="66"/>
      <c r="H19" s="66"/>
      <c r="I19" s="66"/>
      <c r="J19" s="66"/>
    </row>
    <row r="20" spans="1:10" ht="15">
      <c r="B20" s="57" t="s">
        <v>62</v>
      </c>
      <c r="C20" s="67">
        <v>43115</v>
      </c>
      <c r="D20" s="60">
        <f t="shared" ref="D20:D24" si="5">DAY(C20)</f>
        <v>15</v>
      </c>
      <c r="E20" s="68">
        <v>43119</v>
      </c>
      <c r="F20" s="75">
        <f t="shared" si="1"/>
        <v>5</v>
      </c>
      <c r="G20" s="62">
        <f t="shared" si="2"/>
        <v>5</v>
      </c>
      <c r="H20" s="76">
        <f t="shared" si="3"/>
        <v>0</v>
      </c>
      <c r="I20" s="57" t="s">
        <v>26</v>
      </c>
      <c r="J20" s="71">
        <v>1</v>
      </c>
    </row>
    <row r="21" spans="1:10" ht="15">
      <c r="B21" s="57" t="s">
        <v>63</v>
      </c>
      <c r="C21" s="67">
        <v>43122</v>
      </c>
      <c r="D21" s="60">
        <f t="shared" si="5"/>
        <v>22</v>
      </c>
      <c r="E21" s="68">
        <v>43123</v>
      </c>
      <c r="F21" s="75">
        <f t="shared" si="1"/>
        <v>2</v>
      </c>
      <c r="G21" s="62">
        <f t="shared" si="2"/>
        <v>1.6</v>
      </c>
      <c r="H21" s="76">
        <f t="shared" si="3"/>
        <v>0.39999999999999991</v>
      </c>
      <c r="I21" s="57" t="s">
        <v>27</v>
      </c>
      <c r="J21" s="71">
        <v>0.8</v>
      </c>
    </row>
    <row r="22" spans="1:10" ht="15">
      <c r="B22" s="57" t="s">
        <v>64</v>
      </c>
      <c r="C22" s="67">
        <v>43122</v>
      </c>
      <c r="D22" s="60">
        <f t="shared" si="5"/>
        <v>22</v>
      </c>
      <c r="E22" s="68">
        <v>43126</v>
      </c>
      <c r="F22" s="75">
        <f t="shared" si="1"/>
        <v>5</v>
      </c>
      <c r="G22" s="62">
        <f t="shared" si="2"/>
        <v>3</v>
      </c>
      <c r="H22" s="76">
        <f t="shared" si="3"/>
        <v>2</v>
      </c>
      <c r="I22" s="57" t="s">
        <v>29</v>
      </c>
      <c r="J22" s="71">
        <v>0.6</v>
      </c>
    </row>
    <row r="23" spans="1:10" ht="15">
      <c r="B23" s="57" t="s">
        <v>65</v>
      </c>
      <c r="C23" s="67">
        <v>43126</v>
      </c>
      <c r="D23" s="60">
        <f t="shared" si="5"/>
        <v>26</v>
      </c>
      <c r="E23" s="68">
        <v>43129</v>
      </c>
      <c r="F23" s="75">
        <f t="shared" si="1"/>
        <v>4</v>
      </c>
      <c r="G23" s="62">
        <f t="shared" si="2"/>
        <v>1.6</v>
      </c>
      <c r="H23" s="76">
        <f t="shared" si="3"/>
        <v>2.4</v>
      </c>
      <c r="I23" s="57" t="s">
        <v>31</v>
      </c>
      <c r="J23" s="71">
        <v>0.4</v>
      </c>
    </row>
    <row r="24" spans="1:10" ht="15">
      <c r="B24" s="57" t="s">
        <v>66</v>
      </c>
      <c r="C24" s="67">
        <v>43122</v>
      </c>
      <c r="D24" s="60">
        <f t="shared" si="5"/>
        <v>22</v>
      </c>
      <c r="E24" s="68">
        <v>43125</v>
      </c>
      <c r="F24" s="75">
        <f t="shared" si="1"/>
        <v>4</v>
      </c>
      <c r="G24" s="62">
        <f t="shared" si="2"/>
        <v>0.8</v>
      </c>
      <c r="H24" s="76">
        <f t="shared" si="3"/>
        <v>3.2</v>
      </c>
      <c r="I24" s="57" t="s">
        <v>33</v>
      </c>
      <c r="J24" s="71">
        <v>0.2</v>
      </c>
    </row>
    <row r="25" spans="1:10">
      <c r="A25" s="52" t="s">
        <v>48</v>
      </c>
      <c r="B25" s="66"/>
      <c r="C25" s="66"/>
      <c r="D25" s="66"/>
      <c r="E25" s="66"/>
      <c r="F25" s="66"/>
      <c r="G25" s="66"/>
      <c r="H25" s="66"/>
      <c r="I25" s="66"/>
      <c r="J25" s="66"/>
    </row>
    <row r="26" spans="1:10" ht="15">
      <c r="B26" s="57" t="s">
        <v>67</v>
      </c>
      <c r="C26" s="67">
        <v>43115</v>
      </c>
      <c r="D26" s="60">
        <f t="shared" ref="D26:D29" si="6">DAY(C26)</f>
        <v>15</v>
      </c>
      <c r="E26" s="68">
        <v>43124</v>
      </c>
      <c r="F26" s="75">
        <f t="shared" si="1"/>
        <v>10</v>
      </c>
      <c r="G26" s="62">
        <f t="shared" si="2"/>
        <v>10</v>
      </c>
      <c r="H26" s="76">
        <f t="shared" si="3"/>
        <v>0</v>
      </c>
      <c r="I26" s="57" t="s">
        <v>26</v>
      </c>
      <c r="J26" s="71">
        <v>1</v>
      </c>
    </row>
    <row r="27" spans="1:10" ht="15">
      <c r="B27" s="57" t="s">
        <v>68</v>
      </c>
      <c r="C27" s="67">
        <v>43125</v>
      </c>
      <c r="D27" s="60">
        <f t="shared" si="6"/>
        <v>25</v>
      </c>
      <c r="E27" s="68">
        <v>43130</v>
      </c>
      <c r="F27" s="75">
        <f t="shared" si="1"/>
        <v>6</v>
      </c>
      <c r="G27" s="62">
        <f t="shared" si="2"/>
        <v>4.8000000000000007</v>
      </c>
      <c r="H27" s="76">
        <f t="shared" si="3"/>
        <v>1.1999999999999993</v>
      </c>
      <c r="I27" s="57" t="s">
        <v>27</v>
      </c>
      <c r="J27" s="71">
        <v>0.8</v>
      </c>
    </row>
    <row r="28" spans="1:10" ht="15">
      <c r="B28" s="57" t="s">
        <v>69</v>
      </c>
      <c r="C28" s="67">
        <v>43124</v>
      </c>
      <c r="D28" s="60">
        <f t="shared" si="6"/>
        <v>24</v>
      </c>
      <c r="E28" s="68">
        <v>43130</v>
      </c>
      <c r="F28" s="75">
        <f t="shared" si="1"/>
        <v>7</v>
      </c>
      <c r="G28" s="62">
        <f t="shared" si="2"/>
        <v>4.2</v>
      </c>
      <c r="H28" s="76">
        <f t="shared" si="3"/>
        <v>2.8</v>
      </c>
      <c r="I28" s="57" t="s">
        <v>31</v>
      </c>
      <c r="J28" s="71">
        <v>0.6</v>
      </c>
    </row>
    <row r="29" spans="1:10" ht="15">
      <c r="B29" s="57" t="s">
        <v>70</v>
      </c>
      <c r="C29" s="67">
        <v>43130</v>
      </c>
      <c r="D29" s="60">
        <f t="shared" si="6"/>
        <v>30</v>
      </c>
      <c r="E29" s="68">
        <v>43131</v>
      </c>
      <c r="F29" s="75">
        <f t="shared" si="1"/>
        <v>2</v>
      </c>
      <c r="G29" s="62">
        <f t="shared" si="2"/>
        <v>0</v>
      </c>
      <c r="H29" s="76">
        <f t="shared" si="3"/>
        <v>2</v>
      </c>
      <c r="I29" s="57" t="s">
        <v>33</v>
      </c>
      <c r="J29" s="71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8"/>
  <sheetViews>
    <sheetView showGridLines="0" tabSelected="1" topLeftCell="A10" zoomScale="115" zoomScaleNormal="115" workbookViewId="0">
      <selection activeCell="C32" sqref="C32"/>
    </sheetView>
  </sheetViews>
  <sheetFormatPr defaultColWidth="14.42578125" defaultRowHeight="15.75" customHeight="1"/>
  <cols>
    <col min="1" max="1" width="2.85546875" customWidth="1"/>
    <col min="2" max="2" width="44.71093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5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71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77</v>
      </c>
      <c r="C9" s="58">
        <v>43388</v>
      </c>
      <c r="D9" s="59">
        <v>43391</v>
      </c>
      <c r="E9" s="60">
        <f t="shared" ref="E9:E14" si="0">INT(C9)-INT($C$9)</f>
        <v>0</v>
      </c>
      <c r="F9" s="76">
        <f>DATEDIF(C9,D9,"d")+1</f>
        <v>4</v>
      </c>
      <c r="G9" s="57"/>
      <c r="H9" s="61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74</v>
      </c>
      <c r="C10" s="67">
        <v>43391</v>
      </c>
      <c r="D10" s="67">
        <v>43397</v>
      </c>
      <c r="E10" s="60">
        <f t="shared" si="0"/>
        <v>3</v>
      </c>
      <c r="F10" s="76">
        <f t="shared" ref="F10:F32" si="1">DATEDIF(C10,D10,"d")+1</f>
        <v>7</v>
      </c>
      <c r="G10" s="57"/>
      <c r="H10" s="63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s="74" customFormat="1" ht="15">
      <c r="B11" s="57" t="s">
        <v>78</v>
      </c>
      <c r="C11" s="67">
        <v>43391</v>
      </c>
      <c r="D11" s="67">
        <v>43395</v>
      </c>
      <c r="E11" s="60">
        <f t="shared" si="0"/>
        <v>3</v>
      </c>
      <c r="F11" s="76">
        <f t="shared" si="1"/>
        <v>5</v>
      </c>
      <c r="G11" s="57"/>
      <c r="H11" s="61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76</v>
      </c>
      <c r="C12" s="67">
        <v>43393</v>
      </c>
      <c r="D12" s="67">
        <v>43397</v>
      </c>
      <c r="E12" s="60">
        <f t="shared" si="0"/>
        <v>5</v>
      </c>
      <c r="F12" s="76">
        <f t="shared" si="1"/>
        <v>5</v>
      </c>
      <c r="G12" s="57"/>
      <c r="H12" s="61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5">
      <c r="B13" s="57" t="s">
        <v>79</v>
      </c>
      <c r="C13" s="67">
        <v>43394</v>
      </c>
      <c r="D13" s="67">
        <v>43397</v>
      </c>
      <c r="E13" s="60">
        <f t="shared" si="0"/>
        <v>6</v>
      </c>
      <c r="F13" s="76">
        <f t="shared" si="1"/>
        <v>4</v>
      </c>
      <c r="G13" s="57"/>
      <c r="H13" s="64">
        <v>0</v>
      </c>
    </row>
    <row r="14" spans="1:34" ht="15">
      <c r="B14" s="57" t="s">
        <v>75</v>
      </c>
      <c r="C14" s="67">
        <v>43396</v>
      </c>
      <c r="D14" s="67">
        <v>43400</v>
      </c>
      <c r="E14" s="60">
        <f t="shared" si="0"/>
        <v>8</v>
      </c>
      <c r="F14" s="76">
        <f t="shared" si="1"/>
        <v>5</v>
      </c>
      <c r="G14" s="57"/>
      <c r="H14" s="65">
        <v>0</v>
      </c>
    </row>
    <row r="15" spans="1:34">
      <c r="A15" s="52" t="s">
        <v>72</v>
      </c>
      <c r="B15" s="66"/>
      <c r="C15" s="66"/>
      <c r="D15" s="66"/>
      <c r="E15" s="66"/>
      <c r="F15" s="66"/>
      <c r="G15" s="66"/>
      <c r="H15" s="66"/>
    </row>
    <row r="16" spans="1:34" ht="15">
      <c r="B16" s="57" t="s">
        <v>80</v>
      </c>
      <c r="C16" s="67">
        <v>43401</v>
      </c>
      <c r="D16" s="67">
        <v>43404</v>
      </c>
      <c r="E16" s="60">
        <f t="shared" ref="E16:E20" si="2">INT(C16)-INT($C$9)</f>
        <v>13</v>
      </c>
      <c r="F16" s="76">
        <f t="shared" si="1"/>
        <v>4</v>
      </c>
      <c r="G16" s="57"/>
      <c r="H16" s="69">
        <v>0</v>
      </c>
    </row>
    <row r="17" spans="1:8" ht="15" customHeight="1">
      <c r="B17" s="57" t="s">
        <v>81</v>
      </c>
      <c r="C17" s="67">
        <v>43405</v>
      </c>
      <c r="D17" s="67">
        <v>43419</v>
      </c>
      <c r="E17" s="60">
        <f t="shared" si="2"/>
        <v>17</v>
      </c>
      <c r="F17" s="76">
        <f t="shared" si="1"/>
        <v>15</v>
      </c>
      <c r="G17" s="57"/>
      <c r="H17" s="70">
        <v>0</v>
      </c>
    </row>
    <row r="18" spans="1:8" ht="15">
      <c r="B18" s="57" t="s">
        <v>82</v>
      </c>
      <c r="C18" s="67">
        <v>43414</v>
      </c>
      <c r="D18" s="67">
        <v>43419</v>
      </c>
      <c r="E18" s="60">
        <f t="shared" si="2"/>
        <v>26</v>
      </c>
      <c r="F18" s="76">
        <f>DATEDIF(C18,D18,"d")+1</f>
        <v>6</v>
      </c>
      <c r="G18" s="57"/>
      <c r="H18" s="71">
        <v>0</v>
      </c>
    </row>
    <row r="19" spans="1:8" s="74" customFormat="1" ht="15">
      <c r="B19" s="57" t="s">
        <v>84</v>
      </c>
      <c r="C19" s="67">
        <v>43405</v>
      </c>
      <c r="D19" s="67">
        <v>43414</v>
      </c>
      <c r="E19" s="60">
        <f t="shared" si="2"/>
        <v>17</v>
      </c>
      <c r="F19" s="76">
        <f>DATEDIF(C19,D19,"d")+1</f>
        <v>10</v>
      </c>
      <c r="G19" s="57"/>
      <c r="H19" s="71">
        <v>0</v>
      </c>
    </row>
    <row r="20" spans="1:8" s="74" customFormat="1" ht="15">
      <c r="B20" s="57" t="s">
        <v>83</v>
      </c>
      <c r="C20" s="67">
        <v>43411</v>
      </c>
      <c r="D20" s="67">
        <v>43427</v>
      </c>
      <c r="E20" s="60">
        <f t="shared" si="2"/>
        <v>23</v>
      </c>
      <c r="F20" s="76">
        <f t="shared" ref="F20" si="3">DATEDIF(C20,D20,"d")+1</f>
        <v>17</v>
      </c>
      <c r="G20" s="57"/>
      <c r="H20" s="71">
        <v>0</v>
      </c>
    </row>
    <row r="21" spans="1:8">
      <c r="A21" s="52" t="s">
        <v>73</v>
      </c>
      <c r="B21" s="66"/>
      <c r="C21" s="66"/>
      <c r="D21" s="66"/>
      <c r="E21" s="66"/>
      <c r="F21" s="66"/>
      <c r="G21" s="66"/>
      <c r="H21" s="66"/>
    </row>
    <row r="22" spans="1:8" ht="15">
      <c r="B22" s="57" t="s">
        <v>86</v>
      </c>
      <c r="C22" s="67">
        <v>43428</v>
      </c>
      <c r="D22" s="67">
        <v>43437</v>
      </c>
      <c r="E22" s="60">
        <f t="shared" ref="E22:E32" si="4">INT(C22)-INT($C$9)</f>
        <v>40</v>
      </c>
      <c r="F22" s="76">
        <f t="shared" si="1"/>
        <v>10</v>
      </c>
      <c r="G22" s="57"/>
      <c r="H22" s="71">
        <v>0</v>
      </c>
    </row>
    <row r="23" spans="1:8" ht="15">
      <c r="B23" s="57" t="s">
        <v>85</v>
      </c>
      <c r="C23" s="67">
        <v>43431</v>
      </c>
      <c r="D23" s="67">
        <v>43437</v>
      </c>
      <c r="E23" s="60">
        <f t="shared" si="4"/>
        <v>43</v>
      </c>
      <c r="F23" s="76">
        <f t="shared" si="1"/>
        <v>7</v>
      </c>
      <c r="G23" s="57"/>
      <c r="H23" s="71">
        <v>0</v>
      </c>
    </row>
    <row r="24" spans="1:8" ht="15">
      <c r="B24" s="57" t="s">
        <v>88</v>
      </c>
      <c r="C24" s="67">
        <v>43435</v>
      </c>
      <c r="D24" s="67">
        <v>43442</v>
      </c>
      <c r="E24" s="60">
        <f t="shared" si="4"/>
        <v>47</v>
      </c>
      <c r="F24" s="76">
        <f t="shared" si="1"/>
        <v>8</v>
      </c>
      <c r="G24" s="57"/>
      <c r="H24" s="71">
        <v>0</v>
      </c>
    </row>
    <row r="25" spans="1:8" ht="15">
      <c r="B25" s="57" t="s">
        <v>87</v>
      </c>
      <c r="C25" s="67">
        <v>43438</v>
      </c>
      <c r="D25" s="67">
        <v>43442</v>
      </c>
      <c r="E25" s="60">
        <f t="shared" si="4"/>
        <v>50</v>
      </c>
      <c r="F25" s="76">
        <f t="shared" si="1"/>
        <v>5</v>
      </c>
      <c r="G25" s="57"/>
      <c r="H25" s="71">
        <v>0</v>
      </c>
    </row>
    <row r="26" spans="1:8" s="74" customFormat="1" ht="15">
      <c r="B26" s="57" t="s">
        <v>89</v>
      </c>
      <c r="C26" s="67">
        <v>43440</v>
      </c>
      <c r="D26" s="67">
        <v>43446</v>
      </c>
      <c r="E26" s="60">
        <f t="shared" si="4"/>
        <v>52</v>
      </c>
      <c r="F26" s="76">
        <f t="shared" si="1"/>
        <v>7</v>
      </c>
      <c r="G26" s="57"/>
      <c r="H26" s="71">
        <v>0</v>
      </c>
    </row>
    <row r="27" spans="1:8" s="74" customFormat="1" ht="15">
      <c r="B27" s="57" t="s">
        <v>90</v>
      </c>
      <c r="C27" s="67">
        <v>43443</v>
      </c>
      <c r="D27" s="67">
        <v>43446</v>
      </c>
      <c r="E27" s="60">
        <f t="shared" si="4"/>
        <v>55</v>
      </c>
      <c r="F27" s="76">
        <f t="shared" si="1"/>
        <v>4</v>
      </c>
      <c r="G27" s="57"/>
      <c r="H27" s="71">
        <v>0</v>
      </c>
    </row>
    <row r="28" spans="1:8" s="74" customFormat="1" ht="15">
      <c r="B28" s="57" t="s">
        <v>91</v>
      </c>
      <c r="C28" s="67">
        <v>43444</v>
      </c>
      <c r="D28" s="67">
        <v>43450</v>
      </c>
      <c r="E28" s="60">
        <f t="shared" si="4"/>
        <v>56</v>
      </c>
      <c r="F28" s="76">
        <f t="shared" si="1"/>
        <v>7</v>
      </c>
      <c r="G28" s="57"/>
      <c r="H28" s="71">
        <v>0</v>
      </c>
    </row>
    <row r="29" spans="1:8" s="74" customFormat="1" ht="15">
      <c r="B29" s="57" t="s">
        <v>92</v>
      </c>
      <c r="C29" s="67">
        <v>43447</v>
      </c>
      <c r="D29" s="67">
        <v>43450</v>
      </c>
      <c r="E29" s="60">
        <f t="shared" si="4"/>
        <v>59</v>
      </c>
      <c r="F29" s="76">
        <f t="shared" si="1"/>
        <v>4</v>
      </c>
      <c r="G29" s="57"/>
      <c r="H29" s="71">
        <v>0</v>
      </c>
    </row>
    <row r="30" spans="1:8" s="74" customFormat="1" ht="15">
      <c r="B30" s="57" t="s">
        <v>93</v>
      </c>
      <c r="C30" s="67">
        <v>43446</v>
      </c>
      <c r="D30" s="67">
        <v>43452</v>
      </c>
      <c r="E30" s="60">
        <f t="shared" si="4"/>
        <v>58</v>
      </c>
      <c r="F30" s="76">
        <f t="shared" si="1"/>
        <v>7</v>
      </c>
      <c r="G30" s="57"/>
      <c r="H30" s="71">
        <v>0</v>
      </c>
    </row>
    <row r="31" spans="1:8" s="74" customFormat="1" ht="15">
      <c r="B31" s="57" t="s">
        <v>94</v>
      </c>
      <c r="C31" s="67">
        <v>43448</v>
      </c>
      <c r="D31" s="67">
        <v>43452</v>
      </c>
      <c r="E31" s="60">
        <f t="shared" si="4"/>
        <v>60</v>
      </c>
      <c r="F31" s="76">
        <f t="shared" si="1"/>
        <v>5</v>
      </c>
      <c r="G31" s="57"/>
      <c r="H31" s="71">
        <v>0</v>
      </c>
    </row>
    <row r="32" spans="1:8" ht="15">
      <c r="B32" s="57" t="s">
        <v>95</v>
      </c>
      <c r="C32" s="67">
        <v>43449</v>
      </c>
      <c r="D32" s="67">
        <v>43455</v>
      </c>
      <c r="E32" s="60">
        <f t="shared" si="4"/>
        <v>61</v>
      </c>
      <c r="F32" s="76">
        <f t="shared" si="1"/>
        <v>7</v>
      </c>
      <c r="G32" s="57"/>
      <c r="H32" s="71">
        <v>0</v>
      </c>
    </row>
    <row r="33" spans="1:8">
      <c r="A33" s="52"/>
      <c r="B33" s="66"/>
      <c r="C33" s="66"/>
      <c r="D33" s="66"/>
      <c r="E33" s="66"/>
      <c r="F33" s="66"/>
      <c r="G33" s="66"/>
      <c r="H33" s="66"/>
    </row>
    <row r="34" spans="1:8" ht="15">
      <c r="B34" s="57"/>
      <c r="C34" s="67"/>
      <c r="D34" s="68"/>
      <c r="E34" s="60"/>
      <c r="F34" s="76"/>
      <c r="G34" s="57"/>
      <c r="H34" s="71"/>
    </row>
    <row r="35" spans="1:8" ht="15">
      <c r="B35" s="57"/>
      <c r="C35" s="67"/>
      <c r="D35" s="68"/>
      <c r="E35" s="60"/>
      <c r="F35" s="76"/>
      <c r="G35" s="57"/>
      <c r="H35" s="71"/>
    </row>
    <row r="36" spans="1:8" ht="15">
      <c r="B36" s="57"/>
      <c r="C36" s="67"/>
      <c r="D36" s="68"/>
      <c r="E36" s="60"/>
      <c r="F36" s="76"/>
      <c r="G36" s="57"/>
      <c r="H36" s="71"/>
    </row>
    <row r="37" spans="1:8" ht="15">
      <c r="B37" s="57"/>
      <c r="C37" s="67"/>
      <c r="D37" s="68"/>
      <c r="E37" s="60"/>
      <c r="F37" s="76"/>
      <c r="G37" s="57"/>
      <c r="H37" s="71"/>
    </row>
    <row r="38" spans="1:8" ht="15.75" customHeight="1">
      <c r="A38" s="2"/>
      <c r="B38" s="2"/>
      <c r="C38" s="2"/>
      <c r="D38" s="2"/>
      <c r="E38" s="2"/>
      <c r="F38" s="2"/>
      <c r="G38" s="2"/>
      <c r="H38" s="2"/>
    </row>
    <row r="39" spans="1:8" ht="15.75" customHeight="1">
      <c r="A39" s="2"/>
      <c r="B39" s="2"/>
      <c r="C39" s="2"/>
      <c r="D39" s="2"/>
      <c r="E39" s="2"/>
      <c r="F39" s="2"/>
      <c r="G39" s="2"/>
      <c r="H39" s="2"/>
    </row>
    <row r="40" spans="1:8" ht="15.75" customHeight="1">
      <c r="A40" s="2"/>
      <c r="B40" s="2"/>
      <c r="C40" s="2"/>
      <c r="D40" s="2"/>
      <c r="E40" s="2"/>
      <c r="F40" s="2"/>
      <c r="G40" s="2"/>
      <c r="H40" s="2"/>
    </row>
    <row r="44" spans="1:8" ht="12.75"/>
    <row r="45" spans="1:8" ht="12.75"/>
    <row r="46" spans="1:8" ht="12.75"/>
    <row r="47" spans="1:8" ht="12.75"/>
    <row r="48" spans="1: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34:H37 H9:H14 H16:H20 H22:H32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34:D37 C9:D14 C16:D20 C22:D32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6"/>
  <sheetViews>
    <sheetView showGridLines="0" topLeftCell="A4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5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2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up201503776</cp:lastModifiedBy>
  <dcterms:created xsi:type="dcterms:W3CDTF">2018-06-20T16:10:08Z</dcterms:created>
  <dcterms:modified xsi:type="dcterms:W3CDTF">2018-10-25T14:56:23Z</dcterms:modified>
</cp:coreProperties>
</file>