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R:\15 - Stages - ESC\41 - stage et ESC FAUVERGUE Lisa\DECHETSBA\MACRO\"/>
    </mc:Choice>
  </mc:AlternateContent>
  <xr:revisionPtr revIDLastSave="0" documentId="13_ncr:1_{B5D1DCFF-3E88-4860-9135-9BFA967820F3}" xr6:coauthVersionLast="36" xr6:coauthVersionMax="36" xr10:uidLastSave="{00000000-0000-0000-0000-000000000000}"/>
  <bookViews>
    <workbookView xWindow="0" yWindow="0" windowWidth="13400" windowHeight="8940" activeTab="3" xr2:uid="{00000000-000D-0000-FFFF-FFFF00000000}"/>
  </bookViews>
  <sheets>
    <sheet name="janv 2023" sheetId="6" r:id="rId1"/>
    <sheet name="avrl 2023" sheetId="5" r:id="rId2"/>
    <sheet name="juil 2023" sheetId="7" r:id="rId3"/>
    <sheet name="Oct 2023" sheetId="9" r:id="rId4"/>
  </sheets>
  <definedNames>
    <definedName name="_xlnm.Print_Area" localSheetId="1">'avrl 2023'!$CH$1:$CT$40</definedName>
    <definedName name="_xlnm.Print_Area" localSheetId="0">'janv 2023'!$CH$1:$CT$40</definedName>
    <definedName name="_xlnm.Print_Area" localSheetId="2">'juil 2023'!$CH$1:$CT$40</definedName>
    <definedName name="_xlnm.Print_Area" localSheetId="3">'Oct 2023'!$CH$1:$CT$40</definedName>
  </definedNames>
  <calcPr calcId="191029"/>
</workbook>
</file>

<file path=xl/calcChain.xml><?xml version="1.0" encoding="utf-8"?>
<calcChain xmlns="http://schemas.openxmlformats.org/spreadsheetml/2006/main">
  <c r="AN37" i="7" l="1"/>
  <c r="CR15" i="6" l="1"/>
  <c r="AN38" i="6"/>
  <c r="AN37" i="6"/>
  <c r="AN32" i="6"/>
  <c r="Z28" i="6"/>
  <c r="L18" i="6"/>
  <c r="L14" i="6"/>
  <c r="L13" i="6"/>
  <c r="CQ8" i="9"/>
  <c r="CC8" i="9"/>
  <c r="BO8" i="9"/>
  <c r="BA8" i="9"/>
  <c r="AM8" i="9"/>
  <c r="Y8" i="9"/>
  <c r="CQ8" i="7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<sst xmlns="http://schemas.openxmlformats.org/spreadsheetml/2006/main" count="2693" uniqueCount="514">
  <si>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</si>
  <si>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</si>
  <si>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</si>
  <si>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</si>
  <si>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</si>
  <si>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</si>
  <si>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</si>
  <si>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</si>
  <si>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</si>
  <si>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</si>
  <si>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</si>
  <si>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</si>
  <si>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</si>
  <si>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</si>
  <si>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</si>
  <si>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</si>
  <si>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</si>
  <si>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</si>
  <si>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</si>
  <si>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</si>
  <si>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</si>
  <si>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</si>
  <si>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</si>
  <si>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</si>
  <si>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</si>
  <si>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</si>
  <si>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</si>
  <si>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</si>
  <si>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</si>
  <si>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</si>
  <si>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</si>
  <si>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</si>
  <si>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</si>
  <si>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</si>
  <si>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</si>
  <si>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</si>
  <si>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</si>
  <si>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</si>
  <si>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</si>
  <si>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</si>
  <si>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</si>
  <si>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</si>
  <si>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</si>
  <si>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</si>
  <si>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</si>
  <si>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</si>
  <si>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</si>
  <si>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</si>
  <si>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</si>
  <si>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</si>
  <si>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</si>
  <si>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</si>
  <si>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</si>
  <si>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</si>
  <si>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</si>
  <si>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</si>
  <si>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</si>
  <si>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</si>
  <si>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</si>
  <si>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</si>
  <si>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</si>
  <si>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</si>
  <si>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</si>
  <si>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</si>
  <si>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</si>
  <si>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</si>
  <si>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</si>
  <si>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</si>
  <si>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</si>
  <si>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</si>
  <si>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</si>
  <si>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</si>
  <si>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</si>
  <si>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</si>
  <si>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</si>
  <si>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</si>
  <si>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</si>
  <si>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</si>
  <si>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</si>
  <si>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</si>
  <si>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</si>
  <si>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</si>
  <si>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</si>
  <si>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</si>
  <si>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</si>
  <si>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</si>
  <si>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</si>
  <si>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</si>
  <si>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</si>
  <si>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</si>
  <si>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</si>
  <si>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</si>
  <si>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</si>
  <si>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</si>
  <si>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</si>
  <si>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</si>
  <si>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</si>
  <si>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</si>
  <si>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</si>
  <si>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</si>
  <si>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</si>
  <si>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</si>
  <si>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</si>
  <si>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</si>
  <si>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</si>
  <si>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</si>
  <si>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</si>
  <si>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</si>
  <si>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</si>
  <si>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</si>
  <si>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</si>
  <si>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</si>
  <si>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</si>
  <si>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</si>
  <si>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</si>
  <si>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</si>
  <si>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</si>
  <si>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</si>
  <si>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</si>
  <si>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</si>
  <si>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</si>
  <si>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</si>
  <si>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</si>
  <si>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</si>
  <si>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</si>
  <si>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</si>
  <si>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</si>
  <si>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</si>
  <si>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</si>
  <si>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</si>
  <si>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</si>
  <si>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</si>
  <si>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</si>
  <si>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</si>
  <si>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</si>
  <si>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</si>
  <si>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</si>
  <si>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</si>
  <si>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</si>
  <si>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</si>
  <si>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</si>
  <si>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</si>
  <si>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</si>
  <si>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</si>
  <si>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</si>
  <si>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</si>
  <si>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</si>
  <si>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</si>
  <si>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</si>
  <si>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</si>
  <si>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</si>
  <si>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</si>
  <si>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</si>
  <si>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</si>
  <si>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</si>
  <si>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</si>
  <si>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</si>
  <si>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</si>
  <si>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</si>
  <si>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</si>
  <si>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</si>
  <si>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</si>
  <si>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</si>
  <si>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</si>
  <si>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</si>
  <si>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</si>
  <si>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</si>
  <si>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</si>
  <si>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</si>
  <si>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</si>
  <si>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</si>
  <si>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</si>
  <si>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</si>
  <si>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</si>
  <si>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</si>
  <si>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</si>
  <si>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</si>
  <si>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</si>
  <si>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</si>
  <si>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</si>
  <si>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</si>
  <si>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</si>
  <si>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</si>
  <si>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</si>
  <si>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</si>
  <si>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</si>
  <si>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</si>
  <si>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</si>
  <si>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</si>
  <si>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</si>
  <si>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</si>
  <si>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</si>
  <si>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</si>
  <si>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</si>
  <si>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</si>
  <si>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</si>
  <si>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</si>
  <si>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</si>
  <si>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</si>
  <si>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</si>
  <si>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</si>
  <si>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</si>
  <si>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</si>
  <si>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</si>
  <si>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</si>
  <si>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</si>
  <si>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</si>
  <si>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</si>
  <si>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</si>
  <si>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</si>
  <si>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</si>
  <si>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</si>
  <si>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</si>
  <si>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</si>
  <si>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</si>
  <si>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</si>
  <si>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</si>
  <si>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</si>
  <si>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</si>
  <si>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</si>
  <si>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</si>
  <si>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</si>
  <si>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</si>
  <si>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</si>
  <si>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</si>
  <si>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</si>
  <si>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</si>
  <si>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</si>
  <si>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</si>
  <si>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</si>
  <si>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</si>
  <si>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</si>
  <si>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</si>
  <si>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</si>
  <si>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</si>
  <si>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</si>
  <si>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</si>
  <si>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</si>
  <si>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</si>
  <si>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</si>
  <si>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</si>
  <si>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</si>
  <si>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</si>
  <si>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</si>
  <si>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</si>
  <si>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</si>
  <si>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</si>
  <si>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</si>
  <si>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</si>
  <si>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</si>
  <si>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</si>
  <si>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</si>
  <si>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</si>
  <si>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</si>
  <si>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</si>
  <si>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</si>
  <si>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</si>
  <si>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</si>
  <si>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</si>
  <si>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</si>
  <si>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</si>
  <si>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</si>
  <si>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</si>
  <si>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</si>
  <si>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</si>
  <si>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</si>
  <si>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</si>
  <si>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</si>
  <si>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</si>
  <si>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</si>
  <si>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</si>
  <si>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</si>
  <si>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</si>
  <si>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</si>
  <si>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</si>
  <si>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</si>
  <si>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</si>
  <si>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</si>
  <si>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</si>
  <si>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</si>
  <si>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</si>
  <si>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</si>
  <si>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</si>
  <si>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</si>
  <si>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</si>
  <si>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</si>
  <si>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</si>
  <si>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</si>
  <si>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</si>
  <si>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</si>
  <si>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</si>
  <si>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</si>
  <si>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</si>
  <si>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</si>
  <si>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</si>
  <si>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</si>
  <si>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</si>
  <si>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</si>
  <si>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</si>
  <si>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</si>
  <si>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</si>
  <si>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</si>
  <si>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</si>
  <si>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</si>
  <si>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</si>
  <si>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</si>
  <si>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</si>
  <si>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</si>
  <si>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</si>
  <si>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</si>
  <si>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</si>
  <si>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</si>
  <si>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</si>
  <si>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</si>
  <si>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</si>
  <si>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</si>
  <si>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</si>
  <si>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</si>
  <si>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</si>
  <si>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</si>
  <si>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</si>
  <si>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</si>
  <si>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</si>
  <si>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</si>
  <si>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</si>
  <si>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</si>
  <si>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</si>
  <si>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</si>
  <si>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</si>
  <si>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</si>
  <si>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</si>
  <si>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</si>
  <si>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</si>
  <si>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</si>
  <si>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</si>
  <si>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</si>
  <si>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</si>
  <si>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</si>
  <si>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</si>
  <si>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</si>
  <si>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</si>
  <si>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</si>
  <si>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</si>
  <si>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</si>
  <si>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</si>
  <si>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</si>
  <si>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</si>
  <si>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</si>
  <si>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</si>
  <si>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</si>
  <si>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</si>
  <si>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</si>
  <si>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</si>
  <si>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</si>
  <si>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</si>
  <si>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</si>
  <si>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</si>
  <si>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</si>
  <si>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</si>
  <si>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</si>
  <si>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</si>
  <si>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</si>
  <si>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</si>
  <si>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</si>
  <si>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</si>
  <si>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</si>
  <si>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</si>
  <si>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</si>
  <si>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</si>
  <si>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</si>
  <si>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</si>
  <si>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</si>
  <si>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</si>
  <si>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</si>
  <si>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</si>
  <si>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</si>
  <si>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</si>
  <si>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</si>
  <si>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</si>
  <si>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</si>
  <si>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</si>
  <si>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</si>
  <si>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</si>
  <si>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</si>
  <si>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</si>
  <si>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</si>
  <si>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</si>
  <si>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</si>
  <si>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</si>
  <si>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</si>
  <si>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</si>
  <si>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</si>
  <si>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</si>
  <si>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</si>
  <si>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</si>
  <si>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</si>
  <si>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</si>
  <si>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</si>
  <si>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</si>
  <si>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</si>
  <si>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</si>
  <si>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</si>
  <si>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</si>
  <si>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</si>
  <si>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</si>
  <si>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</si>
  <si>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</si>
  <si>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</si>
  <si>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</si>
  <si>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</si>
  <si>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</si>
  <si>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</si>
  <si>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</si>
  <si>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</si>
  <si>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</si>
  <si>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</si>
  <si>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</si>
  <si>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</si>
  <si>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</si>
  <si>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</si>
  <si>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</si>
  <si>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</si>
  <si>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</si>
  <si>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</si>
  <si>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</si>
  <si>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</si>
  <si>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</si>
  <si>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</si>
  <si>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</si>
  <si>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</si>
  <si>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</si>
  <si>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</si>
  <si>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</si>
  <si>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</si>
  <si>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</si>
  <si>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</si>
  <si>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</si>
  <si>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</si>
  <si>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</si>
  <si>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</si>
  <si>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</si>
  <si>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</si>
  <si>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</si>
  <si>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</si>
  <si>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</si>
  <si>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</si>
  <si>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</si>
  <si>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</si>
  <si>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</si>
  <si>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</si>
  <si>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</si>
  <si>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</si>
  <si>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</si>
  <si>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</si>
  <si>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</si>
  <si>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</si>
  <si>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</si>
  <si>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</si>
  <si>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</si>
  <si>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</si>
  <si>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</si>
  <si>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</si>
  <si>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</si>
  <si>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</si>
  <si>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</si>
  <si>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</si>
  <si>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</si>
  <si>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</si>
  <si>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</si>
  <si>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</si>
  <si>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</si>
  <si>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</si>
  <si>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Lège</t>
  </si>
  <si>
    <t>fragment</t>
  </si>
  <si>
    <t>pot ?</t>
  </si>
  <si>
    <t>étiuette produit agricole</t>
  </si>
  <si>
    <t>Gros rouleau</t>
  </si>
  <si>
    <t>Cure dents plastique</t>
  </si>
  <si>
    <t>dont 1 fragment</t>
  </si>
  <si>
    <t>SAC 1 = 6,5kg</t>
  </si>
  <si>
    <t>Espece de gros filet/"bache" épais jaune</t>
  </si>
  <si>
    <t>1 poignée sac de course</t>
  </si>
  <si>
    <t>petit flotteur</t>
  </si>
  <si>
    <t>que le rouleau</t>
  </si>
  <si>
    <t>Embout</t>
  </si>
  <si>
    <t>Tapis de bain</t>
  </si>
  <si>
    <t>cartouche lave toilette, entonoir</t>
  </si>
  <si>
    <t>Sac 2 = 8,5</t>
  </si>
  <si>
    <t>sac 3 = 4,9</t>
  </si>
  <si>
    <t>Capsule café</t>
  </si>
  <si>
    <t>Leurre</t>
  </si>
  <si>
    <t>pansement</t>
  </si>
  <si>
    <t>27/072023</t>
  </si>
  <si>
    <t>poignée</t>
  </si>
  <si>
    <t>Embout arrosoir</t>
  </si>
  <si>
    <t>Déodorant stick</t>
  </si>
  <si>
    <t>"Etiquette" en liège</t>
  </si>
  <si>
    <t>Jus de la marque Solis avec  bouchon en métal</t>
  </si>
  <si>
    <t>Deux fragments de paquets de mouchoirs et un sachet de jouet</t>
  </si>
  <si>
    <t>6GPI</t>
  </si>
  <si>
    <t>dont un surimi</t>
  </si>
  <si>
    <t>Dont 1 emballage de paille</t>
  </si>
  <si>
    <t>fragments de poches</t>
  </si>
  <si>
    <t>dont une de Jus de fruit d'origine espagnole et 1 bouteille d'eau</t>
  </si>
  <si>
    <t>Jus de fruit d'origine espagnole</t>
  </si>
  <si>
    <t>Poignée</t>
  </si>
  <si>
    <t>Ecocup</t>
  </si>
  <si>
    <t>Chaussette</t>
  </si>
  <si>
    <t>1 pieu et 1 ganivelle</t>
  </si>
  <si>
    <t>1 ganivelle</t>
  </si>
  <si>
    <t>Dont 4 plastiques fondus</t>
  </si>
  <si>
    <t>Tampon amortisseur</t>
  </si>
  <si>
    <t>Plus de 50cm</t>
  </si>
  <si>
    <t>Morceau de pile batterie de marque Calex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</si>
</sst>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818776" y="913622"/>
          <a:ext cx="6239773" cy="592883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3501480" y="913622"/>
          <a:ext cx="6239773" cy="592883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5184184" y="913622"/>
          <a:ext cx="6239773" cy="592883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46866888" y="913622"/>
          <a:ext cx="6239773" cy="592883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58549592" y="913622"/>
          <a:ext cx="6239773" cy="592883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70232296" y="913622"/>
          <a:ext cx="6239774" cy="592883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36071" y="913622"/>
          <a:ext cx="6239772" cy="592883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2480636" y="923636"/>
          <a:ext cx="6563046" cy="596653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4811182" y="923636"/>
          <a:ext cx="6563046" cy="596653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37141727" y="923636"/>
          <a:ext cx="6563046" cy="596653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9472273" y="923636"/>
          <a:ext cx="6563045" cy="596653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61802818" y="923636"/>
          <a:ext cx="6563046" cy="596653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74133364" y="923636"/>
          <a:ext cx="6563046" cy="596653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50091" y="923636"/>
          <a:ext cx="6563045" cy="596653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6"/>
  <sheetViews>
    <sheetView topLeftCell="BQ7" zoomScale="55" zoomScaleNormal="55" workbookViewId="0">
      <selection activeCell="CQ22" sqref="CQ22"/>
    </sheetView>
  </sheetViews>
  <sheetFormatPr baseColWidth="10" defaultColWidth="11.453125" defaultRowHeight="36.75" customHeight="1" x14ac:dyDescent="0.35"/>
  <cols>
    <col min="1" max="1" width="2.1796875" style="7" customWidth="1"/>
    <col min="2" max="3" width="8.54296875" style="9" customWidth="1"/>
    <col min="4" max="4" width="38.54296875" style="14" customWidth="1"/>
    <col min="5" max="5" width="8.54296875" style="7" customWidth="1"/>
    <col min="6" max="7" width="10.54296875" style="7" customWidth="1"/>
    <col min="8" max="8" width="1" style="7" customWidth="1"/>
    <col min="9" max="10" width="8.54296875" style="9" customWidth="1"/>
    <col min="11" max="11" width="38.54296875" style="7" customWidth="1"/>
    <col min="12" max="12" width="8.54296875" style="7" customWidth="1"/>
    <col min="13" max="13" width="21.453125" style="7" customWidth="1"/>
    <col min="14" max="15" width="2.1796875" style="7" customWidth="1"/>
    <col min="16" max="17" width="8.54296875" style="9" customWidth="1"/>
    <col min="18" max="18" width="38.54296875" style="7" customWidth="1"/>
    <col min="19" max="19" width="8.54296875" style="7" customWidth="1"/>
    <col min="20" max="21" width="10.54296875" style="7" customWidth="1"/>
    <col min="22" max="22" width="1" style="7" customWidth="1"/>
    <col min="23" max="24" width="8.54296875" style="9" customWidth="1"/>
    <col min="25" max="25" width="38.54296875" style="7" customWidth="1"/>
    <col min="26" max="26" width="8.54296875" style="7" customWidth="1"/>
    <col min="27" max="27" width="21.453125" style="7" customWidth="1"/>
    <col min="28" max="29" width="2.1796875" style="7" customWidth="1"/>
    <col min="30" max="31" width="8.54296875" style="9" customWidth="1"/>
    <col min="32" max="32" width="38.54296875" style="7" customWidth="1"/>
    <col min="33" max="33" width="8.54296875" style="7" customWidth="1"/>
    <col min="34" max="35" width="10.54296875" style="7" customWidth="1"/>
    <col min="36" max="36" width="1" style="7" customWidth="1"/>
    <col min="37" max="38" width="8.54296875" style="9" customWidth="1"/>
    <col min="39" max="39" width="38.54296875" style="7" customWidth="1"/>
    <col min="40" max="40" width="8.54296875" style="7" customWidth="1"/>
    <col min="41" max="41" width="21.453125" style="7" customWidth="1"/>
    <col min="42" max="43" width="2.1796875" style="7" customWidth="1"/>
    <col min="44" max="45" width="8.54296875" style="9" customWidth="1"/>
    <col min="46" max="46" width="38.54296875" style="7" customWidth="1"/>
    <col min="47" max="47" width="8.54296875" style="7" customWidth="1"/>
    <col min="48" max="49" width="10.54296875" style="7" customWidth="1"/>
    <col min="50" max="50" width="1" style="7" customWidth="1"/>
    <col min="51" max="52" width="8.54296875" style="9" customWidth="1"/>
    <col min="53" max="53" width="38.54296875" style="7" customWidth="1"/>
    <col min="54" max="54" width="8.54296875" style="7" customWidth="1"/>
    <col min="55" max="55" width="21.453125" style="7" customWidth="1"/>
    <col min="56" max="57" width="2.1796875" style="7" customWidth="1"/>
    <col min="58" max="59" width="8.54296875" style="9" customWidth="1"/>
    <col min="60" max="60" width="38.54296875" style="7" customWidth="1"/>
    <col min="61" max="61" width="8.54296875" style="7" customWidth="1"/>
    <col min="62" max="63" width="10.54296875" style="7" customWidth="1"/>
    <col min="64" max="64" width="1" style="7" customWidth="1"/>
    <col min="65" max="66" width="8.54296875" style="9" customWidth="1"/>
    <col min="67" max="67" width="38.54296875" style="7" customWidth="1"/>
    <col min="68" max="68" width="8.54296875" style="7" customWidth="1"/>
    <col min="69" max="69" width="21.453125" style="7" customWidth="1"/>
    <col min="70" max="71" width="2.1796875" style="7" customWidth="1"/>
    <col min="72" max="73" width="8.54296875" style="9" customWidth="1"/>
    <col min="74" max="74" width="38.54296875" style="7" customWidth="1"/>
    <col min="75" max="75" width="8.54296875" style="7" customWidth="1"/>
    <col min="76" max="77" width="10.54296875" style="7" customWidth="1"/>
    <col min="78" max="78" width="1" style="7" customWidth="1"/>
    <col min="79" max="80" width="8.54296875" style="9" customWidth="1"/>
    <col min="81" max="81" width="38.54296875" style="7" customWidth="1"/>
    <col min="82" max="82" width="8.54296875" style="7" customWidth="1"/>
    <col min="83" max="83" width="21.453125" style="7" customWidth="1"/>
    <col min="84" max="85" width="2.1796875" style="7" customWidth="1"/>
    <col min="86" max="87" width="8.54296875" style="9" customWidth="1"/>
    <col min="88" max="88" width="38.54296875" style="7" customWidth="1"/>
    <col min="89" max="89" width="8.54296875" style="7" customWidth="1"/>
    <col min="90" max="91" width="10.54296875" style="7" customWidth="1"/>
    <col min="92" max="92" width="1" style="7" customWidth="1"/>
    <col min="93" max="94" width="8.54296875" style="9" customWidth="1"/>
    <col min="95" max="95" width="38.54296875" style="7" customWidth="1"/>
    <col min="96" max="96" width="8.54296875" style="7" customWidth="1"/>
    <col min="97" max="97" width="21.453125" style="7" customWidth="1"/>
    <col min="98" max="98" width="2.1796875" style="7" customWidth="1"/>
    <col min="99" max="16384" width="11.453125" style="7"/>
  </cols>
  <sheetData>
    <row r="1" spans="1:98" s="1" customFormat="1" ht="11.25" customHeight="1" x14ac:dyDescent="0.3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/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>
        <v>44950</v>
      </c>
      <c r="Z6" s="116"/>
      <c r="AA6" s="117"/>
      <c r="AL6" s="10" t="s">
        <v>1</v>
      </c>
      <c r="AM6" s="122">
        <v>44950</v>
      </c>
      <c r="AN6" s="116"/>
      <c r="AO6" s="117"/>
      <c r="AZ6" s="10" t="s">
        <v>1</v>
      </c>
      <c r="BA6" s="122">
        <v>44950</v>
      </c>
      <c r="BB6" s="116"/>
      <c r="BC6" s="117"/>
      <c r="BN6" s="10" t="s">
        <v>1</v>
      </c>
      <c r="BO6" s="122"/>
      <c r="BP6" s="116"/>
      <c r="BQ6" s="117"/>
      <c r="CB6" s="10" t="s">
        <v>1</v>
      </c>
      <c r="CC6" s="122">
        <v>44950</v>
      </c>
      <c r="CD6" s="116"/>
      <c r="CE6" s="117"/>
      <c r="CP6" s="10" t="s">
        <v>1</v>
      </c>
      <c r="CQ6" s="122">
        <v>44950</v>
      </c>
      <c r="CR6" s="116"/>
      <c r="CS6" s="117"/>
    </row>
    <row r="7" spans="1:98" s="1" customFormat="1" ht="6" customHeight="1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5" x14ac:dyDescent="0.3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4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4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4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>
        <v>1</v>
      </c>
      <c r="AA12" s="16"/>
      <c r="AD12" s="61">
        <v>101</v>
      </c>
      <c r="AE12" s="61" t="s">
        <v>365</v>
      </c>
      <c r="AF12" s="60" t="s">
        <v>134</v>
      </c>
      <c r="AG12" s="38"/>
      <c r="AH12" s="111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>
        <v>1</v>
      </c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3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4">
      <c r="B13" s="64">
        <v>1</v>
      </c>
      <c r="C13" s="64" t="s">
        <v>297</v>
      </c>
      <c r="D13" s="60" t="s">
        <v>76</v>
      </c>
      <c r="E13" s="38"/>
      <c r="F13" s="111"/>
      <c r="G13" s="99"/>
      <c r="H13" s="52"/>
      <c r="I13" s="64">
        <v>15</v>
      </c>
      <c r="J13" s="64" t="s">
        <v>316</v>
      </c>
      <c r="K13" s="67" t="s">
        <v>95</v>
      </c>
      <c r="L13" s="38">
        <f>19+19</f>
        <v>38</v>
      </c>
      <c r="M13" s="53"/>
      <c r="P13" s="61">
        <v>26</v>
      </c>
      <c r="Q13" s="61" t="s">
        <v>330</v>
      </c>
      <c r="R13" s="60" t="s">
        <v>210</v>
      </c>
      <c r="S13" s="38"/>
      <c r="T13" s="111"/>
      <c r="U13" s="103"/>
      <c r="V13" s="32"/>
      <c r="W13" s="61">
        <v>73</v>
      </c>
      <c r="X13" s="61" t="s">
        <v>351</v>
      </c>
      <c r="Y13" s="60" t="s">
        <v>186</v>
      </c>
      <c r="Z13" s="38">
        <v>1</v>
      </c>
      <c r="AA13" s="16" t="s">
        <v>483</v>
      </c>
      <c r="AD13" s="61">
        <v>102</v>
      </c>
      <c r="AE13" s="61" t="s">
        <v>366</v>
      </c>
      <c r="AF13" s="80" t="s">
        <v>135</v>
      </c>
      <c r="AG13" s="38"/>
      <c r="AH13" s="111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1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4">
      <c r="B14" s="64">
        <v>2</v>
      </c>
      <c r="C14" s="64" t="s">
        <v>298</v>
      </c>
      <c r="D14" s="60" t="s">
        <v>77</v>
      </c>
      <c r="E14" s="38">
        <v>3</v>
      </c>
      <c r="F14" s="111" t="s">
        <v>481</v>
      </c>
      <c r="G14" s="99"/>
      <c r="H14" s="52"/>
      <c r="I14" s="64">
        <v>15</v>
      </c>
      <c r="J14" s="64" t="s">
        <v>317</v>
      </c>
      <c r="K14" s="67" t="s">
        <v>206</v>
      </c>
      <c r="L14" s="38">
        <f>18+23+12</f>
        <v>53</v>
      </c>
      <c r="M14" s="16"/>
      <c r="P14" s="61">
        <v>26</v>
      </c>
      <c r="Q14" s="61" t="s">
        <v>330</v>
      </c>
      <c r="R14" s="60" t="s">
        <v>211</v>
      </c>
      <c r="S14" s="38"/>
      <c r="T14" s="111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1"/>
      <c r="AI14" s="99"/>
      <c r="AJ14" s="23"/>
      <c r="AK14" s="61">
        <v>48</v>
      </c>
      <c r="AL14" s="61" t="s">
        <v>379</v>
      </c>
      <c r="AM14" s="60" t="s">
        <v>144</v>
      </c>
      <c r="AN14" s="38">
        <v>2</v>
      </c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1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4">
      <c r="B15" s="64">
        <v>3</v>
      </c>
      <c r="C15" s="64" t="s">
        <v>299</v>
      </c>
      <c r="D15" s="60" t="s">
        <v>465</v>
      </c>
      <c r="E15" s="38">
        <v>2</v>
      </c>
      <c r="F15" s="111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>
        <v>3</v>
      </c>
      <c r="T15" s="111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>
        <v>3</v>
      </c>
      <c r="AH15" s="111"/>
      <c r="AI15" s="99"/>
      <c r="AJ15" s="23"/>
      <c r="AK15" s="64">
        <v>43</v>
      </c>
      <c r="AL15" s="64" t="s">
        <v>380</v>
      </c>
      <c r="AM15" s="83" t="s">
        <v>246</v>
      </c>
      <c r="AN15" s="38">
        <v>18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>
        <f>6.5+8.5+4.9</f>
        <v>19.899999999999999</v>
      </c>
      <c r="CS15" s="119"/>
    </row>
    <row r="16" spans="1:98" s="14" customFormat="1" ht="45" customHeight="1" thickBot="1" x14ac:dyDescent="0.4">
      <c r="B16" s="64">
        <v>112</v>
      </c>
      <c r="C16" s="64" t="s">
        <v>300</v>
      </c>
      <c r="D16" s="60" t="s">
        <v>78</v>
      </c>
      <c r="E16" s="38">
        <v>1</v>
      </c>
      <c r="F16" s="111"/>
      <c r="G16" s="99"/>
      <c r="H16" s="52"/>
      <c r="I16" s="64">
        <v>15</v>
      </c>
      <c r="J16" s="64" t="s">
        <v>319</v>
      </c>
      <c r="K16" s="67" t="s">
        <v>97</v>
      </c>
      <c r="L16" s="38">
        <v>9</v>
      </c>
      <c r="M16" s="16"/>
      <c r="P16" s="61">
        <v>114</v>
      </c>
      <c r="Q16" s="61" t="s">
        <v>332</v>
      </c>
      <c r="R16" s="60" t="s">
        <v>112</v>
      </c>
      <c r="S16" s="38"/>
      <c r="T16" s="111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>
        <v>1</v>
      </c>
      <c r="AH16" s="111" t="s">
        <v>484</v>
      </c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1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4">
      <c r="B17" s="64">
        <v>23</v>
      </c>
      <c r="C17" s="64" t="s">
        <v>301</v>
      </c>
      <c r="D17" s="60" t="s">
        <v>79</v>
      </c>
      <c r="E17" s="38"/>
      <c r="F17" s="111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1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>
        <v>2</v>
      </c>
      <c r="AH17" s="111"/>
      <c r="AI17" s="99"/>
      <c r="AJ17" s="23"/>
      <c r="AK17" s="61">
        <v>481</v>
      </c>
      <c r="AL17" s="61" t="s">
        <v>381</v>
      </c>
      <c r="AM17" s="60" t="s">
        <v>247</v>
      </c>
      <c r="AN17" s="38">
        <v>2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1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4">
      <c r="B18" s="61">
        <v>48</v>
      </c>
      <c r="C18" s="61" t="s">
        <v>302</v>
      </c>
      <c r="D18" s="60" t="s">
        <v>80</v>
      </c>
      <c r="E18" s="38">
        <v>3</v>
      </c>
      <c r="F18" s="111" t="s">
        <v>473</v>
      </c>
      <c r="G18" s="99"/>
      <c r="H18" s="52"/>
      <c r="I18" s="61">
        <v>19</v>
      </c>
      <c r="J18" s="61" t="s">
        <v>320</v>
      </c>
      <c r="K18" s="60" t="s">
        <v>98</v>
      </c>
      <c r="L18" s="38">
        <f>13+8+11</f>
        <v>32</v>
      </c>
      <c r="M18" s="16"/>
      <c r="P18" s="61">
        <v>341</v>
      </c>
      <c r="Q18" s="61" t="s">
        <v>334</v>
      </c>
      <c r="R18" s="60" t="s">
        <v>113</v>
      </c>
      <c r="S18" s="38"/>
      <c r="T18" s="111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1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1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 t="s">
        <v>479</v>
      </c>
      <c r="CR18" s="87"/>
      <c r="CS18" s="88"/>
    </row>
    <row r="19" spans="2:97" s="14" customFormat="1" ht="45" customHeight="1" thickBot="1" x14ac:dyDescent="0.4">
      <c r="B19" s="64">
        <v>24</v>
      </c>
      <c r="C19" s="64" t="s">
        <v>303</v>
      </c>
      <c r="D19" s="60" t="s">
        <v>81</v>
      </c>
      <c r="E19" s="38"/>
      <c r="F19" s="111"/>
      <c r="G19" s="100"/>
      <c r="H19" s="52"/>
      <c r="I19" s="61">
        <v>610</v>
      </c>
      <c r="J19" s="61" t="s">
        <v>315</v>
      </c>
      <c r="K19" s="80" t="s">
        <v>468</v>
      </c>
      <c r="L19" s="38">
        <v>3</v>
      </c>
      <c r="M19" s="16"/>
      <c r="P19" s="61">
        <v>35</v>
      </c>
      <c r="Q19" s="61" t="s">
        <v>335</v>
      </c>
      <c r="R19" s="60" t="s">
        <v>114</v>
      </c>
      <c r="S19" s="38">
        <v>2</v>
      </c>
      <c r="T19" s="111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>
        <v>1</v>
      </c>
      <c r="AH19" s="111" t="s">
        <v>477</v>
      </c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1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 t="s">
        <v>487</v>
      </c>
      <c r="CR19" s="87"/>
      <c r="CS19" s="88"/>
    </row>
    <row r="20" spans="2:97" s="14" customFormat="1" ht="45" customHeight="1" thickBot="1" x14ac:dyDescent="0.4">
      <c r="B20" s="64">
        <v>121</v>
      </c>
      <c r="C20" s="64" t="s">
        <v>304</v>
      </c>
      <c r="D20" s="60" t="s">
        <v>82</v>
      </c>
      <c r="E20" s="38"/>
      <c r="F20" s="111"/>
      <c r="G20" s="99"/>
      <c r="H20" s="52"/>
      <c r="I20" s="61">
        <v>19</v>
      </c>
      <c r="J20" s="61" t="s">
        <v>321</v>
      </c>
      <c r="K20" s="60" t="s">
        <v>99</v>
      </c>
      <c r="L20" s="38">
        <v>7</v>
      </c>
      <c r="M20" s="16"/>
      <c r="P20" s="61">
        <v>36</v>
      </c>
      <c r="Q20" s="61" t="s">
        <v>336</v>
      </c>
      <c r="R20" s="60" t="s">
        <v>115</v>
      </c>
      <c r="S20" s="38"/>
      <c r="T20" s="111"/>
      <c r="U20" s="99"/>
      <c r="V20" s="32"/>
      <c r="W20" s="61">
        <v>48</v>
      </c>
      <c r="X20" s="61" t="s">
        <v>354</v>
      </c>
      <c r="Y20" s="60" t="s">
        <v>127</v>
      </c>
      <c r="Z20" s="38">
        <v>4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11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 t="s">
        <v>488</v>
      </c>
      <c r="CR20" s="87"/>
      <c r="CS20" s="88"/>
    </row>
    <row r="21" spans="2:97" s="14" customFormat="1" ht="45" customHeight="1" thickBot="1" x14ac:dyDescent="0.4">
      <c r="B21" s="61">
        <v>48</v>
      </c>
      <c r="C21" s="61" t="s">
        <v>305</v>
      </c>
      <c r="D21" s="60" t="s">
        <v>219</v>
      </c>
      <c r="E21" s="38"/>
      <c r="F21" s="111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1"/>
      <c r="U21" s="99"/>
      <c r="V21" s="32"/>
      <c r="W21" s="61">
        <v>40</v>
      </c>
      <c r="X21" s="61" t="s">
        <v>326</v>
      </c>
      <c r="Y21" s="60" t="s">
        <v>232</v>
      </c>
      <c r="Z21" s="38">
        <v>16</v>
      </c>
      <c r="AA21" s="16"/>
      <c r="AD21" s="61">
        <v>104</v>
      </c>
      <c r="AE21" s="61" t="s">
        <v>368</v>
      </c>
      <c r="AF21" s="60" t="s">
        <v>137</v>
      </c>
      <c r="AG21" s="38">
        <v>2</v>
      </c>
      <c r="AH21" s="111"/>
      <c r="AI21" s="99"/>
      <c r="AJ21" s="23"/>
      <c r="AK21" s="61">
        <v>48</v>
      </c>
      <c r="AL21" s="61" t="s">
        <v>302</v>
      </c>
      <c r="AM21" s="80" t="s">
        <v>30</v>
      </c>
      <c r="AN21" s="38">
        <v>2</v>
      </c>
      <c r="AO21" s="16"/>
      <c r="AR21" s="61">
        <v>53</v>
      </c>
      <c r="AS21" s="61" t="s">
        <v>395</v>
      </c>
      <c r="AT21" s="60" t="s">
        <v>165</v>
      </c>
      <c r="AU21" s="38"/>
      <c r="AV21" s="111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>
        <v>1</v>
      </c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4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6</v>
      </c>
      <c r="M22" s="16"/>
      <c r="P22" s="61">
        <v>45</v>
      </c>
      <c r="Q22" s="61" t="s">
        <v>338</v>
      </c>
      <c r="R22" s="60" t="s">
        <v>117</v>
      </c>
      <c r="S22" s="38"/>
      <c r="T22" s="111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111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1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4">
      <c r="B23" s="61">
        <v>48</v>
      </c>
      <c r="C23" s="61" t="s">
        <v>302</v>
      </c>
      <c r="D23" s="60" t="s">
        <v>469</v>
      </c>
      <c r="E23" s="38">
        <v>7</v>
      </c>
      <c r="F23" s="111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>
        <v>1</v>
      </c>
      <c r="T23" s="111" t="s">
        <v>482</v>
      </c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1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4">
      <c r="B24" s="61">
        <v>5</v>
      </c>
      <c r="C24" s="61" t="s">
        <v>306</v>
      </c>
      <c r="D24" s="60" t="s">
        <v>205</v>
      </c>
      <c r="E24" s="38">
        <v>3</v>
      </c>
      <c r="F24" s="111"/>
      <c r="G24" s="105"/>
      <c r="H24" s="52"/>
      <c r="I24" s="61">
        <v>211</v>
      </c>
      <c r="J24" s="61" t="s">
        <v>323</v>
      </c>
      <c r="K24" s="60" t="s">
        <v>101</v>
      </c>
      <c r="L24" s="38">
        <v>1</v>
      </c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>
        <v>1</v>
      </c>
      <c r="AA24" s="50"/>
      <c r="AD24" s="84">
        <v>1052</v>
      </c>
      <c r="AE24" s="84" t="s">
        <v>370</v>
      </c>
      <c r="AF24" s="85" t="s">
        <v>139</v>
      </c>
      <c r="AG24" s="38"/>
      <c r="AH24" s="111"/>
      <c r="AI24" s="99"/>
      <c r="AJ24" s="23"/>
      <c r="AK24" s="61">
        <v>48</v>
      </c>
      <c r="AL24" s="61" t="s">
        <v>302</v>
      </c>
      <c r="AM24" s="60" t="s">
        <v>249</v>
      </c>
      <c r="AN24" s="38">
        <v>2</v>
      </c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4">
      <c r="B25" s="61">
        <v>7</v>
      </c>
      <c r="C25" s="61" t="s">
        <v>307</v>
      </c>
      <c r="D25" s="60" t="s">
        <v>83</v>
      </c>
      <c r="E25" s="38"/>
      <c r="F25" s="111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28</v>
      </c>
      <c r="T25" s="111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1"/>
      <c r="AI25" s="99"/>
      <c r="AJ25" s="23"/>
      <c r="AK25" s="61">
        <v>48</v>
      </c>
      <c r="AL25" s="61" t="s">
        <v>302</v>
      </c>
      <c r="AM25" s="80" t="s">
        <v>32</v>
      </c>
      <c r="AN25" s="38">
        <v>2</v>
      </c>
      <c r="AO25" s="16"/>
      <c r="AR25" s="61">
        <v>52</v>
      </c>
      <c r="AS25" s="61" t="s">
        <v>396</v>
      </c>
      <c r="AT25" s="60" t="s">
        <v>169</v>
      </c>
      <c r="AU25" s="38"/>
      <c r="AV25" s="111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4">
      <c r="B26" s="61">
        <v>7</v>
      </c>
      <c r="C26" s="61" t="s">
        <v>458</v>
      </c>
      <c r="D26" s="60" t="s">
        <v>84</v>
      </c>
      <c r="E26" s="38">
        <v>1</v>
      </c>
      <c r="F26" s="111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1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8"/>
      <c r="AI26" s="11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4">
      <c r="B27" s="61">
        <v>8</v>
      </c>
      <c r="C27" s="61" t="s">
        <v>308</v>
      </c>
      <c r="D27" s="60" t="s">
        <v>86</v>
      </c>
      <c r="E27" s="38"/>
      <c r="F27" s="111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8</v>
      </c>
      <c r="T27" s="111"/>
      <c r="U27" s="99"/>
      <c r="V27" s="39"/>
      <c r="W27" s="61">
        <v>39</v>
      </c>
      <c r="X27" s="61" t="s">
        <v>358</v>
      </c>
      <c r="Y27" s="60" t="s">
        <v>129</v>
      </c>
      <c r="Z27" s="38">
        <v>7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4">
      <c r="B28" s="61">
        <v>9</v>
      </c>
      <c r="C28" s="61" t="s">
        <v>309</v>
      </c>
      <c r="D28" s="60" t="s">
        <v>87</v>
      </c>
      <c r="E28" s="38"/>
      <c r="F28" s="111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173</v>
      </c>
      <c r="T28" s="111"/>
      <c r="U28" s="99"/>
      <c r="V28" s="39"/>
      <c r="W28" s="61">
        <v>40</v>
      </c>
      <c r="X28" s="61" t="s">
        <v>326</v>
      </c>
      <c r="Y28" s="60" t="s">
        <v>233</v>
      </c>
      <c r="Z28" s="38">
        <f>38+15</f>
        <v>53</v>
      </c>
      <c r="AA28" s="16"/>
      <c r="AD28" s="64">
        <v>18</v>
      </c>
      <c r="AE28" s="64" t="s">
        <v>371</v>
      </c>
      <c r="AF28" s="67" t="s">
        <v>466</v>
      </c>
      <c r="AG28" s="38"/>
      <c r="AH28" s="111"/>
      <c r="AI28" s="99"/>
      <c r="AJ28" s="23"/>
      <c r="AK28" s="61">
        <v>45</v>
      </c>
      <c r="AL28" s="61" t="s">
        <v>338</v>
      </c>
      <c r="AM28" s="60" t="s">
        <v>250</v>
      </c>
      <c r="AN28" s="38">
        <v>1</v>
      </c>
      <c r="AO28" s="16" t="s">
        <v>485</v>
      </c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4">
      <c r="B29" s="61">
        <v>10</v>
      </c>
      <c r="C29" s="61" t="s">
        <v>310</v>
      </c>
      <c r="D29" s="60" t="s">
        <v>85</v>
      </c>
      <c r="E29" s="38">
        <v>1</v>
      </c>
      <c r="F29" s="111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13</v>
      </c>
      <c r="T29" s="111"/>
      <c r="U29" s="99"/>
      <c r="V29" s="39"/>
      <c r="W29" s="61">
        <v>48</v>
      </c>
      <c r="X29" s="61" t="s">
        <v>359</v>
      </c>
      <c r="Y29" s="60" t="s">
        <v>130</v>
      </c>
      <c r="Z29" s="38">
        <v>1</v>
      </c>
      <c r="AA29" s="49" t="s">
        <v>476</v>
      </c>
      <c r="AD29" s="64">
        <v>42</v>
      </c>
      <c r="AE29" s="64" t="s">
        <v>372</v>
      </c>
      <c r="AF29" s="67" t="s">
        <v>151</v>
      </c>
      <c r="AG29" s="38"/>
      <c r="AH29" s="111"/>
      <c r="AI29" s="99"/>
      <c r="AJ29" s="23"/>
      <c r="AK29" s="61">
        <v>48</v>
      </c>
      <c r="AL29" s="61" t="s">
        <v>302</v>
      </c>
      <c r="AM29" s="60" t="s">
        <v>252</v>
      </c>
      <c r="AN29" s="38">
        <v>2</v>
      </c>
      <c r="AO29" s="16" t="s">
        <v>486</v>
      </c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4">
      <c r="B30" s="61">
        <v>13</v>
      </c>
      <c r="C30" s="61" t="s">
        <v>311</v>
      </c>
      <c r="D30" s="60" t="s">
        <v>88</v>
      </c>
      <c r="E30" s="38">
        <v>3</v>
      </c>
      <c r="F30" s="111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17</v>
      </c>
      <c r="T30" s="111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>
        <v>1</v>
      </c>
      <c r="AH30" s="111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4">
      <c r="B31" s="66">
        <v>12</v>
      </c>
      <c r="C31" s="66" t="s">
        <v>312</v>
      </c>
      <c r="D31" s="63" t="s">
        <v>90</v>
      </c>
      <c r="E31" s="38"/>
      <c r="F31" s="111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2</v>
      </c>
      <c r="T31" s="111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>
        <v>4</v>
      </c>
      <c r="AH31" s="111" t="s">
        <v>478</v>
      </c>
      <c r="AI31" s="99"/>
      <c r="AJ31" s="23"/>
      <c r="AK31" s="70">
        <v>1171</v>
      </c>
      <c r="AL31" s="71" t="s">
        <v>383</v>
      </c>
      <c r="AM31" s="72" t="s">
        <v>253</v>
      </c>
      <c r="AN31" s="38">
        <v>8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1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4">
      <c r="B32" s="61">
        <v>12</v>
      </c>
      <c r="C32" s="61" t="s">
        <v>312</v>
      </c>
      <c r="D32" s="60" t="s">
        <v>89</v>
      </c>
      <c r="E32" s="38">
        <v>2</v>
      </c>
      <c r="F32" s="111" t="s">
        <v>474</v>
      </c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4</v>
      </c>
      <c r="T32" s="111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f>11+20+13</f>
        <v>44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1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4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6</v>
      </c>
      <c r="M33" s="16"/>
      <c r="P33" s="62">
        <v>37</v>
      </c>
      <c r="Q33" s="62" t="s">
        <v>346</v>
      </c>
      <c r="R33" s="63" t="s">
        <v>238</v>
      </c>
      <c r="S33" s="38"/>
      <c r="T33" s="111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1</v>
      </c>
      <c r="AH33" s="111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1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4">
      <c r="B34" s="61">
        <v>4</v>
      </c>
      <c r="C34" s="61" t="s">
        <v>313</v>
      </c>
      <c r="D34" s="60" t="s">
        <v>92</v>
      </c>
      <c r="E34" s="38">
        <v>6</v>
      </c>
      <c r="F34" s="111"/>
      <c r="G34" s="105"/>
      <c r="H34" s="52"/>
      <c r="I34" s="61">
        <v>48</v>
      </c>
      <c r="J34" s="61" t="s">
        <v>302</v>
      </c>
      <c r="K34" s="60" t="s">
        <v>212</v>
      </c>
      <c r="L34" s="38">
        <v>1</v>
      </c>
      <c r="M34" s="16" t="s">
        <v>475</v>
      </c>
      <c r="P34" s="61">
        <v>37</v>
      </c>
      <c r="Q34" s="61" t="s">
        <v>347</v>
      </c>
      <c r="R34" s="60" t="s">
        <v>229</v>
      </c>
      <c r="S34" s="38">
        <v>3</v>
      </c>
      <c r="T34" s="111"/>
      <c r="U34" s="99"/>
      <c r="V34" s="39"/>
      <c r="W34" s="61">
        <v>16</v>
      </c>
      <c r="X34" s="61" t="s">
        <v>361</v>
      </c>
      <c r="Y34" s="80" t="s">
        <v>231</v>
      </c>
      <c r="Z34" s="38">
        <v>2</v>
      </c>
      <c r="AA34" s="16"/>
      <c r="AD34" s="61">
        <v>17</v>
      </c>
      <c r="AE34" s="61" t="s">
        <v>375</v>
      </c>
      <c r="AF34" s="80" t="s">
        <v>25</v>
      </c>
      <c r="AG34" s="38"/>
      <c r="AH34" s="111"/>
      <c r="AI34" s="99"/>
      <c r="AJ34" s="23"/>
      <c r="AK34" s="73">
        <v>1172</v>
      </c>
      <c r="AL34" s="74" t="s">
        <v>386</v>
      </c>
      <c r="AM34" s="75" t="s">
        <v>157</v>
      </c>
      <c r="AN34" s="38">
        <v>13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4">
      <c r="B35" s="61">
        <v>4</v>
      </c>
      <c r="C35" s="61" t="s">
        <v>314</v>
      </c>
      <c r="D35" s="60" t="s">
        <v>93</v>
      </c>
      <c r="E35" s="38">
        <v>5</v>
      </c>
      <c r="F35" s="111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1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7</v>
      </c>
      <c r="AH35" s="111"/>
      <c r="AI35" s="99"/>
      <c r="AJ35" s="23"/>
      <c r="AK35" s="73">
        <v>462</v>
      </c>
      <c r="AL35" s="73" t="s">
        <v>387</v>
      </c>
      <c r="AM35" s="75" t="s">
        <v>158</v>
      </c>
      <c r="AN35" s="38">
        <v>12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4">
      <c r="B36" s="62">
        <v>620</v>
      </c>
      <c r="C36" s="62" t="s">
        <v>315</v>
      </c>
      <c r="D36" s="63" t="s">
        <v>91</v>
      </c>
      <c r="E36" s="38"/>
      <c r="F36" s="111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>
        <v>1</v>
      </c>
      <c r="T36" s="111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>
        <v>2</v>
      </c>
      <c r="AH36" s="111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4">
      <c r="B37" s="61">
        <v>610</v>
      </c>
      <c r="C37" s="61" t="s">
        <v>315</v>
      </c>
      <c r="D37" s="60" t="s">
        <v>102</v>
      </c>
      <c r="E37" s="38">
        <v>2</v>
      </c>
      <c r="F37" s="111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>
        <v>2</v>
      </c>
      <c r="T37" s="111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>
        <v>1</v>
      </c>
      <c r="AH37" s="111"/>
      <c r="AI37" s="99"/>
      <c r="AJ37" s="23"/>
      <c r="AK37" s="70">
        <v>1171</v>
      </c>
      <c r="AL37" s="71" t="s">
        <v>383</v>
      </c>
      <c r="AM37" s="72" t="s">
        <v>156</v>
      </c>
      <c r="AN37" s="38">
        <f>167+84+44</f>
        <v>295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4">
      <c r="B38" s="61">
        <v>48</v>
      </c>
      <c r="C38" s="61" t="s">
        <v>302</v>
      </c>
      <c r="D38" s="60" t="s">
        <v>94</v>
      </c>
      <c r="E38" s="38">
        <v>3</v>
      </c>
      <c r="F38" s="111"/>
      <c r="G38" s="99"/>
      <c r="H38" s="52"/>
      <c r="I38" s="61">
        <v>28</v>
      </c>
      <c r="J38" s="61" t="s">
        <v>327</v>
      </c>
      <c r="K38" s="60" t="s">
        <v>215</v>
      </c>
      <c r="L38" s="38">
        <v>15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24</v>
      </c>
      <c r="AA38" s="16"/>
      <c r="AD38" s="61">
        <v>48</v>
      </c>
      <c r="AE38" s="61" t="s">
        <v>377</v>
      </c>
      <c r="AF38" s="60" t="s">
        <v>142</v>
      </c>
      <c r="AG38" s="38"/>
      <c r="AH38" s="111"/>
      <c r="AI38" s="99"/>
      <c r="AJ38" s="23"/>
      <c r="AK38" s="70">
        <v>461</v>
      </c>
      <c r="AL38" s="70" t="s">
        <v>384</v>
      </c>
      <c r="AM38" s="72" t="s">
        <v>207</v>
      </c>
      <c r="AN38" s="38">
        <f>68+38+33</f>
        <v>139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4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1"/>
      <c r="U39" s="99"/>
      <c r="V39" s="18"/>
      <c r="W39" s="64">
        <v>99</v>
      </c>
      <c r="X39" s="64" t="s">
        <v>364</v>
      </c>
      <c r="Y39" s="67" t="s">
        <v>240</v>
      </c>
      <c r="Z39" s="38">
        <v>2</v>
      </c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1"/>
      <c r="AI39" s="99"/>
      <c r="AJ39" s="23"/>
      <c r="AK39" s="70">
        <v>471</v>
      </c>
      <c r="AL39" s="70" t="s">
        <v>385</v>
      </c>
      <c r="AM39" s="72" t="s">
        <v>208</v>
      </c>
      <c r="AN39" s="38">
        <v>1</v>
      </c>
      <c r="AO39" s="16" t="s">
        <v>480</v>
      </c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2"/>
      <c r="CP39" s="91"/>
      <c r="CQ39" s="92"/>
      <c r="CR39" s="92"/>
      <c r="CS39" s="93"/>
      <c r="CT39" s="18"/>
    </row>
    <row r="40" spans="1:98" ht="22.5" customHeight="1" thickBot="1" x14ac:dyDescent="0.4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5">
      <c r="AK42" s="15"/>
      <c r="AM42" s="14"/>
      <c r="AN42" s="4"/>
      <c r="AO42" s="4"/>
      <c r="AS42" s="7"/>
    </row>
    <row r="43" spans="1:98" ht="36.75" customHeight="1" x14ac:dyDescent="0.35">
      <c r="AS43" s="7"/>
    </row>
    <row r="44" spans="1:98" ht="36.75" customHeight="1" x14ac:dyDescent="0.35">
      <c r="AE44" s="7"/>
      <c r="AS44" s="7"/>
    </row>
    <row r="45" spans="1:98" ht="36.75" customHeight="1" x14ac:dyDescent="0.35">
      <c r="AS45" s="7"/>
    </row>
    <row r="46" spans="1:98" ht="36.75" customHeight="1" x14ac:dyDescent="0.35">
      <c r="Q46" s="7"/>
      <c r="AS46" s="7"/>
    </row>
  </sheetData>
  <mergeCells count="55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AH26:AI26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zoomScale="55" zoomScaleNormal="55" workbookViewId="0">
      <selection activeCell="K6" sqref="K6:M6"/>
    </sheetView>
  </sheetViews>
  <sheetFormatPr baseColWidth="10" defaultColWidth="11.453125" defaultRowHeight="36.75" customHeight="1" x14ac:dyDescent="0.35"/>
  <cols>
    <col min="1" max="1" width="2.1796875" style="7" customWidth="1"/>
    <col min="2" max="3" width="8.54296875" style="9" customWidth="1"/>
    <col min="4" max="4" width="38.54296875" style="14" customWidth="1"/>
    <col min="5" max="5" width="8.54296875" style="7" customWidth="1"/>
    <col min="6" max="7" width="10.54296875" style="7" customWidth="1"/>
    <col min="8" max="8" width="1" style="7" customWidth="1"/>
    <col min="9" max="10" width="8.54296875" style="9" customWidth="1"/>
    <col min="11" max="11" width="38.54296875" style="7" customWidth="1"/>
    <col min="12" max="12" width="8.54296875" style="7" customWidth="1"/>
    <col min="13" max="13" width="21.453125" style="7" customWidth="1"/>
    <col min="14" max="15" width="2.1796875" style="7" customWidth="1"/>
    <col min="16" max="17" width="8.54296875" style="9" customWidth="1"/>
    <col min="18" max="18" width="38.54296875" style="7" customWidth="1"/>
    <col min="19" max="19" width="8.54296875" style="7" customWidth="1"/>
    <col min="20" max="21" width="10.54296875" style="7" customWidth="1"/>
    <col min="22" max="22" width="1" style="7" customWidth="1"/>
    <col min="23" max="24" width="8.54296875" style="9" customWidth="1"/>
    <col min="25" max="25" width="38.54296875" style="7" customWidth="1"/>
    <col min="26" max="26" width="8.54296875" style="7" customWidth="1"/>
    <col min="27" max="27" width="21.453125" style="7" customWidth="1"/>
    <col min="28" max="29" width="2.1796875" style="7" customWidth="1"/>
    <col min="30" max="31" width="8.54296875" style="9" customWidth="1"/>
    <col min="32" max="32" width="38.54296875" style="7" customWidth="1"/>
    <col min="33" max="33" width="8.54296875" style="7" customWidth="1"/>
    <col min="34" max="35" width="10.54296875" style="7" customWidth="1"/>
    <col min="36" max="36" width="1" style="7" customWidth="1"/>
    <col min="37" max="38" width="8.54296875" style="9" customWidth="1"/>
    <col min="39" max="39" width="38.54296875" style="7" customWidth="1"/>
    <col min="40" max="40" width="8.54296875" style="7" customWidth="1"/>
    <col min="41" max="41" width="21.453125" style="7" customWidth="1"/>
    <col min="42" max="43" width="2.1796875" style="7" customWidth="1"/>
    <col min="44" max="45" width="8.54296875" style="9" customWidth="1"/>
    <col min="46" max="46" width="38.54296875" style="7" customWidth="1"/>
    <col min="47" max="47" width="8.54296875" style="7" customWidth="1"/>
    <col min="48" max="49" width="10.54296875" style="7" customWidth="1"/>
    <col min="50" max="50" width="1" style="7" customWidth="1"/>
    <col min="51" max="52" width="8.54296875" style="9" customWidth="1"/>
    <col min="53" max="53" width="38.54296875" style="7" customWidth="1"/>
    <col min="54" max="54" width="8.54296875" style="7" customWidth="1"/>
    <col min="55" max="55" width="21.453125" style="7" customWidth="1"/>
    <col min="56" max="57" width="2.1796875" style="7" customWidth="1"/>
    <col min="58" max="59" width="8.54296875" style="9" customWidth="1"/>
    <col min="60" max="60" width="38.54296875" style="7" customWidth="1"/>
    <col min="61" max="61" width="8.54296875" style="7" customWidth="1"/>
    <col min="62" max="63" width="10.54296875" style="7" customWidth="1"/>
    <col min="64" max="64" width="1" style="7" customWidth="1"/>
    <col min="65" max="66" width="8.54296875" style="9" customWidth="1"/>
    <col min="67" max="67" width="38.54296875" style="7" customWidth="1"/>
    <col min="68" max="68" width="8.54296875" style="7" customWidth="1"/>
    <col min="69" max="69" width="21.453125" style="7" customWidth="1"/>
    <col min="70" max="71" width="2.1796875" style="7" customWidth="1"/>
    <col min="72" max="73" width="8.54296875" style="9" customWidth="1"/>
    <col min="74" max="74" width="38.54296875" style="7" customWidth="1"/>
    <col min="75" max="75" width="8.54296875" style="7" customWidth="1"/>
    <col min="76" max="77" width="10.54296875" style="7" customWidth="1"/>
    <col min="78" max="78" width="1" style="7" customWidth="1"/>
    <col min="79" max="80" width="8.54296875" style="9" customWidth="1"/>
    <col min="81" max="81" width="38.54296875" style="7" customWidth="1"/>
    <col min="82" max="82" width="8.54296875" style="7" customWidth="1"/>
    <col min="83" max="83" width="21.453125" style="7" customWidth="1"/>
    <col min="84" max="85" width="2.1796875" style="7" customWidth="1"/>
    <col min="86" max="87" width="8.54296875" style="9" customWidth="1"/>
    <col min="88" max="88" width="38.54296875" style="7" customWidth="1"/>
    <col min="89" max="89" width="8.54296875" style="7" customWidth="1"/>
    <col min="90" max="91" width="10.54296875" style="7" customWidth="1"/>
    <col min="92" max="92" width="1" style="7" customWidth="1"/>
    <col min="93" max="94" width="8.54296875" style="9" customWidth="1"/>
    <col min="95" max="95" width="38.54296875" style="7" customWidth="1"/>
    <col min="96" max="96" width="8.54296875" style="7" customWidth="1"/>
    <col min="97" max="97" width="21.453125" style="7" customWidth="1"/>
    <col min="98" max="98" width="2.1796875" style="7" customWidth="1"/>
    <col min="99" max="16384" width="11.453125" style="7"/>
  </cols>
  <sheetData>
    <row r="1" spans="1:98" s="1" customFormat="1" ht="11.25" customHeight="1" x14ac:dyDescent="0.3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45020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6"/>
      <c r="AA6" s="117"/>
      <c r="AL6" s="10" t="s">
        <v>1</v>
      </c>
      <c r="AM6" s="122"/>
      <c r="AN6" s="116"/>
      <c r="AO6" s="117"/>
      <c r="AZ6" s="10" t="s">
        <v>1</v>
      </c>
      <c r="BA6" s="122"/>
      <c r="BB6" s="116"/>
      <c r="BC6" s="117"/>
      <c r="BN6" s="10" t="s">
        <v>1</v>
      </c>
      <c r="BO6" s="122"/>
      <c r="BP6" s="116"/>
      <c r="BQ6" s="117"/>
      <c r="CB6" s="10" t="s">
        <v>1</v>
      </c>
      <c r="CC6" s="122"/>
      <c r="CD6" s="116"/>
      <c r="CE6" s="117"/>
      <c r="CP6" s="10" t="s">
        <v>1</v>
      </c>
      <c r="CQ6" s="122"/>
      <c r="CR6" s="116"/>
      <c r="CS6" s="117"/>
    </row>
    <row r="7" spans="1:98" s="1" customFormat="1" ht="6" customHeight="1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5" x14ac:dyDescent="0.3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4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4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4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1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4">
      <c r="B13" s="64">
        <v>1</v>
      </c>
      <c r="C13" s="64" t="s">
        <v>297</v>
      </c>
      <c r="D13" s="60" t="s">
        <v>76</v>
      </c>
      <c r="E13" s="38"/>
      <c r="F13" s="109"/>
      <c r="G13" s="99"/>
      <c r="H13" s="52"/>
      <c r="I13" s="64">
        <v>15</v>
      </c>
      <c r="J13" s="64" t="s">
        <v>316</v>
      </c>
      <c r="K13" s="67" t="s">
        <v>95</v>
      </c>
      <c r="L13" s="38">
        <v>14</v>
      </c>
      <c r="M13" s="53"/>
      <c r="P13" s="61">
        <v>26</v>
      </c>
      <c r="Q13" s="61" t="s">
        <v>330</v>
      </c>
      <c r="R13" s="60" t="s">
        <v>210</v>
      </c>
      <c r="S13" s="38"/>
      <c r="T13" s="109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>
        <v>1</v>
      </c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4">
      <c r="B14" s="64">
        <v>2</v>
      </c>
      <c r="C14" s="64" t="s">
        <v>298</v>
      </c>
      <c r="D14" s="60" t="s">
        <v>77</v>
      </c>
      <c r="E14" s="38"/>
      <c r="F14" s="109"/>
      <c r="G14" s="99"/>
      <c r="H14" s="52"/>
      <c r="I14" s="64">
        <v>15</v>
      </c>
      <c r="J14" s="64" t="s">
        <v>317</v>
      </c>
      <c r="K14" s="67" t="s">
        <v>206</v>
      </c>
      <c r="L14" s="38">
        <v>18</v>
      </c>
      <c r="M14" s="16"/>
      <c r="P14" s="61">
        <v>26</v>
      </c>
      <c r="Q14" s="61" t="s">
        <v>330</v>
      </c>
      <c r="R14" s="60" t="s">
        <v>211</v>
      </c>
      <c r="S14" s="38"/>
      <c r="T14" s="109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4">
      <c r="B15" s="64">
        <v>3</v>
      </c>
      <c r="C15" s="64" t="s">
        <v>299</v>
      </c>
      <c r="D15" s="60" t="s">
        <v>465</v>
      </c>
      <c r="E15" s="38"/>
      <c r="F15" s="109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>
        <v>1</v>
      </c>
      <c r="AH15" s="109"/>
      <c r="AI15" s="99"/>
      <c r="AJ15" s="23"/>
      <c r="AK15" s="64">
        <v>43</v>
      </c>
      <c r="AL15" s="64" t="s">
        <v>380</v>
      </c>
      <c r="AM15" s="83" t="s">
        <v>246</v>
      </c>
      <c r="AN15" s="38">
        <v>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>
        <v>1</v>
      </c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/>
      <c r="CS15" s="119"/>
    </row>
    <row r="16" spans="1:98" s="14" customFormat="1" ht="45" customHeight="1" thickBot="1" x14ac:dyDescent="0.4">
      <c r="B16" s="64">
        <v>112</v>
      </c>
      <c r="C16" s="64" t="s">
        <v>300</v>
      </c>
      <c r="D16" s="60" t="s">
        <v>78</v>
      </c>
      <c r="E16" s="38">
        <v>2</v>
      </c>
      <c r="F16" s="109"/>
      <c r="G16" s="99"/>
      <c r="H16" s="52"/>
      <c r="I16" s="64">
        <v>15</v>
      </c>
      <c r="J16" s="64" t="s">
        <v>319</v>
      </c>
      <c r="K16" s="67" t="s">
        <v>97</v>
      </c>
      <c r="L16" s="38">
        <v>4</v>
      </c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4">
      <c r="B17" s="64">
        <v>23</v>
      </c>
      <c r="C17" s="64" t="s">
        <v>301</v>
      </c>
      <c r="D17" s="60" t="s">
        <v>79</v>
      </c>
      <c r="E17" s="38">
        <v>4</v>
      </c>
      <c r="F17" s="109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99"/>
      <c r="AJ17" s="23"/>
      <c r="AK17" s="61">
        <v>481</v>
      </c>
      <c r="AL17" s="61" t="s">
        <v>381</v>
      </c>
      <c r="AM17" s="60" t="s">
        <v>247</v>
      </c>
      <c r="AN17" s="38">
        <v>2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4">
      <c r="B18" s="61">
        <v>48</v>
      </c>
      <c r="C18" s="61" t="s">
        <v>302</v>
      </c>
      <c r="D18" s="60" t="s">
        <v>80</v>
      </c>
      <c r="E18" s="38">
        <v>1</v>
      </c>
      <c r="F18" s="109"/>
      <c r="G18" s="99"/>
      <c r="H18" s="52"/>
      <c r="I18" s="61">
        <v>19</v>
      </c>
      <c r="J18" s="61" t="s">
        <v>320</v>
      </c>
      <c r="K18" s="60" t="s">
        <v>98</v>
      </c>
      <c r="L18" s="38">
        <v>11</v>
      </c>
      <c r="M18" s="16"/>
      <c r="P18" s="61">
        <v>341</v>
      </c>
      <c r="Q18" s="61" t="s">
        <v>334</v>
      </c>
      <c r="R18" s="60" t="s">
        <v>113</v>
      </c>
      <c r="S18" s="38"/>
      <c r="T18" s="109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9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4">
      <c r="B19" s="64">
        <v>24</v>
      </c>
      <c r="C19" s="64" t="s">
        <v>303</v>
      </c>
      <c r="D19" s="60" t="s">
        <v>81</v>
      </c>
      <c r="E19" s="38"/>
      <c r="F19" s="109"/>
      <c r="G19" s="100"/>
      <c r="H19" s="52"/>
      <c r="I19" s="61">
        <v>610</v>
      </c>
      <c r="J19" s="61" t="s">
        <v>315</v>
      </c>
      <c r="K19" s="80" t="s">
        <v>468</v>
      </c>
      <c r="L19" s="38">
        <v>3</v>
      </c>
      <c r="M19" s="16" t="s">
        <v>489</v>
      </c>
      <c r="P19" s="61">
        <v>35</v>
      </c>
      <c r="Q19" s="61" t="s">
        <v>335</v>
      </c>
      <c r="R19" s="60" t="s">
        <v>114</v>
      </c>
      <c r="S19" s="38"/>
      <c r="T19" s="109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>
        <v>1</v>
      </c>
      <c r="AH19" s="109" t="s">
        <v>491</v>
      </c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4">
      <c r="B20" s="64">
        <v>121</v>
      </c>
      <c r="C20" s="64" t="s">
        <v>304</v>
      </c>
      <c r="D20" s="60" t="s">
        <v>82</v>
      </c>
      <c r="E20" s="38"/>
      <c r="F20" s="109"/>
      <c r="G20" s="99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109"/>
      <c r="U20" s="99"/>
      <c r="V20" s="32"/>
      <c r="W20" s="61">
        <v>48</v>
      </c>
      <c r="X20" s="61" t="s">
        <v>354</v>
      </c>
      <c r="Y20" s="60" t="s">
        <v>127</v>
      </c>
      <c r="Z20" s="38">
        <v>4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1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4">
      <c r="B21" s="61">
        <v>48</v>
      </c>
      <c r="C21" s="61" t="s">
        <v>305</v>
      </c>
      <c r="D21" s="60" t="s">
        <v>219</v>
      </c>
      <c r="E21" s="38"/>
      <c r="F21" s="109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4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4</v>
      </c>
      <c r="M22" s="16"/>
      <c r="P22" s="61">
        <v>45</v>
      </c>
      <c r="Q22" s="61" t="s">
        <v>338</v>
      </c>
      <c r="R22" s="60" t="s">
        <v>117</v>
      </c>
      <c r="S22" s="38"/>
      <c r="T22" s="109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4">
      <c r="B23" s="61">
        <v>48</v>
      </c>
      <c r="C23" s="61" t="s">
        <v>302</v>
      </c>
      <c r="D23" s="60" t="s">
        <v>469</v>
      </c>
      <c r="E23" s="38">
        <v>6</v>
      </c>
      <c r="F23" s="109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>
        <v>1</v>
      </c>
      <c r="T23" s="109" t="s">
        <v>490</v>
      </c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4">
      <c r="B24" s="61">
        <v>5</v>
      </c>
      <c r="C24" s="61" t="s">
        <v>306</v>
      </c>
      <c r="D24" s="60" t="s">
        <v>205</v>
      </c>
      <c r="E24" s="38">
        <v>1</v>
      </c>
      <c r="F24" s="109"/>
      <c r="G24" s="105"/>
      <c r="H24" s="52"/>
      <c r="I24" s="61">
        <v>211</v>
      </c>
      <c r="J24" s="61" t="s">
        <v>323</v>
      </c>
      <c r="K24" s="60" t="s">
        <v>101</v>
      </c>
      <c r="L24" s="38">
        <v>2</v>
      </c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09"/>
      <c r="AI24" s="99"/>
      <c r="AJ24" s="23"/>
      <c r="AK24" s="61">
        <v>48</v>
      </c>
      <c r="AL24" s="61" t="s">
        <v>302</v>
      </c>
      <c r="AM24" s="60" t="s">
        <v>249</v>
      </c>
      <c r="AN24" s="38">
        <v>1</v>
      </c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4">
      <c r="B25" s="61">
        <v>7</v>
      </c>
      <c r="C25" s="61" t="s">
        <v>307</v>
      </c>
      <c r="D25" s="60" t="s">
        <v>83</v>
      </c>
      <c r="E25" s="38"/>
      <c r="F25" s="109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4</v>
      </c>
      <c r="T25" s="109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>
        <v>3</v>
      </c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4">
      <c r="B26" s="61">
        <v>7</v>
      </c>
      <c r="C26" s="61" t="s">
        <v>458</v>
      </c>
      <c r="D26" s="60" t="s">
        <v>84</v>
      </c>
      <c r="E26" s="38">
        <v>1</v>
      </c>
      <c r="F26" s="109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1</v>
      </c>
      <c r="T26" s="109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4">
      <c r="B27" s="61">
        <v>8</v>
      </c>
      <c r="C27" s="61" t="s">
        <v>308</v>
      </c>
      <c r="D27" s="60" t="s">
        <v>86</v>
      </c>
      <c r="E27" s="38"/>
      <c r="F27" s="109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2</v>
      </c>
      <c r="T27" s="109"/>
      <c r="U27" s="99"/>
      <c r="V27" s="39"/>
      <c r="W27" s="61">
        <v>39</v>
      </c>
      <c r="X27" s="61" t="s">
        <v>358</v>
      </c>
      <c r="Y27" s="60" t="s">
        <v>129</v>
      </c>
      <c r="Z27" s="38">
        <v>1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>
        <v>1</v>
      </c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4">
      <c r="B28" s="61">
        <v>9</v>
      </c>
      <c r="C28" s="61" t="s">
        <v>309</v>
      </c>
      <c r="D28" s="60" t="s">
        <v>87</v>
      </c>
      <c r="E28" s="38"/>
      <c r="F28" s="109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35</v>
      </c>
      <c r="T28" s="109"/>
      <c r="U28" s="99"/>
      <c r="V28" s="39"/>
      <c r="W28" s="61">
        <v>40</v>
      </c>
      <c r="X28" s="61" t="s">
        <v>326</v>
      </c>
      <c r="Y28" s="60" t="s">
        <v>233</v>
      </c>
      <c r="Z28" s="38">
        <v>21</v>
      </c>
      <c r="AA28" s="16"/>
      <c r="AD28" s="64">
        <v>18</v>
      </c>
      <c r="AE28" s="64" t="s">
        <v>371</v>
      </c>
      <c r="AF28" s="67" t="s">
        <v>466</v>
      </c>
      <c r="AG28" s="38"/>
      <c r="AH28" s="109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4">
      <c r="B29" s="61">
        <v>10</v>
      </c>
      <c r="C29" s="61" t="s">
        <v>310</v>
      </c>
      <c r="D29" s="60" t="s">
        <v>85</v>
      </c>
      <c r="E29" s="38"/>
      <c r="F29" s="109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30</v>
      </c>
      <c r="T29" s="109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4">
      <c r="B30" s="61">
        <v>13</v>
      </c>
      <c r="C30" s="61" t="s">
        <v>311</v>
      </c>
      <c r="D30" s="60" t="s">
        <v>88</v>
      </c>
      <c r="E30" s="38"/>
      <c r="F30" s="109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17</v>
      </c>
      <c r="T30" s="109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9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4">
      <c r="B31" s="66">
        <v>12</v>
      </c>
      <c r="C31" s="66" t="s">
        <v>312</v>
      </c>
      <c r="D31" s="63" t="s">
        <v>90</v>
      </c>
      <c r="E31" s="38"/>
      <c r="F31" s="109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09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4">
      <c r="B32" s="61">
        <v>12</v>
      </c>
      <c r="C32" s="61" t="s">
        <v>312</v>
      </c>
      <c r="D32" s="60" t="s">
        <v>89</v>
      </c>
      <c r="E32" s="38">
        <v>3</v>
      </c>
      <c r="F32" s="109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1</v>
      </c>
      <c r="T32" s="109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14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4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09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09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4">
      <c r="B34" s="61">
        <v>4</v>
      </c>
      <c r="C34" s="61" t="s">
        <v>313</v>
      </c>
      <c r="D34" s="60" t="s">
        <v>92</v>
      </c>
      <c r="E34" s="38">
        <v>3</v>
      </c>
      <c r="F34" s="109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99"/>
      <c r="V34" s="39"/>
      <c r="W34" s="61">
        <v>16</v>
      </c>
      <c r="X34" s="61" t="s">
        <v>361</v>
      </c>
      <c r="Y34" s="80" t="s">
        <v>231</v>
      </c>
      <c r="Z34" s="38">
        <v>1</v>
      </c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99"/>
      <c r="AJ34" s="23"/>
      <c r="AK34" s="73">
        <v>1172</v>
      </c>
      <c r="AL34" s="74" t="s">
        <v>386</v>
      </c>
      <c r="AM34" s="75" t="s">
        <v>157</v>
      </c>
      <c r="AN34" s="38">
        <v>5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4">
      <c r="B35" s="61">
        <v>4</v>
      </c>
      <c r="C35" s="61" t="s">
        <v>314</v>
      </c>
      <c r="D35" s="60" t="s">
        <v>93</v>
      </c>
      <c r="E35" s="38">
        <v>1</v>
      </c>
      <c r="F35" s="109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09"/>
      <c r="AI35" s="99"/>
      <c r="AJ35" s="23"/>
      <c r="AK35" s="73">
        <v>462</v>
      </c>
      <c r="AL35" s="73" t="s">
        <v>387</v>
      </c>
      <c r="AM35" s="75" t="s">
        <v>158</v>
      </c>
      <c r="AN35" s="38">
        <v>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4">
      <c r="B36" s="62">
        <v>620</v>
      </c>
      <c r="C36" s="62" t="s">
        <v>315</v>
      </c>
      <c r="D36" s="63" t="s">
        <v>91</v>
      </c>
      <c r="E36" s="38"/>
      <c r="F36" s="109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09"/>
      <c r="U36" s="99"/>
      <c r="V36" s="39"/>
      <c r="W36" s="61">
        <v>64</v>
      </c>
      <c r="X36" s="61" t="s">
        <v>362</v>
      </c>
      <c r="Y36" s="60" t="s">
        <v>132</v>
      </c>
      <c r="Z36" s="38">
        <v>1</v>
      </c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4">
      <c r="B37" s="61">
        <v>610</v>
      </c>
      <c r="C37" s="61" t="s">
        <v>315</v>
      </c>
      <c r="D37" s="60" t="s">
        <v>102</v>
      </c>
      <c r="E37" s="38"/>
      <c r="F37" s="109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9"/>
      <c r="AI37" s="99"/>
      <c r="AJ37" s="23"/>
      <c r="AK37" s="70">
        <v>1171</v>
      </c>
      <c r="AL37" s="71" t="s">
        <v>383</v>
      </c>
      <c r="AM37" s="72" t="s">
        <v>156</v>
      </c>
      <c r="AN37" s="38">
        <v>191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4">
      <c r="B38" s="61">
        <v>48</v>
      </c>
      <c r="C38" s="61" t="s">
        <v>302</v>
      </c>
      <c r="D38" s="60" t="s">
        <v>94</v>
      </c>
      <c r="E38" s="38">
        <v>3</v>
      </c>
      <c r="F38" s="109"/>
      <c r="G38" s="99"/>
      <c r="H38" s="52"/>
      <c r="I38" s="61">
        <v>28</v>
      </c>
      <c r="J38" s="61" t="s">
        <v>327</v>
      </c>
      <c r="K38" s="60" t="s">
        <v>215</v>
      </c>
      <c r="L38" s="38">
        <v>7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24</v>
      </c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99"/>
      <c r="AJ38" s="23"/>
      <c r="AK38" s="70">
        <v>461</v>
      </c>
      <c r="AL38" s="70" t="s">
        <v>384</v>
      </c>
      <c r="AM38" s="72" t="s">
        <v>207</v>
      </c>
      <c r="AN38" s="38">
        <v>184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4">
      <c r="A39" s="18"/>
      <c r="H39" s="52"/>
      <c r="I39" s="61">
        <v>29</v>
      </c>
      <c r="J39" s="61" t="s">
        <v>329</v>
      </c>
      <c r="K39" s="60" t="s">
        <v>216</v>
      </c>
      <c r="L39" s="38">
        <v>8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9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1"/>
      <c r="CQ39" s="92"/>
      <c r="CR39" s="92"/>
      <c r="CS39" s="93"/>
      <c r="CT39" s="18"/>
    </row>
    <row r="40" spans="1:98" ht="22.5" customHeight="1" thickBot="1" x14ac:dyDescent="0.4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5">
      <c r="AK42" s="15"/>
      <c r="AM42" s="14"/>
      <c r="AN42" s="4"/>
      <c r="AO42" s="4"/>
      <c r="AS42" s="7"/>
    </row>
    <row r="43" spans="1:98" ht="36.75" customHeight="1" x14ac:dyDescent="0.35">
      <c r="AS43" s="7"/>
    </row>
    <row r="44" spans="1:98" ht="36.75" customHeight="1" x14ac:dyDescent="0.35">
      <c r="AE44" s="7"/>
      <c r="AS44" s="7"/>
    </row>
    <row r="45" spans="1:98" ht="36.75" customHeight="1" x14ac:dyDescent="0.35">
      <c r="AS45" s="7"/>
    </row>
    <row r="46" spans="1:98" ht="36.75" customHeight="1" x14ac:dyDescent="0.3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T46"/>
  <sheetViews>
    <sheetView topLeftCell="A22" zoomScale="49" zoomScaleNormal="49" workbookViewId="0">
      <selection activeCell="T35" sqref="T35"/>
    </sheetView>
  </sheetViews>
  <sheetFormatPr baseColWidth="10" defaultColWidth="11.453125" defaultRowHeight="36.75" customHeight="1" x14ac:dyDescent="0.35"/>
  <cols>
    <col min="1" max="1" width="2.1796875" style="7" customWidth="1"/>
    <col min="2" max="3" width="8.54296875" style="9" customWidth="1"/>
    <col min="4" max="4" width="38.54296875" style="14" customWidth="1"/>
    <col min="5" max="5" width="8.54296875" style="7" customWidth="1"/>
    <col min="6" max="7" width="10.54296875" style="7" customWidth="1"/>
    <col min="8" max="8" width="1" style="7" customWidth="1"/>
    <col min="9" max="10" width="8.54296875" style="9" customWidth="1"/>
    <col min="11" max="11" width="38.54296875" style="7" customWidth="1"/>
    <col min="12" max="12" width="8.54296875" style="7" customWidth="1"/>
    <col min="13" max="13" width="21.453125" style="7" customWidth="1"/>
    <col min="14" max="15" width="2.1796875" style="7" customWidth="1"/>
    <col min="16" max="17" width="8.54296875" style="9" customWidth="1"/>
    <col min="18" max="18" width="38.54296875" style="7" customWidth="1"/>
    <col min="19" max="19" width="8.54296875" style="7" customWidth="1"/>
    <col min="20" max="21" width="10.54296875" style="7" customWidth="1"/>
    <col min="22" max="22" width="1" style="7" customWidth="1"/>
    <col min="23" max="24" width="8.54296875" style="9" customWidth="1"/>
    <col min="25" max="25" width="38.54296875" style="7" customWidth="1"/>
    <col min="26" max="26" width="8.54296875" style="7" customWidth="1"/>
    <col min="27" max="27" width="21.453125" style="7" customWidth="1"/>
    <col min="28" max="29" width="2.1796875" style="7" customWidth="1"/>
    <col min="30" max="31" width="8.54296875" style="9" customWidth="1"/>
    <col min="32" max="32" width="38.54296875" style="7" customWidth="1"/>
    <col min="33" max="33" width="8.54296875" style="7" customWidth="1"/>
    <col min="34" max="35" width="10.54296875" style="7" customWidth="1"/>
    <col min="36" max="36" width="1" style="7" customWidth="1"/>
    <col min="37" max="38" width="8.54296875" style="9" customWidth="1"/>
    <col min="39" max="39" width="38.54296875" style="7" customWidth="1"/>
    <col min="40" max="40" width="8.54296875" style="7" customWidth="1"/>
    <col min="41" max="41" width="21.453125" style="7" customWidth="1"/>
    <col min="42" max="43" width="2.1796875" style="7" customWidth="1"/>
    <col min="44" max="45" width="8.54296875" style="9" customWidth="1"/>
    <col min="46" max="46" width="38.54296875" style="7" customWidth="1"/>
    <col min="47" max="47" width="8.54296875" style="7" customWidth="1"/>
    <col min="48" max="49" width="10.54296875" style="7" customWidth="1"/>
    <col min="50" max="50" width="1" style="7" customWidth="1"/>
    <col min="51" max="52" width="8.54296875" style="9" customWidth="1"/>
    <col min="53" max="53" width="38.54296875" style="7" customWidth="1"/>
    <col min="54" max="54" width="8.54296875" style="7" customWidth="1"/>
    <col min="55" max="55" width="21.453125" style="7" customWidth="1"/>
    <col min="56" max="57" width="2.1796875" style="7" customWidth="1"/>
    <col min="58" max="59" width="8.54296875" style="9" customWidth="1"/>
    <col min="60" max="60" width="38.54296875" style="7" customWidth="1"/>
    <col min="61" max="61" width="8.54296875" style="7" customWidth="1"/>
    <col min="62" max="63" width="10.54296875" style="7" customWidth="1"/>
    <col min="64" max="64" width="1" style="7" customWidth="1"/>
    <col min="65" max="66" width="8.54296875" style="9" customWidth="1"/>
    <col min="67" max="67" width="38.54296875" style="7" customWidth="1"/>
    <col min="68" max="68" width="8.54296875" style="7" customWidth="1"/>
    <col min="69" max="69" width="21.453125" style="7" customWidth="1"/>
    <col min="70" max="71" width="2.1796875" style="7" customWidth="1"/>
    <col min="72" max="73" width="8.54296875" style="9" customWidth="1"/>
    <col min="74" max="74" width="38.54296875" style="7" customWidth="1"/>
    <col min="75" max="75" width="8.54296875" style="7" customWidth="1"/>
    <col min="76" max="77" width="10.54296875" style="7" customWidth="1"/>
    <col min="78" max="78" width="1" style="7" customWidth="1"/>
    <col min="79" max="80" width="8.54296875" style="9" customWidth="1"/>
    <col min="81" max="81" width="38.54296875" style="7" customWidth="1"/>
    <col min="82" max="82" width="8.54296875" style="7" customWidth="1"/>
    <col min="83" max="83" width="21.453125" style="7" customWidth="1"/>
    <col min="84" max="85" width="2.1796875" style="7" customWidth="1"/>
    <col min="86" max="87" width="8.54296875" style="9" customWidth="1"/>
    <col min="88" max="88" width="38.54296875" style="7" customWidth="1"/>
    <col min="89" max="89" width="8.54296875" style="7" customWidth="1"/>
    <col min="90" max="91" width="10.54296875" style="7" customWidth="1"/>
    <col min="92" max="92" width="1" style="7" customWidth="1"/>
    <col min="93" max="94" width="8.54296875" style="9" customWidth="1"/>
    <col min="95" max="95" width="38.54296875" style="7" customWidth="1"/>
    <col min="96" max="96" width="8.54296875" style="7" customWidth="1"/>
    <col min="97" max="97" width="21.453125" style="7" customWidth="1"/>
    <col min="98" max="98" width="2.1796875" style="7" customWidth="1"/>
    <col min="99" max="16384" width="11.453125" style="7"/>
  </cols>
  <sheetData>
    <row r="1" spans="1:98" s="1" customFormat="1" ht="11.25" customHeight="1" x14ac:dyDescent="0.3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45134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/>
      <c r="Z6" s="116"/>
      <c r="AA6" s="117"/>
      <c r="AL6" s="10" t="s">
        <v>1</v>
      </c>
      <c r="AM6" s="122">
        <v>45134</v>
      </c>
      <c r="AN6" s="116"/>
      <c r="AO6" s="117"/>
      <c r="AZ6" s="10" t="s">
        <v>1</v>
      </c>
      <c r="BA6" s="122"/>
      <c r="BB6" s="116"/>
      <c r="BC6" s="117"/>
      <c r="BN6" s="10" t="s">
        <v>1</v>
      </c>
      <c r="BO6" s="122" t="s">
        <v>492</v>
      </c>
      <c r="BP6" s="116"/>
      <c r="BQ6" s="117"/>
      <c r="CB6" s="10" t="s">
        <v>1</v>
      </c>
      <c r="CC6" s="122"/>
      <c r="CD6" s="116"/>
      <c r="CE6" s="117"/>
      <c r="CP6" s="10" t="s">
        <v>1</v>
      </c>
      <c r="CQ6" s="122">
        <v>45134</v>
      </c>
      <c r="CR6" s="116"/>
      <c r="CS6" s="117"/>
    </row>
    <row r="7" spans="1:98" s="1" customFormat="1" ht="6" customHeight="1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5" x14ac:dyDescent="0.3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4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4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4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3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4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>
        <v>7</v>
      </c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4">
      <c r="B14" s="64">
        <v>2</v>
      </c>
      <c r="C14" s="64" t="s">
        <v>298</v>
      </c>
      <c r="D14" s="60" t="s">
        <v>77</v>
      </c>
      <c r="E14" s="38">
        <v>1</v>
      </c>
      <c r="F14" s="113" t="s">
        <v>493</v>
      </c>
      <c r="G14" s="99"/>
      <c r="H14" s="52"/>
      <c r="I14" s="64">
        <v>15</v>
      </c>
      <c r="J14" s="64" t="s">
        <v>317</v>
      </c>
      <c r="K14" s="67" t="s">
        <v>206</v>
      </c>
      <c r="L14" s="38">
        <v>22</v>
      </c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>
        <v>1</v>
      </c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4">
      <c r="B15" s="64">
        <v>3</v>
      </c>
      <c r="C15" s="64" t="s">
        <v>299</v>
      </c>
      <c r="D15" s="60" t="s">
        <v>465</v>
      </c>
      <c r="E15" s="38">
        <v>1</v>
      </c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>
        <v>1</v>
      </c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7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/>
      <c r="CS15" s="119"/>
    </row>
    <row r="16" spans="1:98" s="14" customFormat="1" ht="45" customHeight="1" thickBot="1" x14ac:dyDescent="0.4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>
        <v>8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4">
      <c r="B17" s="64">
        <v>23</v>
      </c>
      <c r="C17" s="64" t="s">
        <v>301</v>
      </c>
      <c r="D17" s="60" t="s">
        <v>79</v>
      </c>
      <c r="E17" s="38">
        <v>2</v>
      </c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>
        <v>1</v>
      </c>
      <c r="AA17" s="16" t="s">
        <v>494</v>
      </c>
      <c r="AD17" s="61">
        <v>100</v>
      </c>
      <c r="AE17" s="61" t="s">
        <v>367</v>
      </c>
      <c r="AF17" s="80" t="s">
        <v>136</v>
      </c>
      <c r="AG17" s="38">
        <v>4</v>
      </c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>
        <v>1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4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>
        <v>4</v>
      </c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4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>
        <v>5</v>
      </c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>
        <v>1</v>
      </c>
      <c r="AA19" s="16"/>
      <c r="AD19" s="61">
        <v>102</v>
      </c>
      <c r="AE19" s="61" t="s">
        <v>302</v>
      </c>
      <c r="AF19" s="60" t="s">
        <v>242</v>
      </c>
      <c r="AG19" s="38">
        <v>1</v>
      </c>
      <c r="AH19" s="113" t="s">
        <v>495</v>
      </c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4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4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4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>
        <v>1</v>
      </c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>
        <v>3</v>
      </c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4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4</v>
      </c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4">
      <c r="B23" s="61">
        <v>48</v>
      </c>
      <c r="C23" s="61" t="s">
        <v>302</v>
      </c>
      <c r="D23" s="60" t="s">
        <v>469</v>
      </c>
      <c r="E23" s="38">
        <v>1</v>
      </c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>
        <v>1</v>
      </c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 t="s">
        <v>496</v>
      </c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4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4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>
        <v>3</v>
      </c>
      <c r="M25" s="16"/>
      <c r="P25" s="61">
        <v>115</v>
      </c>
      <c r="Q25" s="61" t="s">
        <v>339</v>
      </c>
      <c r="R25" s="60" t="s">
        <v>221</v>
      </c>
      <c r="S25" s="38">
        <v>102</v>
      </c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4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4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5</v>
      </c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>
        <v>3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>
        <v>2</v>
      </c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4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>
        <v>11</v>
      </c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4">
      <c r="B29" s="61">
        <v>10</v>
      </c>
      <c r="C29" s="61" t="s">
        <v>310</v>
      </c>
      <c r="D29" s="60" t="s">
        <v>85</v>
      </c>
      <c r="E29" s="38">
        <v>1</v>
      </c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14</v>
      </c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>
        <v>1</v>
      </c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4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4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2</v>
      </c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>
        <v>9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4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>
        <v>1</v>
      </c>
      <c r="M32" s="16"/>
      <c r="P32" s="61">
        <v>331</v>
      </c>
      <c r="Q32" s="61" t="s">
        <v>345</v>
      </c>
      <c r="R32" s="60" t="s">
        <v>226</v>
      </c>
      <c r="S32" s="38">
        <v>1</v>
      </c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7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4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3</v>
      </c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>
        <v>1</v>
      </c>
      <c r="AA33" s="16"/>
      <c r="AD33" s="61">
        <v>17</v>
      </c>
      <c r="AE33" s="61" t="s">
        <v>375</v>
      </c>
      <c r="AF33" s="80" t="s">
        <v>148</v>
      </c>
      <c r="AG33" s="38">
        <v>4</v>
      </c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4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4">
      <c r="B35" s="61">
        <v>4</v>
      </c>
      <c r="C35" s="61" t="s">
        <v>314</v>
      </c>
      <c r="D35" s="60" t="s">
        <v>93</v>
      </c>
      <c r="E35" s="38">
        <v>3</v>
      </c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>
        <v>4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4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4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f>126+129+242</f>
        <v>497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4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>
        <v>23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31</v>
      </c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>
        <v>102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4">
      <c r="A39" s="18"/>
      <c r="H39" s="52"/>
      <c r="I39" s="61">
        <v>29</v>
      </c>
      <c r="J39" s="61" t="s">
        <v>329</v>
      </c>
      <c r="K39" s="60" t="s">
        <v>216</v>
      </c>
      <c r="L39" s="38">
        <v>5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4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5">
      <c r="AK42" s="15"/>
      <c r="AM42" s="14"/>
      <c r="AN42" s="4"/>
      <c r="AO42" s="4"/>
      <c r="AS42" s="7"/>
    </row>
    <row r="43" spans="1:98" ht="36.75" customHeight="1" x14ac:dyDescent="0.35">
      <c r="AS43" s="7"/>
    </row>
    <row r="44" spans="1:98" ht="36.75" customHeight="1" x14ac:dyDescent="0.35">
      <c r="AE44" s="7"/>
      <c r="AS44" s="7"/>
    </row>
    <row r="45" spans="1:98" ht="36.75" customHeight="1" x14ac:dyDescent="0.35">
      <c r="AS45" s="7"/>
    </row>
    <row r="46" spans="1:98" ht="36.75" customHeight="1" x14ac:dyDescent="0.3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T46"/>
  <sheetViews>
    <sheetView tabSelected="1" topLeftCell="U34" zoomScale="55" zoomScaleNormal="55" workbookViewId="0">
      <selection activeCell="AN39" sqref="AN39"/>
    </sheetView>
  </sheetViews>
  <sheetFormatPr baseColWidth="10" defaultColWidth="11.453125" defaultRowHeight="36.75" customHeight="1" x14ac:dyDescent="0.35"/>
  <cols>
    <col min="1" max="1" width="2.1796875" style="7" customWidth="1"/>
    <col min="2" max="3" width="8.54296875" style="9" customWidth="1"/>
    <col min="4" max="4" width="38.54296875" style="14" customWidth="1"/>
    <col min="5" max="5" width="8.54296875" style="7" customWidth="1"/>
    <col min="6" max="7" width="10.54296875" style="7" customWidth="1"/>
    <col min="8" max="8" width="1" style="7" customWidth="1"/>
    <col min="9" max="10" width="8.54296875" style="9" customWidth="1"/>
    <col min="11" max="11" width="38.54296875" style="7" customWidth="1"/>
    <col min="12" max="12" width="8.54296875" style="7" customWidth="1"/>
    <col min="13" max="13" width="21.453125" style="7" customWidth="1"/>
    <col min="14" max="15" width="2.1796875" style="7" customWidth="1"/>
    <col min="16" max="17" width="8.54296875" style="9" customWidth="1"/>
    <col min="18" max="18" width="38.54296875" style="7" customWidth="1"/>
    <col min="19" max="19" width="8.54296875" style="7" customWidth="1"/>
    <col min="20" max="21" width="10.54296875" style="7" customWidth="1"/>
    <col min="22" max="22" width="1" style="7" customWidth="1"/>
    <col min="23" max="24" width="8.54296875" style="9" customWidth="1"/>
    <col min="25" max="25" width="38.54296875" style="7" customWidth="1"/>
    <col min="26" max="26" width="8.54296875" style="7" customWidth="1"/>
    <col min="27" max="27" width="21.453125" style="7" customWidth="1"/>
    <col min="28" max="29" width="2.1796875" style="7" customWidth="1"/>
    <col min="30" max="31" width="8.54296875" style="9" customWidth="1"/>
    <col min="32" max="32" width="38.54296875" style="7" customWidth="1"/>
    <col min="33" max="33" width="8.54296875" style="7" customWidth="1"/>
    <col min="34" max="35" width="10.54296875" style="7" customWidth="1"/>
    <col min="36" max="36" width="1" style="7" customWidth="1"/>
    <col min="37" max="38" width="8.54296875" style="9" customWidth="1"/>
    <col min="39" max="39" width="38.54296875" style="7" customWidth="1"/>
    <col min="40" max="40" width="8.54296875" style="7" customWidth="1"/>
    <col min="41" max="41" width="21.453125" style="7" customWidth="1"/>
    <col min="42" max="43" width="2.1796875" style="7" customWidth="1"/>
    <col min="44" max="45" width="8.54296875" style="9" customWidth="1"/>
    <col min="46" max="46" width="38.54296875" style="7" customWidth="1"/>
    <col min="47" max="47" width="8.54296875" style="7" customWidth="1"/>
    <col min="48" max="49" width="10.54296875" style="7" customWidth="1"/>
    <col min="50" max="50" width="1" style="7" customWidth="1"/>
    <col min="51" max="52" width="8.54296875" style="9" customWidth="1"/>
    <col min="53" max="53" width="38.54296875" style="7" customWidth="1"/>
    <col min="54" max="54" width="8.54296875" style="7" customWidth="1"/>
    <col min="55" max="55" width="21.453125" style="7" customWidth="1"/>
    <col min="56" max="57" width="2.1796875" style="7" customWidth="1"/>
    <col min="58" max="59" width="8.54296875" style="9" customWidth="1"/>
    <col min="60" max="60" width="38.54296875" style="7" customWidth="1"/>
    <col min="61" max="61" width="8.54296875" style="7" customWidth="1"/>
    <col min="62" max="63" width="10.54296875" style="7" customWidth="1"/>
    <col min="64" max="64" width="1" style="7" customWidth="1"/>
    <col min="65" max="66" width="8.54296875" style="9" customWidth="1"/>
    <col min="67" max="67" width="38.54296875" style="7" customWidth="1"/>
    <col min="68" max="68" width="8.54296875" style="7" customWidth="1"/>
    <col min="69" max="69" width="21.453125" style="7" customWidth="1"/>
    <col min="70" max="71" width="2.1796875" style="7" customWidth="1"/>
    <col min="72" max="73" width="8.54296875" style="9" customWidth="1"/>
    <col min="74" max="74" width="38.54296875" style="7" customWidth="1"/>
    <col min="75" max="75" width="8.54296875" style="7" customWidth="1"/>
    <col min="76" max="77" width="10.54296875" style="7" customWidth="1"/>
    <col min="78" max="78" width="1" style="7" customWidth="1"/>
    <col min="79" max="80" width="8.54296875" style="9" customWidth="1"/>
    <col min="81" max="81" width="38.54296875" style="7" customWidth="1"/>
    <col min="82" max="82" width="8.54296875" style="7" customWidth="1"/>
    <col min="83" max="83" width="21.453125" style="7" customWidth="1"/>
    <col min="84" max="85" width="2.1796875" style="7" customWidth="1"/>
    <col min="86" max="87" width="8.54296875" style="9" customWidth="1"/>
    <col min="88" max="88" width="38.54296875" style="7" customWidth="1"/>
    <col min="89" max="89" width="8.54296875" style="7" customWidth="1"/>
    <col min="90" max="91" width="10.54296875" style="7" customWidth="1"/>
    <col min="92" max="92" width="1" style="7" customWidth="1"/>
    <col min="93" max="94" width="8.54296875" style="9" customWidth="1"/>
    <col min="95" max="95" width="38.54296875" style="7" customWidth="1"/>
    <col min="96" max="96" width="8.54296875" style="7" customWidth="1"/>
    <col min="97" max="97" width="21.453125" style="7" customWidth="1"/>
    <col min="98" max="98" width="2.1796875" style="7" customWidth="1"/>
    <col min="99" max="16384" width="11.453125" style="7"/>
  </cols>
  <sheetData>
    <row r="1" spans="1:98" s="1" customFormat="1" ht="11.25" customHeight="1" x14ac:dyDescent="0.3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35">
      <c r="A2" s="41"/>
      <c r="B2" s="120" t="s">
        <v>7</v>
      </c>
      <c r="C2" s="120"/>
      <c r="D2" s="120"/>
      <c r="E2" s="120"/>
      <c r="F2" s="120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20" t="s">
        <v>7</v>
      </c>
      <c r="Q2" s="120"/>
      <c r="R2" s="120"/>
      <c r="S2" s="120"/>
      <c r="T2" s="120"/>
      <c r="U2" s="43"/>
      <c r="V2" s="43"/>
      <c r="W2" s="43"/>
      <c r="X2" s="44" t="s">
        <v>0</v>
      </c>
      <c r="Y2" s="115" t="s">
        <v>471</v>
      </c>
      <c r="Z2" s="116"/>
      <c r="AA2" s="117"/>
      <c r="AD2" s="121" t="s">
        <v>7</v>
      </c>
      <c r="AE2" s="121"/>
      <c r="AF2" s="121"/>
      <c r="AG2" s="121"/>
      <c r="AH2" s="121"/>
      <c r="AI2" s="2"/>
      <c r="AJ2" s="2"/>
      <c r="AK2" s="2"/>
      <c r="AL2" s="10" t="s">
        <v>0</v>
      </c>
      <c r="AM2" s="115" t="s">
        <v>471</v>
      </c>
      <c r="AN2" s="116"/>
      <c r="AO2" s="117"/>
      <c r="AR2" s="121" t="s">
        <v>7</v>
      </c>
      <c r="AS2" s="121"/>
      <c r="AT2" s="121"/>
      <c r="AU2" s="121"/>
      <c r="AV2" s="121"/>
      <c r="AW2" s="2"/>
      <c r="AX2" s="2"/>
      <c r="AY2" s="2"/>
      <c r="AZ2" s="10" t="s">
        <v>0</v>
      </c>
      <c r="BA2" s="115" t="s">
        <v>471</v>
      </c>
      <c r="BB2" s="116"/>
      <c r="BC2" s="117"/>
      <c r="BF2" s="121" t="s">
        <v>7</v>
      </c>
      <c r="BG2" s="121"/>
      <c r="BH2" s="121"/>
      <c r="BI2" s="121"/>
      <c r="BJ2" s="121"/>
      <c r="BK2" s="2"/>
      <c r="BL2" s="2"/>
      <c r="BM2" s="2"/>
      <c r="BN2" s="10" t="s">
        <v>0</v>
      </c>
      <c r="BO2" s="115" t="s">
        <v>471</v>
      </c>
      <c r="BP2" s="116"/>
      <c r="BQ2" s="117"/>
      <c r="BT2" s="121" t="s">
        <v>7</v>
      </c>
      <c r="BU2" s="121"/>
      <c r="BV2" s="121"/>
      <c r="BW2" s="121"/>
      <c r="BX2" s="121"/>
      <c r="BY2" s="2"/>
      <c r="BZ2" s="2"/>
      <c r="CA2" s="2"/>
      <c r="CB2" s="10" t="s">
        <v>0</v>
      </c>
      <c r="CC2" s="115" t="s">
        <v>471</v>
      </c>
      <c r="CD2" s="116"/>
      <c r="CE2" s="117"/>
      <c r="CH2" s="121" t="s">
        <v>7</v>
      </c>
      <c r="CI2" s="121"/>
      <c r="CJ2" s="121"/>
      <c r="CK2" s="121"/>
      <c r="CL2" s="121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35">
      <c r="A3" s="41"/>
      <c r="B3" s="120"/>
      <c r="C3" s="120"/>
      <c r="D3" s="120"/>
      <c r="E3" s="120"/>
      <c r="F3" s="120"/>
      <c r="G3" s="43"/>
      <c r="H3" s="43"/>
      <c r="I3" s="43"/>
      <c r="J3" s="45"/>
      <c r="K3" s="2"/>
      <c r="L3" s="2"/>
      <c r="M3" s="2"/>
      <c r="O3" s="41"/>
      <c r="P3" s="120"/>
      <c r="Q3" s="120"/>
      <c r="R3" s="120"/>
      <c r="S3" s="120"/>
      <c r="T3" s="120"/>
      <c r="U3" s="43"/>
      <c r="V3" s="43"/>
      <c r="W3" s="43"/>
      <c r="X3" s="45"/>
      <c r="Y3" s="2"/>
      <c r="Z3" s="2"/>
      <c r="AA3" s="2"/>
      <c r="AD3" s="121"/>
      <c r="AE3" s="121"/>
      <c r="AF3" s="121"/>
      <c r="AG3" s="121"/>
      <c r="AH3" s="121"/>
      <c r="AI3" s="2"/>
      <c r="AJ3" s="2"/>
      <c r="AK3" s="2"/>
      <c r="AL3" s="11"/>
      <c r="AM3" s="2"/>
      <c r="AN3" s="2"/>
      <c r="AO3" s="2"/>
      <c r="AR3" s="121"/>
      <c r="AS3" s="121"/>
      <c r="AT3" s="121"/>
      <c r="AU3" s="121"/>
      <c r="AV3" s="121"/>
      <c r="AW3" s="2"/>
      <c r="AX3" s="2"/>
      <c r="AY3" s="2"/>
      <c r="AZ3" s="11"/>
      <c r="BA3" s="2"/>
      <c r="BB3" s="2"/>
      <c r="BC3" s="2"/>
      <c r="BF3" s="121"/>
      <c r="BG3" s="121"/>
      <c r="BH3" s="121"/>
      <c r="BI3" s="121"/>
      <c r="BJ3" s="121"/>
      <c r="BK3" s="2"/>
      <c r="BL3" s="2"/>
      <c r="BM3" s="2"/>
      <c r="BN3" s="11"/>
      <c r="BO3" s="2"/>
      <c r="BP3" s="2"/>
      <c r="BQ3" s="2"/>
      <c r="BT3" s="121"/>
      <c r="BU3" s="121"/>
      <c r="BV3" s="121"/>
      <c r="BW3" s="121"/>
      <c r="BX3" s="121"/>
      <c r="BY3" s="2"/>
      <c r="BZ3" s="2"/>
      <c r="CA3" s="2"/>
      <c r="CB3" s="11"/>
      <c r="CC3" s="2"/>
      <c r="CD3" s="2"/>
      <c r="CE3" s="2"/>
      <c r="CH3" s="121"/>
      <c r="CI3" s="121"/>
      <c r="CJ3" s="121"/>
      <c r="CK3" s="121"/>
      <c r="CL3" s="121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35">
      <c r="A4" s="41"/>
      <c r="B4" s="120"/>
      <c r="C4" s="120"/>
      <c r="D4" s="120"/>
      <c r="E4" s="120"/>
      <c r="F4" s="120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20"/>
      <c r="Q4" s="120"/>
      <c r="R4" s="120"/>
      <c r="S4" s="120"/>
      <c r="T4" s="120"/>
      <c r="U4" s="43"/>
      <c r="V4" s="43"/>
      <c r="W4" s="43"/>
      <c r="X4" s="44" t="s">
        <v>8</v>
      </c>
      <c r="Y4" s="115" t="s">
        <v>472</v>
      </c>
      <c r="Z4" s="116"/>
      <c r="AA4" s="117"/>
      <c r="AD4" s="121"/>
      <c r="AE4" s="121"/>
      <c r="AF4" s="121"/>
      <c r="AG4" s="121"/>
      <c r="AH4" s="121"/>
      <c r="AI4" s="2"/>
      <c r="AJ4" s="2"/>
      <c r="AK4" s="2"/>
      <c r="AL4" s="10" t="s">
        <v>8</v>
      </c>
      <c r="AM4" s="115" t="s">
        <v>472</v>
      </c>
      <c r="AN4" s="116"/>
      <c r="AO4" s="117"/>
      <c r="AR4" s="121"/>
      <c r="AS4" s="121"/>
      <c r="AT4" s="121"/>
      <c r="AU4" s="121"/>
      <c r="AV4" s="121"/>
      <c r="AW4" s="2"/>
      <c r="AX4" s="2"/>
      <c r="AY4" s="2"/>
      <c r="AZ4" s="10" t="s">
        <v>8</v>
      </c>
      <c r="BA4" s="115" t="s">
        <v>472</v>
      </c>
      <c r="BB4" s="116"/>
      <c r="BC4" s="117"/>
      <c r="BF4" s="121"/>
      <c r="BG4" s="121"/>
      <c r="BH4" s="121"/>
      <c r="BI4" s="121"/>
      <c r="BJ4" s="121"/>
      <c r="BK4" s="2"/>
      <c r="BL4" s="2"/>
      <c r="BM4" s="2"/>
      <c r="BN4" s="10" t="s">
        <v>8</v>
      </c>
      <c r="BO4" s="115" t="s">
        <v>472</v>
      </c>
      <c r="BP4" s="116"/>
      <c r="BQ4" s="117"/>
      <c r="BT4" s="121"/>
      <c r="BU4" s="121"/>
      <c r="BV4" s="121"/>
      <c r="BW4" s="121"/>
      <c r="BX4" s="121"/>
      <c r="BY4" s="2"/>
      <c r="BZ4" s="2"/>
      <c r="CA4" s="2"/>
      <c r="CB4" s="10" t="s">
        <v>8</v>
      </c>
      <c r="CC4" s="115" t="s">
        <v>472</v>
      </c>
      <c r="CD4" s="116"/>
      <c r="CE4" s="117"/>
      <c r="CH4" s="121"/>
      <c r="CI4" s="121"/>
      <c r="CJ4" s="121"/>
      <c r="CK4" s="121"/>
      <c r="CL4" s="121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3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3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2">
        <v>45215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2">
        <v>45215</v>
      </c>
      <c r="Z6" s="116"/>
      <c r="AA6" s="117"/>
      <c r="AL6" s="10" t="s">
        <v>1</v>
      </c>
      <c r="AM6" s="122">
        <v>45215</v>
      </c>
      <c r="AN6" s="116"/>
      <c r="AO6" s="117"/>
      <c r="AZ6" s="10" t="s">
        <v>1</v>
      </c>
      <c r="BA6" s="122">
        <v>45215</v>
      </c>
      <c r="BB6" s="116"/>
      <c r="BC6" s="117"/>
      <c r="BN6" s="10" t="s">
        <v>1</v>
      </c>
      <c r="BO6" s="122">
        <v>45215</v>
      </c>
      <c r="BP6" s="116"/>
      <c r="BQ6" s="117"/>
      <c r="CB6" s="10" t="s">
        <v>1</v>
      </c>
      <c r="CC6" s="122">
        <v>45215</v>
      </c>
      <c r="CD6" s="116"/>
      <c r="CE6" s="117"/>
      <c r="CP6" s="10" t="s">
        <v>1</v>
      </c>
      <c r="CQ6" s="122">
        <v>45215</v>
      </c>
      <c r="CR6" s="116"/>
      <c r="CS6" s="117"/>
    </row>
    <row r="7" spans="1:98" s="1" customFormat="1" ht="6" customHeight="1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5" x14ac:dyDescent="0.3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4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4">
      <c r="B11" s="126" t="s">
        <v>45</v>
      </c>
      <c r="C11" s="127"/>
      <c r="D11" s="127"/>
      <c r="E11" s="127"/>
      <c r="F11" s="127"/>
      <c r="G11" s="128"/>
      <c r="H11" s="30"/>
      <c r="I11" s="126" t="s">
        <v>46</v>
      </c>
      <c r="J11" s="127"/>
      <c r="K11" s="127"/>
      <c r="L11" s="127"/>
      <c r="M11" s="128"/>
      <c r="P11" s="126" t="s">
        <v>44</v>
      </c>
      <c r="Q11" s="127"/>
      <c r="R11" s="127"/>
      <c r="S11" s="127"/>
      <c r="T11" s="127"/>
      <c r="U11" s="128"/>
      <c r="V11" s="30"/>
      <c r="W11" s="126" t="s">
        <v>43</v>
      </c>
      <c r="X11" s="127"/>
      <c r="Y11" s="127"/>
      <c r="Z11" s="127"/>
      <c r="AA11" s="128"/>
      <c r="AD11" s="126" t="s">
        <v>42</v>
      </c>
      <c r="AE11" s="127"/>
      <c r="AF11" s="127"/>
      <c r="AG11" s="127"/>
      <c r="AH11" s="127"/>
      <c r="AI11" s="128"/>
      <c r="AJ11" s="31"/>
      <c r="AK11" s="126" t="s">
        <v>47</v>
      </c>
      <c r="AL11" s="127"/>
      <c r="AM11" s="127"/>
      <c r="AN11" s="127"/>
      <c r="AO11" s="128"/>
      <c r="AR11" s="126" t="s">
        <v>9</v>
      </c>
      <c r="AS11" s="127"/>
      <c r="AT11" s="127"/>
      <c r="AU11" s="127"/>
      <c r="AV11" s="127"/>
      <c r="AW11" s="128"/>
      <c r="AX11" s="31"/>
      <c r="AY11" s="126" t="s">
        <v>13</v>
      </c>
      <c r="AZ11" s="127"/>
      <c r="BA11" s="127"/>
      <c r="BB11" s="127"/>
      <c r="BC11" s="128"/>
      <c r="BF11" s="126" t="s">
        <v>14</v>
      </c>
      <c r="BG11" s="127"/>
      <c r="BH11" s="127"/>
      <c r="BI11" s="127"/>
      <c r="BJ11" s="127"/>
      <c r="BK11" s="128"/>
      <c r="BL11" s="31"/>
      <c r="BM11" s="126" t="s">
        <v>15</v>
      </c>
      <c r="BN11" s="127"/>
      <c r="BO11" s="127"/>
      <c r="BP11" s="127"/>
      <c r="BQ11" s="128"/>
      <c r="BT11" s="126" t="s">
        <v>20</v>
      </c>
      <c r="BU11" s="127"/>
      <c r="BV11" s="127"/>
      <c r="BW11" s="127"/>
      <c r="BX11" s="127"/>
      <c r="BY11" s="128"/>
      <c r="BZ11" s="31"/>
      <c r="CA11" s="126" t="s">
        <v>23</v>
      </c>
      <c r="CB11" s="127"/>
      <c r="CC11" s="127"/>
      <c r="CD11" s="127"/>
      <c r="CE11" s="128"/>
      <c r="CH11" s="126" t="s">
        <v>24</v>
      </c>
      <c r="CI11" s="127"/>
      <c r="CJ11" s="127"/>
      <c r="CK11" s="127"/>
      <c r="CL11" s="127"/>
      <c r="CM11" s="128"/>
      <c r="CN11" s="31"/>
      <c r="CO11" s="126" t="s">
        <v>71</v>
      </c>
      <c r="CP11" s="127"/>
      <c r="CQ11" s="127"/>
      <c r="CR11" s="127"/>
      <c r="CS11" s="128"/>
    </row>
    <row r="12" spans="1:98" s="14" customFormat="1" ht="45" customHeight="1" thickBot="1" x14ac:dyDescent="0.4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>
        <v>1</v>
      </c>
      <c r="BC12" s="17" t="s">
        <v>507</v>
      </c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1</v>
      </c>
      <c r="CE12" s="51" t="s">
        <v>497</v>
      </c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3" t="s">
        <v>72</v>
      </c>
      <c r="CP12" s="124"/>
      <c r="CQ12" s="124"/>
      <c r="CR12" s="124"/>
      <c r="CS12" s="125"/>
    </row>
    <row r="13" spans="1:98" s="14" customFormat="1" ht="45" customHeight="1" thickBot="1" x14ac:dyDescent="0.4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>
        <v>2</v>
      </c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4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>
        <v>4</v>
      </c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4">
      <c r="B15" s="64">
        <v>3</v>
      </c>
      <c r="C15" s="64" t="s">
        <v>299</v>
      </c>
      <c r="D15" s="60" t="s">
        <v>465</v>
      </c>
      <c r="E15" s="38">
        <v>1</v>
      </c>
      <c r="F15" s="113"/>
      <c r="G15" s="99"/>
      <c r="H15" s="52"/>
      <c r="I15" s="64">
        <v>15</v>
      </c>
      <c r="J15" s="64" t="s">
        <v>318</v>
      </c>
      <c r="K15" s="67" t="s">
        <v>96</v>
      </c>
      <c r="L15" s="38">
        <v>5</v>
      </c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5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4" t="s">
        <v>75</v>
      </c>
      <c r="CP15" s="135"/>
      <c r="CQ15" s="136"/>
      <c r="CR15" s="118"/>
      <c r="CS15" s="119"/>
    </row>
    <row r="16" spans="1:98" s="14" customFormat="1" ht="45" customHeight="1" thickBot="1" x14ac:dyDescent="0.4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>
        <v>3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4" t="s">
        <v>290</v>
      </c>
      <c r="CP16" s="135"/>
      <c r="CQ16" s="136"/>
      <c r="CR16" s="118"/>
      <c r="CS16" s="119"/>
    </row>
    <row r="17" spans="2:97" s="14" customFormat="1" ht="45" customHeight="1" thickBot="1" x14ac:dyDescent="0.4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>
        <v>3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4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>
        <v>7</v>
      </c>
      <c r="M18" s="16" t="s">
        <v>500</v>
      </c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4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4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>
        <v>1</v>
      </c>
      <c r="AA20" s="16" t="s">
        <v>512</v>
      </c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7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4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>
        <v>1</v>
      </c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4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 t="s">
        <v>501</v>
      </c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4">
      <c r="B23" s="61">
        <v>48</v>
      </c>
      <c r="C23" s="61" t="s">
        <v>302</v>
      </c>
      <c r="D23" s="60" t="s">
        <v>469</v>
      </c>
      <c r="E23" s="38">
        <v>4</v>
      </c>
      <c r="F23" s="113" t="s">
        <v>498</v>
      </c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>
        <v>2</v>
      </c>
      <c r="BQ23" s="16" t="s">
        <v>508</v>
      </c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4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>
        <v>1</v>
      </c>
      <c r="M24" s="16" t="s">
        <v>506</v>
      </c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>
        <v>5</v>
      </c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>
        <v>1</v>
      </c>
      <c r="BQ24" s="16" t="s">
        <v>509</v>
      </c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4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56</v>
      </c>
      <c r="T25" s="113"/>
      <c r="U25" s="99"/>
      <c r="V25" s="39"/>
      <c r="W25" s="61">
        <v>48</v>
      </c>
      <c r="X25" s="61" t="s">
        <v>302</v>
      </c>
      <c r="Y25" s="80" t="s">
        <v>31</v>
      </c>
      <c r="Z25" s="38">
        <v>1</v>
      </c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4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3</v>
      </c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>
        <v>1</v>
      </c>
      <c r="AV26" s="107" t="s">
        <v>511</v>
      </c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4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2</v>
      </c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>
        <v>9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4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4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7</v>
      </c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>
        <v>6</v>
      </c>
      <c r="AO29" s="16" t="s">
        <v>499</v>
      </c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4">
      <c r="B30" s="61">
        <v>13</v>
      </c>
      <c r="C30" s="61" t="s">
        <v>311</v>
      </c>
      <c r="D30" s="60" t="s">
        <v>88</v>
      </c>
      <c r="E30" s="38">
        <v>1</v>
      </c>
      <c r="F30" s="113" t="s">
        <v>505</v>
      </c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1</v>
      </c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4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2</v>
      </c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>
        <v>3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4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4</v>
      </c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12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4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5</v>
      </c>
      <c r="M33" s="16"/>
      <c r="P33" s="62">
        <v>37</v>
      </c>
      <c r="Q33" s="62" t="s">
        <v>346</v>
      </c>
      <c r="R33" s="63" t="s">
        <v>238</v>
      </c>
      <c r="S33" s="38">
        <v>1</v>
      </c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>
        <v>1</v>
      </c>
      <c r="AA33" s="16"/>
      <c r="AD33" s="61">
        <v>17</v>
      </c>
      <c r="AE33" s="61" t="s">
        <v>375</v>
      </c>
      <c r="AF33" s="80" t="s">
        <v>148</v>
      </c>
      <c r="AG33" s="38">
        <v>1</v>
      </c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4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>
        <v>12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>
        <v>1</v>
      </c>
      <c r="BX34" s="107" t="s">
        <v>513</v>
      </c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4">
      <c r="B35" s="61">
        <v>4</v>
      </c>
      <c r="C35" s="61" t="s">
        <v>314</v>
      </c>
      <c r="D35" s="60" t="s">
        <v>93</v>
      </c>
      <c r="E35" s="38">
        <v>2</v>
      </c>
      <c r="F35" s="113" t="s">
        <v>503</v>
      </c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>
        <v>4</v>
      </c>
      <c r="AA35" s="16"/>
      <c r="AD35" s="61">
        <v>20</v>
      </c>
      <c r="AE35" s="61" t="s">
        <v>376</v>
      </c>
      <c r="AF35" s="60" t="s">
        <v>149</v>
      </c>
      <c r="AG35" s="38"/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>
        <v>11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4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>
        <v>1</v>
      </c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4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v>89</v>
      </c>
      <c r="AO37" s="16" t="s">
        <v>510</v>
      </c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4">
      <c r="B38" s="61">
        <v>48</v>
      </c>
      <c r="C38" s="61" t="s">
        <v>302</v>
      </c>
      <c r="D38" s="60" t="s">
        <v>94</v>
      </c>
      <c r="E38" s="38">
        <v>2</v>
      </c>
      <c r="F38" s="113" t="s">
        <v>504</v>
      </c>
      <c r="G38" s="99"/>
      <c r="H38" s="52"/>
      <c r="I38" s="61">
        <v>28</v>
      </c>
      <c r="J38" s="61" t="s">
        <v>327</v>
      </c>
      <c r="K38" s="60" t="s">
        <v>215</v>
      </c>
      <c r="L38" s="38">
        <v>2</v>
      </c>
      <c r="M38" s="16" t="s">
        <v>502</v>
      </c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>
        <v>26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4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>
        <v>3</v>
      </c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4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3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35">
      <c r="AK42" s="15"/>
      <c r="AM42" s="14"/>
      <c r="AN42" s="4"/>
      <c r="AO42" s="4"/>
      <c r="AS42" s="7"/>
    </row>
    <row r="43" spans="1:98" ht="36.75" customHeight="1" x14ac:dyDescent="0.35">
      <c r="AS43" s="7"/>
    </row>
    <row r="44" spans="1:98" ht="36.75" customHeight="1" x14ac:dyDescent="0.35">
      <c r="AE44" s="7"/>
      <c r="AS44" s="7"/>
    </row>
    <row r="45" spans="1:98" ht="36.75" customHeight="1" x14ac:dyDescent="0.35">
      <c r="AS45" s="7"/>
    </row>
    <row r="46" spans="1:98" ht="36.75" customHeight="1" x14ac:dyDescent="0.3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avrl 2023</vt:lpstr>
      <vt:lpstr>juil 2023</vt:lpstr>
      <vt:lpstr>Oct 2023</vt:lpstr>
      <vt:lpstr>'avrl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HAZERA Justine</cp:lastModifiedBy>
  <cp:lastPrinted>2022-03-24T08:58:08Z</cp:lastPrinted>
  <dcterms:created xsi:type="dcterms:W3CDTF">2020-11-20T16:08:13Z</dcterms:created>
  <dcterms:modified xsi:type="dcterms:W3CDTF">2023-10-17T08:36:46Z</dcterms:modified>
</cp:coreProperties>
</file>