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GU-Course\Nam3_HK1\CSDL_SQL_Plus\Baitap\!TieuLuan\"/>
    </mc:Choice>
  </mc:AlternateContent>
  <xr:revisionPtr revIDLastSave="0" documentId="13_ncr:1_{A462E21E-5C90-4312-83CB-BDBFDDEC8767}" xr6:coauthVersionLast="47" xr6:coauthVersionMax="47" xr10:uidLastSave="{00000000-0000-0000-0000-000000000000}"/>
  <bookViews>
    <workbookView xWindow="-108" yWindow="-108" windowWidth="23256" windowHeight="13176" xr2:uid="{88E02BB5-18DC-4D8D-A50A-9D70CEF12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D43" i="1"/>
  <c r="B37" i="1"/>
  <c r="B39" i="1"/>
  <c r="C39" i="1" s="1"/>
  <c r="E39" i="1" s="1"/>
  <c r="D39" i="1" l="1"/>
  <c r="B44" i="1"/>
  <c r="C44" i="1" s="1"/>
  <c r="B42" i="1"/>
  <c r="B43" i="1"/>
  <c r="C43" i="1" s="1"/>
  <c r="B38" i="1"/>
  <c r="C38" i="1" l="1"/>
  <c r="E44" i="1"/>
  <c r="C37" i="1"/>
  <c r="E37" i="1" s="1"/>
  <c r="C42" i="1"/>
  <c r="E43" i="1" l="1"/>
  <c r="F38" i="1" s="1"/>
  <c r="F43" i="1" s="1"/>
  <c r="E38" i="1"/>
  <c r="F39" i="1"/>
  <c r="F44" i="1" s="1"/>
  <c r="D38" i="1"/>
  <c r="D42" i="1"/>
  <c r="E42" i="1" s="1"/>
  <c r="F37" i="1" s="1"/>
  <c r="F42" i="1" s="1"/>
  <c r="D37" i="1"/>
</calcChain>
</file>

<file path=xl/sharedStrings.xml><?xml version="1.0" encoding="utf-8"?>
<sst xmlns="http://schemas.openxmlformats.org/spreadsheetml/2006/main" count="22" uniqueCount="19">
  <si>
    <t>Record Size (R)</t>
  </si>
  <si>
    <t>Block Size (B)</t>
  </si>
  <si>
    <t>Record (r)</t>
  </si>
  <si>
    <t>SSN Field (Vssn)</t>
  </si>
  <si>
    <t>Blocking factor (bfr = [B/R]-)</t>
  </si>
  <si>
    <t>Number of Block needed for the file (b = [r/bfr]+)</t>
  </si>
  <si>
    <t>The blocking factor for the index (bfri = [B/Ri]-)</t>
  </si>
  <si>
    <t>The number of index blocks is hence (bi = [ri/bfri]+)</t>
  </si>
  <si>
    <t>Block Pointer (P)</t>
  </si>
  <si>
    <t>The size of each index Entry (Ri = Vssn + P)</t>
  </si>
  <si>
    <t>The total number of index entries (ri = b)</t>
  </si>
  <si>
    <t>A binary search on the data file = [log2b]+</t>
  </si>
  <si>
    <t>A Linear search on the data file = b/2</t>
  </si>
  <si>
    <t>A binary search on the index file = [log2bi]+</t>
  </si>
  <si>
    <t>A binary search with support index = [log2bi]+ +1</t>
  </si>
  <si>
    <t>Primary Index</t>
  </si>
  <si>
    <t>Clustering Index</t>
  </si>
  <si>
    <t>Secondary Index</t>
  </si>
  <si>
    <t>Zipcode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</si>
</sst>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AA01-9FA6-4241-AC58-07A4C2D419DD}">
  <dimension ref="A29:F44"/>
  <sheetViews>
    <sheetView tabSelected="1" topLeftCell="B25" zoomScaleNormal="100" workbookViewId="0">
      <selection activeCell="E34" sqref="E34"/>
    </sheetView>
  </sheetViews>
  <sheetFormatPr defaultColWidth="8.88671875" defaultRowHeight="15.6" x14ac:dyDescent="0.3"/>
  <cols>
    <col min="1" max="5" width="50.6640625" style="3" customWidth="1"/>
    <col min="6" max="6" width="50.6640625" style="3" bestFit="1" customWidth="1"/>
    <col min="7" max="7" width="41.109375" style="3" customWidth="1"/>
    <col min="8" max="8" width="19.5546875" style="3" bestFit="1" customWidth="1"/>
    <col min="9" max="9" width="34.33203125" style="3" bestFit="1" customWidth="1"/>
    <col min="10" max="10" width="48" style="3" bestFit="1" customWidth="1"/>
    <col min="11" max="11" width="51.44140625" style="3" bestFit="1" customWidth="1"/>
    <col min="12" max="12" width="25.6640625" style="3" customWidth="1"/>
    <col min="13" max="13" width="42.88671875" style="3" customWidth="1"/>
    <col min="14" max="14" width="28.6640625" style="3" customWidth="1"/>
    <col min="15" max="15" width="40.88671875" style="3" customWidth="1"/>
    <col min="16" max="16" width="25.6640625" style="3" customWidth="1"/>
    <col min="17" max="16384" width="8.88671875" style="3"/>
  </cols>
  <sheetData>
    <row r="29" spans="1:6" x14ac:dyDescent="0.3">
      <c r="A29" s="1" t="s">
        <v>0</v>
      </c>
      <c r="B29" s="1" t="s">
        <v>1</v>
      </c>
      <c r="C29" s="1" t="s">
        <v>8</v>
      </c>
      <c r="D29" s="1" t="s">
        <v>3</v>
      </c>
      <c r="E29" s="1" t="s">
        <v>2</v>
      </c>
      <c r="F29" s="1" t="s">
        <v>18</v>
      </c>
    </row>
    <row r="30" spans="1:6" x14ac:dyDescent="0.3">
      <c r="A30" s="4">
        <v>40</v>
      </c>
      <c r="B30" s="4">
        <v>4096</v>
      </c>
      <c r="C30" s="4">
        <v>6</v>
      </c>
      <c r="D30" s="4">
        <v>9</v>
      </c>
      <c r="E30" s="4">
        <v>600000</v>
      </c>
      <c r="F30" s="4">
        <v>0</v>
      </c>
    </row>
    <row r="31" spans="1:6" x14ac:dyDescent="0.3">
      <c r="A31" s="4">
        <v>40</v>
      </c>
      <c r="B31" s="4">
        <v>4096</v>
      </c>
      <c r="C31" s="4">
        <v>6</v>
      </c>
      <c r="D31" s="4">
        <v>9</v>
      </c>
      <c r="E31" s="4">
        <v>600000</v>
      </c>
      <c r="F31" s="4">
        <v>500</v>
      </c>
    </row>
    <row r="32" spans="1:6" x14ac:dyDescent="0.3">
      <c r="A32" s="4">
        <v>40</v>
      </c>
      <c r="B32" s="4">
        <v>4096</v>
      </c>
      <c r="C32" s="4">
        <v>6</v>
      </c>
      <c r="D32" s="4">
        <v>9</v>
      </c>
      <c r="E32" s="4">
        <v>600000</v>
      </c>
      <c r="F32" s="4">
        <v>0</v>
      </c>
    </row>
    <row r="36" spans="1:6" x14ac:dyDescent="0.3">
      <c r="A36" s="9"/>
      <c r="B36" s="5" t="s">
        <v>4</v>
      </c>
      <c r="C36" s="5" t="s">
        <v>5</v>
      </c>
      <c r="D36" s="5" t="s">
        <v>11</v>
      </c>
      <c r="E36" s="5" t="s">
        <v>12</v>
      </c>
      <c r="F36" s="5" t="s">
        <v>13</v>
      </c>
    </row>
    <row r="37" spans="1:6" x14ac:dyDescent="0.3">
      <c r="A37" s="6" t="s">
        <v>15</v>
      </c>
      <c r="B37" s="6">
        <f>FLOOR(B30/A30, 1)</f>
        <v>102</v>
      </c>
      <c r="C37" s="6">
        <f>CEILING(E30/B37, 1)</f>
        <v>5883</v>
      </c>
      <c r="D37" s="6">
        <f t="shared" ref="D37:D39" si="0">CEILING(LOG(C37,2), 1)</f>
        <v>13</v>
      </c>
      <c r="E37" s="6">
        <f>CEILING(C37/2,1)</f>
        <v>2942</v>
      </c>
      <c r="F37" s="6">
        <f>CEILING(LOG(E42, 2), 1)</f>
        <v>5</v>
      </c>
    </row>
    <row r="38" spans="1:6" x14ac:dyDescent="0.3">
      <c r="A38" s="7" t="s">
        <v>16</v>
      </c>
      <c r="B38" s="7">
        <f>FLOOR(B31/A31, 1)</f>
        <v>102</v>
      </c>
      <c r="C38" s="7">
        <f>CEILING(E31/B38, 1)</f>
        <v>5883</v>
      </c>
      <c r="D38" s="7">
        <f t="shared" si="0"/>
        <v>13</v>
      </c>
      <c r="E38" s="7">
        <f t="shared" ref="E38:E39" si="1">CEILING(C38/2,1)</f>
        <v>2942</v>
      </c>
      <c r="F38" s="7">
        <f>CEILING(LOG(E43, 2), 1)</f>
        <v>1</v>
      </c>
    </row>
    <row r="39" spans="1:6" x14ac:dyDescent="0.3">
      <c r="A39" s="8" t="s">
        <v>17</v>
      </c>
      <c r="B39" s="8">
        <f>FLOOR(B32/A32, 1)</f>
        <v>102</v>
      </c>
      <c r="C39" s="8">
        <f>CEILING(E32/B39, 1)</f>
        <v>5883</v>
      </c>
      <c r="D39" s="8">
        <f t="shared" si="0"/>
        <v>13</v>
      </c>
      <c r="E39" s="8">
        <f t="shared" si="1"/>
        <v>2942</v>
      </c>
      <c r="F39" s="8">
        <f>CEILING(LOG(E44, 2), 1)</f>
        <v>12</v>
      </c>
    </row>
    <row r="40" spans="1:6" x14ac:dyDescent="0.3">
      <c r="A40" s="4"/>
      <c r="B40" s="4"/>
      <c r="C40" s="4"/>
      <c r="D40" s="4"/>
      <c r="E40" s="4"/>
      <c r="F40" s="4"/>
    </row>
    <row r="41" spans="1:6" x14ac:dyDescent="0.3">
      <c r="A41" s="10"/>
      <c r="B41" s="2" t="s">
        <v>9</v>
      </c>
      <c r="C41" s="2" t="s">
        <v>6</v>
      </c>
      <c r="D41" s="2" t="s">
        <v>10</v>
      </c>
      <c r="E41" s="2" t="s">
        <v>7</v>
      </c>
      <c r="F41" s="2" t="s">
        <v>14</v>
      </c>
    </row>
    <row r="42" spans="1:6" x14ac:dyDescent="0.3">
      <c r="A42" s="6" t="s">
        <v>15</v>
      </c>
      <c r="B42" s="6">
        <f>D30+C30</f>
        <v>15</v>
      </c>
      <c r="C42" s="6">
        <f>FLOOR(B30/B42, 1)</f>
        <v>273</v>
      </c>
      <c r="D42" s="6">
        <f>C37</f>
        <v>5883</v>
      </c>
      <c r="E42" s="6">
        <f>CEILING(D42/C42, 1)</f>
        <v>22</v>
      </c>
      <c r="F42" s="6">
        <f>F37 + 1</f>
        <v>6</v>
      </c>
    </row>
    <row r="43" spans="1:6" x14ac:dyDescent="0.3">
      <c r="A43" s="7" t="s">
        <v>16</v>
      </c>
      <c r="B43" s="7">
        <f>D31+C31</f>
        <v>15</v>
      </c>
      <c r="C43" s="7">
        <f>FLOOR(B31/B43, 1)</f>
        <v>273</v>
      </c>
      <c r="D43" s="7">
        <f>F31</f>
        <v>500</v>
      </c>
      <c r="E43" s="7">
        <f>CEILING(D43/C43, 1)</f>
        <v>2</v>
      </c>
      <c r="F43" s="7">
        <f>F38 + 1</f>
        <v>2</v>
      </c>
    </row>
    <row r="44" spans="1:6" x14ac:dyDescent="0.3">
      <c r="A44" s="8" t="s">
        <v>17</v>
      </c>
      <c r="B44" s="8">
        <f>D32+C32</f>
        <v>15</v>
      </c>
      <c r="C44" s="8">
        <f>FLOOR(B32/B44, 1)</f>
        <v>273</v>
      </c>
      <c r="D44" s="8">
        <f>E32</f>
        <v>600000</v>
      </c>
      <c r="E44" s="8">
        <f>CEILING(D44/C44, 1)</f>
        <v>2198</v>
      </c>
      <c r="F44" s="8">
        <f>F39 + 1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Lộc Trần</dc:creator>
  <cp:lastModifiedBy>Nguyên Lộc Trần</cp:lastModifiedBy>
  <dcterms:created xsi:type="dcterms:W3CDTF">2022-11-12T08:52:21Z</dcterms:created>
  <dcterms:modified xsi:type="dcterms:W3CDTF">2022-12-09T05:28:56Z</dcterms:modified>
</cp:coreProperties>
</file>