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F3298A3F-385F-4E66-8D1E-8BBFB0F7CB89}" xr6:coauthVersionLast="47" xr6:coauthVersionMax="47" xr10:uidLastSave="{00000000-0000-0000-0000-000000000000}"/>
  <bookViews>
    <workbookView xWindow="-120" yWindow="-120" windowWidth="29040" windowHeight="16440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B74" i="1"/>
  <c r="D74" i="1" s="1"/>
  <c r="A73" i="1"/>
  <c r="B73" i="1" s="1"/>
  <c r="D76" i="1"/>
  <c r="D77" i="1"/>
  <c r="D78" i="1"/>
  <c r="D79" i="1"/>
  <c r="D80" i="1"/>
  <c r="D81" i="1"/>
  <c r="D82" i="1"/>
  <c r="D61" i="1"/>
  <c r="D62" i="1"/>
  <c r="D63" i="1"/>
  <c r="D64" i="1"/>
  <c r="D65" i="1"/>
  <c r="D66" i="1"/>
  <c r="D67" i="1"/>
  <c r="D68" i="1"/>
  <c r="D69" i="1"/>
  <c r="D60" i="1"/>
  <c r="C74" i="1"/>
  <c r="C75" i="1"/>
  <c r="C76" i="1"/>
  <c r="C77" i="1"/>
  <c r="C78" i="1"/>
  <c r="C79" i="1"/>
  <c r="C80" i="1"/>
  <c r="C81" i="1"/>
  <c r="C82" i="1"/>
  <c r="C73" i="1"/>
  <c r="F74" i="1"/>
  <c r="F75" i="1"/>
  <c r="F76" i="1"/>
  <c r="F77" i="1"/>
  <c r="F78" i="1"/>
  <c r="F79" i="1"/>
  <c r="F80" i="1"/>
  <c r="F81" i="1"/>
  <c r="F82" i="1"/>
  <c r="F73" i="1"/>
  <c r="C60" i="1"/>
  <c r="B76" i="1"/>
  <c r="B77" i="1"/>
  <c r="B78" i="1"/>
  <c r="B79" i="1"/>
  <c r="B80" i="1"/>
  <c r="B81" i="1"/>
  <c r="B82" i="1"/>
  <c r="A74" i="1"/>
  <c r="A75" i="1"/>
  <c r="B75" i="1" s="1"/>
  <c r="D75" i="1" s="1"/>
  <c r="A76" i="1"/>
  <c r="A77" i="1"/>
  <c r="A78" i="1"/>
  <c r="E78" i="1" s="1"/>
  <c r="A79" i="1"/>
  <c r="A80" i="1"/>
  <c r="A81" i="1"/>
  <c r="A82" i="1"/>
  <c r="E76" i="1"/>
  <c r="A62" i="1"/>
  <c r="B62" i="1"/>
  <c r="A60" i="1"/>
  <c r="C62" i="1"/>
  <c r="A61" i="1"/>
  <c r="B61" i="1" s="1"/>
  <c r="A48" i="1"/>
  <c r="B48" i="1" s="1"/>
  <c r="F62" i="1" s="1"/>
  <c r="A49" i="1"/>
  <c r="B49" i="1" s="1"/>
  <c r="C63" i="1" s="1"/>
  <c r="A63" i="1"/>
  <c r="B63" i="1" s="1"/>
  <c r="A50" i="1"/>
  <c r="B50" i="1" s="1"/>
  <c r="C64" i="1" s="1"/>
  <c r="A64" i="1"/>
  <c r="B64" i="1" s="1"/>
  <c r="A51" i="1"/>
  <c r="B51" i="1" s="1"/>
  <c r="A65" i="1"/>
  <c r="B65" i="1"/>
  <c r="A52" i="1"/>
  <c r="B52" i="1" s="1"/>
  <c r="C66" i="1" s="1"/>
  <c r="A66" i="1"/>
  <c r="B66" i="1" s="1"/>
  <c r="A53" i="1"/>
  <c r="B53" i="1" s="1"/>
  <c r="C67" i="1" s="1"/>
  <c r="A67" i="1"/>
  <c r="B67" i="1" s="1"/>
  <c r="A54" i="1"/>
  <c r="B54" i="1" s="1"/>
  <c r="A68" i="1"/>
  <c r="B68" i="1" s="1"/>
  <c r="A55" i="1"/>
  <c r="B55" i="1" s="1"/>
  <c r="C69" i="1" s="1"/>
  <c r="A69" i="1"/>
  <c r="B69" i="1" s="1"/>
  <c r="A31" i="1"/>
  <c r="A47" i="1" s="1"/>
  <c r="B47" i="1" s="1"/>
  <c r="C61" i="1" s="1"/>
  <c r="E80" i="1" l="1"/>
  <c r="E82" i="1"/>
  <c r="E79" i="1"/>
  <c r="E81" i="1"/>
  <c r="E73" i="1"/>
  <c r="E75" i="1"/>
  <c r="E77" i="1"/>
  <c r="E66" i="1"/>
  <c r="E61" i="1"/>
  <c r="E69" i="1"/>
  <c r="E63" i="1"/>
  <c r="F68" i="1"/>
  <c r="C68" i="1"/>
  <c r="E68" i="1" s="1"/>
  <c r="C51" i="1"/>
  <c r="C65" i="1"/>
  <c r="E65" i="1" s="1"/>
  <c r="E64" i="1"/>
  <c r="E67" i="1"/>
  <c r="E62" i="1"/>
  <c r="F67" i="1"/>
  <c r="C53" i="1"/>
  <c r="C49" i="1"/>
  <c r="F63" i="1"/>
  <c r="F64" i="1"/>
  <c r="C50" i="1"/>
  <c r="C55" i="1"/>
  <c r="F69" i="1"/>
  <c r="F61" i="1"/>
  <c r="C47" i="1"/>
  <c r="C52" i="1"/>
  <c r="F66" i="1"/>
  <c r="C54" i="1"/>
  <c r="F65" i="1"/>
  <c r="C48" i="1"/>
  <c r="A46" i="1"/>
  <c r="B46" i="1" s="1"/>
  <c r="B60" i="1"/>
  <c r="E60" i="1" l="1"/>
  <c r="C46" i="1"/>
  <c r="F60" i="1"/>
</calcChain>
</file>

<file path=xl/sharedStrings.xml><?xml version="1.0" encoding="utf-8"?>
<sst xmlns="http://schemas.openxmlformats.org/spreadsheetml/2006/main" count="25" uniqueCount="21">
  <si>
    <t>Record Size (R)</t>
  </si>
  <si>
    <t>Block Size (B)</t>
  </si>
  <si>
    <t>Record (r)</t>
  </si>
  <si>
    <t>SSN Field (Vssn)</t>
  </si>
  <si>
    <t>Linear search = b/2</t>
  </si>
  <si>
    <t>Blocking factor (bfr = [B/R]-)</t>
  </si>
  <si>
    <t>binary search = [log2b]+</t>
  </si>
  <si>
    <t>Record Pointer (Pr)</t>
  </si>
  <si>
    <t>Number of Block needed for the file (b = [r/bfr]+)</t>
  </si>
  <si>
    <t>To perform a binary search on the index file = [log2bi]+ +1</t>
  </si>
  <si>
    <t>The blocking factor for the index (bfri = [B/Ri]-)</t>
  </si>
  <si>
    <t>The total number of index entries (ri = r)</t>
  </si>
  <si>
    <t>The number of index blocks is hence (bi = [ri/bfri]+)</t>
  </si>
  <si>
    <t>The ordering key field</t>
  </si>
  <si>
    <t>Block Pointer</t>
  </si>
  <si>
    <t>Block Pointer (P)</t>
  </si>
  <si>
    <t>Nondense</t>
  </si>
  <si>
    <t>The size of each index Entry (Ri = Vssn + P)</t>
  </si>
  <si>
    <t>The size of each index Entry (Ri = Vssn + Pr)</t>
  </si>
  <si>
    <t>Dense</t>
  </si>
  <si>
    <t>The total number of index entries (ri =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</si>
</sst>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8:F82"/>
  <sheetViews>
    <sheetView tabSelected="1" topLeftCell="A40" zoomScale="85" zoomScaleNormal="85" workbookViewId="0">
      <selection activeCell="D49" sqref="D49"/>
    </sheetView>
  </sheetViews>
  <sheetFormatPr defaultColWidth="8.85546875" defaultRowHeight="15.75" x14ac:dyDescent="0.25"/>
  <cols>
    <col min="1" max="1" width="50.5703125" style="3" bestFit="1" customWidth="1"/>
    <col min="2" max="2" width="49.28515625" style="3" bestFit="1" customWidth="1"/>
    <col min="3" max="3" width="44.28515625" style="3" bestFit="1" customWidth="1"/>
    <col min="4" max="4" width="56.7109375" style="3" bestFit="1" customWidth="1"/>
    <col min="5" max="5" width="63.28515625" style="3" bestFit="1" customWidth="1"/>
    <col min="6" max="6" width="22" style="3" bestFit="1" customWidth="1"/>
    <col min="7" max="7" width="41.140625" style="3" customWidth="1"/>
    <col min="8" max="8" width="19.5703125" style="3" bestFit="1" customWidth="1"/>
    <col min="9" max="9" width="34.28515625" style="3" bestFit="1" customWidth="1"/>
    <col min="10" max="10" width="48" style="3" bestFit="1" customWidth="1"/>
    <col min="11" max="11" width="51.42578125" style="3" bestFit="1" customWidth="1"/>
    <col min="12" max="12" width="25.7109375" style="3" customWidth="1"/>
    <col min="13" max="13" width="42.85546875" style="3" customWidth="1"/>
    <col min="14" max="14" width="28.7109375" style="3" customWidth="1"/>
    <col min="15" max="15" width="40.85546875" style="3" customWidth="1"/>
    <col min="16" max="16" width="25.7109375" style="3" customWidth="1"/>
    <col min="17" max="16384" width="8.85546875" style="3"/>
  </cols>
  <sheetData>
    <row r="28" spans="1:6" x14ac:dyDescent="0.25">
      <c r="C28" s="5" t="s">
        <v>14</v>
      </c>
      <c r="E28" s="5" t="s">
        <v>13</v>
      </c>
    </row>
    <row r="29" spans="1:6" x14ac:dyDescent="0.25">
      <c r="A29" s="1" t="s">
        <v>0</v>
      </c>
      <c r="B29" s="1" t="s">
        <v>1</v>
      </c>
      <c r="C29" s="1" t="s">
        <v>15</v>
      </c>
      <c r="D29" s="1" t="s">
        <v>7</v>
      </c>
      <c r="E29" s="1" t="s">
        <v>3</v>
      </c>
      <c r="F29" s="1" t="s">
        <v>2</v>
      </c>
    </row>
    <row r="30" spans="1:6" x14ac:dyDescent="0.25">
      <c r="A30" s="4">
        <v>150</v>
      </c>
      <c r="B30" s="4">
        <v>512</v>
      </c>
      <c r="C30" s="4">
        <v>7</v>
      </c>
      <c r="D30" s="4">
        <v>0</v>
      </c>
      <c r="E30" s="4">
        <v>9</v>
      </c>
      <c r="F30" s="4">
        <v>30000</v>
      </c>
    </row>
    <row r="31" spans="1:6" x14ac:dyDescent="0.25">
      <c r="A31" s="4">
        <f>30+9+9+40+10+8+1+4+4</f>
        <v>115</v>
      </c>
      <c r="B31" s="4">
        <v>512</v>
      </c>
      <c r="C31" s="4">
        <v>6</v>
      </c>
      <c r="D31" s="4">
        <v>7</v>
      </c>
      <c r="E31" s="4">
        <v>9</v>
      </c>
      <c r="F31" s="4">
        <v>30000</v>
      </c>
    </row>
    <row r="32" spans="1:6" x14ac:dyDescent="0.25">
      <c r="A32" s="4">
        <v>100</v>
      </c>
      <c r="B32" s="4">
        <v>1024</v>
      </c>
      <c r="C32" s="4">
        <v>6</v>
      </c>
      <c r="D32" s="4">
        <v>0</v>
      </c>
      <c r="E32" s="4">
        <v>9</v>
      </c>
      <c r="F32" s="4">
        <v>30000</v>
      </c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5" spans="1:6" x14ac:dyDescent="0.25">
      <c r="A45" s="2" t="s">
        <v>5</v>
      </c>
      <c r="B45" s="2" t="s">
        <v>8</v>
      </c>
      <c r="C45" s="2" t="s">
        <v>6</v>
      </c>
    </row>
    <row r="46" spans="1:6" x14ac:dyDescent="0.25">
      <c r="A46" s="4">
        <f>FLOOR(B30/A30, 1)</f>
        <v>3</v>
      </c>
      <c r="B46" s="4">
        <f t="shared" ref="B46:B55" si="0">CEILING(F30/A46, 1)</f>
        <v>10000</v>
      </c>
      <c r="C46" s="4">
        <f t="shared" ref="C46:C55" si="1">CEILING(LOG(B46,2), 1)</f>
        <v>14</v>
      </c>
    </row>
    <row r="47" spans="1:6" x14ac:dyDescent="0.25">
      <c r="A47" s="4">
        <f>FLOOR(B31/A31, 1)</f>
        <v>4</v>
      </c>
      <c r="B47" s="4">
        <f t="shared" si="0"/>
        <v>7500</v>
      </c>
      <c r="C47" s="4">
        <f t="shared" si="1"/>
        <v>13</v>
      </c>
    </row>
    <row r="48" spans="1:6" x14ac:dyDescent="0.25">
      <c r="A48" s="4">
        <f t="shared" ref="A48:A55" si="2">FLOOR(B32/A32, 1)</f>
        <v>10</v>
      </c>
      <c r="B48" s="4">
        <f t="shared" si="0"/>
        <v>3000</v>
      </c>
      <c r="C48" s="4">
        <f t="shared" si="1"/>
        <v>12</v>
      </c>
    </row>
    <row r="49" spans="1:6" x14ac:dyDescent="0.25">
      <c r="A49" s="4" t="e">
        <f t="shared" si="2"/>
        <v>#DIV/0!</v>
      </c>
      <c r="B49" s="4" t="e">
        <f t="shared" si="0"/>
        <v>#DIV/0!</v>
      </c>
      <c r="C49" s="4" t="e">
        <f t="shared" si="1"/>
        <v>#DIV/0!</v>
      </c>
    </row>
    <row r="50" spans="1:6" x14ac:dyDescent="0.25">
      <c r="A50" s="4" t="e">
        <f t="shared" si="2"/>
        <v>#DIV/0!</v>
      </c>
      <c r="B50" s="4" t="e">
        <f t="shared" si="0"/>
        <v>#DIV/0!</v>
      </c>
      <c r="C50" s="4" t="e">
        <f t="shared" si="1"/>
        <v>#DIV/0!</v>
      </c>
    </row>
    <row r="51" spans="1:6" x14ac:dyDescent="0.25">
      <c r="A51" s="4" t="e">
        <f t="shared" si="2"/>
        <v>#DIV/0!</v>
      </c>
      <c r="B51" s="4" t="e">
        <f t="shared" si="0"/>
        <v>#DIV/0!</v>
      </c>
      <c r="C51" s="4" t="e">
        <f t="shared" si="1"/>
        <v>#DIV/0!</v>
      </c>
    </row>
    <row r="52" spans="1:6" x14ac:dyDescent="0.25">
      <c r="A52" s="4" t="e">
        <f t="shared" si="2"/>
        <v>#DIV/0!</v>
      </c>
      <c r="B52" s="4" t="e">
        <f t="shared" si="0"/>
        <v>#DIV/0!</v>
      </c>
      <c r="C52" s="4" t="e">
        <f t="shared" si="1"/>
        <v>#DIV/0!</v>
      </c>
    </row>
    <row r="53" spans="1:6" x14ac:dyDescent="0.25">
      <c r="A53" s="4" t="e">
        <f t="shared" si="2"/>
        <v>#DIV/0!</v>
      </c>
      <c r="B53" s="4" t="e">
        <f t="shared" si="0"/>
        <v>#DIV/0!</v>
      </c>
      <c r="C53" s="4" t="e">
        <f t="shared" si="1"/>
        <v>#DIV/0!</v>
      </c>
    </row>
    <row r="54" spans="1:6" x14ac:dyDescent="0.25">
      <c r="A54" s="4" t="e">
        <f t="shared" si="2"/>
        <v>#DIV/0!</v>
      </c>
      <c r="B54" s="4" t="e">
        <f t="shared" si="0"/>
        <v>#DIV/0!</v>
      </c>
      <c r="C54" s="4" t="e">
        <f t="shared" si="1"/>
        <v>#DIV/0!</v>
      </c>
    </row>
    <row r="55" spans="1:6" x14ac:dyDescent="0.25">
      <c r="A55" s="4" t="e">
        <f t="shared" si="2"/>
        <v>#DIV/0!</v>
      </c>
      <c r="B55" s="4" t="e">
        <f t="shared" si="0"/>
        <v>#DIV/0!</v>
      </c>
      <c r="C55" s="4" t="e">
        <f t="shared" si="1"/>
        <v>#DIV/0!</v>
      </c>
    </row>
    <row r="58" spans="1:6" x14ac:dyDescent="0.25">
      <c r="A58" s="6" t="s">
        <v>16</v>
      </c>
      <c r="B58" s="6"/>
      <c r="C58" s="6"/>
      <c r="D58" s="6"/>
      <c r="E58" s="6"/>
      <c r="F58" s="6"/>
    </row>
    <row r="59" spans="1:6" x14ac:dyDescent="0.25">
      <c r="A59" s="2" t="s">
        <v>17</v>
      </c>
      <c r="B59" s="2" t="s">
        <v>10</v>
      </c>
      <c r="C59" s="2" t="s">
        <v>20</v>
      </c>
      <c r="D59" s="2" t="s">
        <v>12</v>
      </c>
      <c r="E59" s="2" t="s">
        <v>9</v>
      </c>
      <c r="F59" s="2" t="s">
        <v>4</v>
      </c>
    </row>
    <row r="60" spans="1:6" x14ac:dyDescent="0.25">
      <c r="A60" s="4">
        <f>E30+C30</f>
        <v>16</v>
      </c>
      <c r="B60" s="4">
        <f>FLOOR(B30/A60, 1)</f>
        <v>32</v>
      </c>
      <c r="C60" s="4">
        <f>B46</f>
        <v>10000</v>
      </c>
      <c r="D60" s="4">
        <f>CEILING(C60/B60, 1)</f>
        <v>313</v>
      </c>
      <c r="E60" s="4">
        <f>CEILING(LOG(D60, 2), 1) +1</f>
        <v>10</v>
      </c>
      <c r="F60" s="4">
        <f>B46/2</f>
        <v>5000</v>
      </c>
    </row>
    <row r="61" spans="1:6" x14ac:dyDescent="0.25">
      <c r="A61" s="4">
        <f>E31+C31</f>
        <v>15</v>
      </c>
      <c r="B61" s="4">
        <f>FLOOR(B31/A61, 1)</f>
        <v>34</v>
      </c>
      <c r="C61" s="4">
        <f>B47</f>
        <v>7500</v>
      </c>
      <c r="D61" s="4">
        <f t="shared" ref="D61:D69" si="3">CEILING(C61/B61, 1)</f>
        <v>221</v>
      </c>
      <c r="E61" s="4">
        <f>CEILING(LOG(D61, 2), 1) +1</f>
        <v>9</v>
      </c>
      <c r="F61" s="4">
        <f>B47/2</f>
        <v>3750</v>
      </c>
    </row>
    <row r="62" spans="1:6" x14ac:dyDescent="0.25">
      <c r="A62" s="4">
        <f>E32+C32</f>
        <v>15</v>
      </c>
      <c r="B62" s="4">
        <f>FLOOR(B32/A62, 1)</f>
        <v>68</v>
      </c>
      <c r="C62" s="4">
        <f>B48</f>
        <v>3000</v>
      </c>
      <c r="D62" s="4">
        <f t="shared" si="3"/>
        <v>45</v>
      </c>
      <c r="E62" s="4">
        <f>CEILING(LOG(D62, 2), 1) +1</f>
        <v>7</v>
      </c>
      <c r="F62" s="4">
        <f>B48/2</f>
        <v>1500</v>
      </c>
    </row>
    <row r="63" spans="1:6" x14ac:dyDescent="0.25">
      <c r="A63" s="4">
        <f>E33+C33</f>
        <v>0</v>
      </c>
      <c r="B63" s="4" t="e">
        <f>FLOOR(B33/A63, 1)</f>
        <v>#DIV/0!</v>
      </c>
      <c r="C63" s="4" t="e">
        <f>B49</f>
        <v>#DIV/0!</v>
      </c>
      <c r="D63" s="4" t="e">
        <f t="shared" si="3"/>
        <v>#DIV/0!</v>
      </c>
      <c r="E63" s="4" t="e">
        <f t="shared" ref="E63:E69" si="4">CEILING(LOG(D63, 2), 1)</f>
        <v>#DIV/0!</v>
      </c>
      <c r="F63" s="4" t="e">
        <f>B49/2</f>
        <v>#DIV/0!</v>
      </c>
    </row>
    <row r="64" spans="1:6" x14ac:dyDescent="0.25">
      <c r="A64" s="4">
        <f>E34+C34</f>
        <v>0</v>
      </c>
      <c r="B64" s="4" t="e">
        <f>FLOOR(B34/A64, 1)</f>
        <v>#DIV/0!</v>
      </c>
      <c r="C64" s="4" t="e">
        <f>B50</f>
        <v>#DIV/0!</v>
      </c>
      <c r="D64" s="4" t="e">
        <f t="shared" si="3"/>
        <v>#DIV/0!</v>
      </c>
      <c r="E64" s="4" t="e">
        <f t="shared" si="4"/>
        <v>#DIV/0!</v>
      </c>
      <c r="F64" s="4" t="e">
        <f>B50/2</f>
        <v>#DIV/0!</v>
      </c>
    </row>
    <row r="65" spans="1:6" x14ac:dyDescent="0.25">
      <c r="A65" s="4">
        <f>E35+C35</f>
        <v>0</v>
      </c>
      <c r="B65" s="4" t="e">
        <f>FLOOR(B35/A65, 1)</f>
        <v>#DIV/0!</v>
      </c>
      <c r="C65" s="4" t="e">
        <f>B51</f>
        <v>#DIV/0!</v>
      </c>
      <c r="D65" s="4" t="e">
        <f t="shared" si="3"/>
        <v>#DIV/0!</v>
      </c>
      <c r="E65" s="4" t="e">
        <f t="shared" si="4"/>
        <v>#DIV/0!</v>
      </c>
      <c r="F65" s="4" t="e">
        <f>B51/2</f>
        <v>#DIV/0!</v>
      </c>
    </row>
    <row r="66" spans="1:6" x14ac:dyDescent="0.25">
      <c r="A66" s="4">
        <f>E36+C36</f>
        <v>0</v>
      </c>
      <c r="B66" s="4" t="e">
        <f>FLOOR(B36/A66, 1)</f>
        <v>#DIV/0!</v>
      </c>
      <c r="C66" s="4" t="e">
        <f>B52</f>
        <v>#DIV/0!</v>
      </c>
      <c r="D66" s="4" t="e">
        <f t="shared" si="3"/>
        <v>#DIV/0!</v>
      </c>
      <c r="E66" s="4" t="e">
        <f t="shared" si="4"/>
        <v>#DIV/0!</v>
      </c>
      <c r="F66" s="4" t="e">
        <f>B52/2</f>
        <v>#DIV/0!</v>
      </c>
    </row>
    <row r="67" spans="1:6" x14ac:dyDescent="0.25">
      <c r="A67" s="4">
        <f>E37+C37</f>
        <v>0</v>
      </c>
      <c r="B67" s="4" t="e">
        <f>FLOOR(B37/A67, 1)</f>
        <v>#DIV/0!</v>
      </c>
      <c r="C67" s="4" t="e">
        <f>B53</f>
        <v>#DIV/0!</v>
      </c>
      <c r="D67" s="4" t="e">
        <f t="shared" si="3"/>
        <v>#DIV/0!</v>
      </c>
      <c r="E67" s="4" t="e">
        <f t="shared" si="4"/>
        <v>#DIV/0!</v>
      </c>
      <c r="F67" s="4" t="e">
        <f>B53/2</f>
        <v>#DIV/0!</v>
      </c>
    </row>
    <row r="68" spans="1:6" x14ac:dyDescent="0.25">
      <c r="A68" s="4">
        <f>E38+C38</f>
        <v>0</v>
      </c>
      <c r="B68" s="4" t="e">
        <f>FLOOR(B38/A68, 1)</f>
        <v>#DIV/0!</v>
      </c>
      <c r="C68" s="4" t="e">
        <f>B54</f>
        <v>#DIV/0!</v>
      </c>
      <c r="D68" s="4" t="e">
        <f t="shared" si="3"/>
        <v>#DIV/0!</v>
      </c>
      <c r="E68" s="4" t="e">
        <f t="shared" si="4"/>
        <v>#DIV/0!</v>
      </c>
      <c r="F68" s="4" t="e">
        <f>B54/2</f>
        <v>#DIV/0!</v>
      </c>
    </row>
    <row r="69" spans="1:6" x14ac:dyDescent="0.25">
      <c r="A69" s="4">
        <f>E39+C39</f>
        <v>0</v>
      </c>
      <c r="B69" s="4" t="e">
        <f>FLOOR(B39/A69, 1)</f>
        <v>#DIV/0!</v>
      </c>
      <c r="C69" s="4" t="e">
        <f>B55</f>
        <v>#DIV/0!</v>
      </c>
      <c r="D69" s="4" t="e">
        <f t="shared" si="3"/>
        <v>#DIV/0!</v>
      </c>
      <c r="E69" s="4" t="e">
        <f t="shared" si="4"/>
        <v>#DIV/0!</v>
      </c>
      <c r="F69" s="4" t="e">
        <f>B55/2</f>
        <v>#DIV/0!</v>
      </c>
    </row>
    <row r="71" spans="1:6" x14ac:dyDescent="0.25">
      <c r="A71" s="6" t="s">
        <v>19</v>
      </c>
      <c r="B71" s="6"/>
      <c r="C71" s="6"/>
      <c r="D71" s="6"/>
      <c r="E71" s="6"/>
      <c r="F71" s="6"/>
    </row>
    <row r="72" spans="1:6" x14ac:dyDescent="0.25">
      <c r="A72" s="7" t="s">
        <v>18</v>
      </c>
      <c r="B72" s="7" t="s">
        <v>10</v>
      </c>
      <c r="C72" s="7" t="s">
        <v>11</v>
      </c>
      <c r="D72" s="7" t="s">
        <v>12</v>
      </c>
      <c r="E72" s="7" t="s">
        <v>9</v>
      </c>
      <c r="F72" s="7" t="s">
        <v>4</v>
      </c>
    </row>
    <row r="73" spans="1:6" x14ac:dyDescent="0.25">
      <c r="A73" s="4">
        <f>E30+D30</f>
        <v>9</v>
      </c>
      <c r="B73" s="4">
        <f>FLOOR(B30/A73, 1)</f>
        <v>56</v>
      </c>
      <c r="C73" s="4">
        <f>B46</f>
        <v>10000</v>
      </c>
      <c r="D73" s="4"/>
      <c r="E73" s="4" t="e">
        <f>CEILING(LOG(D73, 2), 1) +1</f>
        <v>#NUM!</v>
      </c>
      <c r="F73" s="4">
        <f>B46/2</f>
        <v>5000</v>
      </c>
    </row>
    <row r="74" spans="1:6" x14ac:dyDescent="0.25">
      <c r="A74" s="4">
        <f t="shared" ref="A74:A82" si="5">E31+D31</f>
        <v>16</v>
      </c>
      <c r="B74" s="4">
        <f>FLOOR(B31/A74, 1)</f>
        <v>32</v>
      </c>
      <c r="C74" s="4">
        <f t="shared" ref="C74:C82" si="6">B47</f>
        <v>7500</v>
      </c>
      <c r="D74" s="4">
        <f t="shared" ref="D74:D82" si="7">CEILING(C74/B74, 1)</f>
        <v>235</v>
      </c>
      <c r="E74" s="4">
        <f>CEILING(LOG(D74, 2), 1) +1</f>
        <v>9</v>
      </c>
      <c r="F74" s="4">
        <f t="shared" ref="F74:F82" si="8">B47/2</f>
        <v>3750</v>
      </c>
    </row>
    <row r="75" spans="1:6" x14ac:dyDescent="0.25">
      <c r="A75" s="4">
        <f t="shared" si="5"/>
        <v>9</v>
      </c>
      <c r="B75" s="4">
        <f t="shared" ref="B74:B82" si="9">FLOOR(B32/A75, 1)</f>
        <v>113</v>
      </c>
      <c r="C75" s="4">
        <f t="shared" si="6"/>
        <v>3000</v>
      </c>
      <c r="D75" s="4">
        <f t="shared" si="7"/>
        <v>27</v>
      </c>
      <c r="E75" s="4">
        <f>CEILING(LOG(D75, 2), 1) +1</f>
        <v>6</v>
      </c>
      <c r="F75" s="4">
        <f t="shared" si="8"/>
        <v>1500</v>
      </c>
    </row>
    <row r="76" spans="1:6" x14ac:dyDescent="0.25">
      <c r="A76" s="4">
        <f t="shared" si="5"/>
        <v>0</v>
      </c>
      <c r="B76" s="4" t="e">
        <f t="shared" si="9"/>
        <v>#DIV/0!</v>
      </c>
      <c r="C76" s="4" t="e">
        <f t="shared" si="6"/>
        <v>#DIV/0!</v>
      </c>
      <c r="D76" s="4" t="e">
        <f t="shared" si="7"/>
        <v>#DIV/0!</v>
      </c>
      <c r="E76" s="4" t="e">
        <f t="shared" ref="E76:E82" si="10">CEILING(LOG(D76, 2), 1)</f>
        <v>#DIV/0!</v>
      </c>
      <c r="F76" s="4" t="e">
        <f t="shared" si="8"/>
        <v>#DIV/0!</v>
      </c>
    </row>
    <row r="77" spans="1:6" x14ac:dyDescent="0.25">
      <c r="A77" s="4">
        <f t="shared" si="5"/>
        <v>0</v>
      </c>
      <c r="B77" s="4" t="e">
        <f t="shared" si="9"/>
        <v>#DIV/0!</v>
      </c>
      <c r="C77" s="4" t="e">
        <f t="shared" si="6"/>
        <v>#DIV/0!</v>
      </c>
      <c r="D77" s="4" t="e">
        <f t="shared" si="7"/>
        <v>#DIV/0!</v>
      </c>
      <c r="E77" s="4" t="e">
        <f t="shared" si="10"/>
        <v>#DIV/0!</v>
      </c>
      <c r="F77" s="4" t="e">
        <f t="shared" si="8"/>
        <v>#DIV/0!</v>
      </c>
    </row>
    <row r="78" spans="1:6" x14ac:dyDescent="0.25">
      <c r="A78" s="4">
        <f t="shared" si="5"/>
        <v>0</v>
      </c>
      <c r="B78" s="4" t="e">
        <f t="shared" si="9"/>
        <v>#DIV/0!</v>
      </c>
      <c r="C78" s="4" t="e">
        <f t="shared" si="6"/>
        <v>#DIV/0!</v>
      </c>
      <c r="D78" s="4" t="e">
        <f t="shared" si="7"/>
        <v>#DIV/0!</v>
      </c>
      <c r="E78" s="4" t="e">
        <f t="shared" si="10"/>
        <v>#DIV/0!</v>
      </c>
      <c r="F78" s="4" t="e">
        <f t="shared" si="8"/>
        <v>#DIV/0!</v>
      </c>
    </row>
    <row r="79" spans="1:6" x14ac:dyDescent="0.25">
      <c r="A79" s="4">
        <f t="shared" si="5"/>
        <v>0</v>
      </c>
      <c r="B79" s="4" t="e">
        <f t="shared" si="9"/>
        <v>#DIV/0!</v>
      </c>
      <c r="C79" s="4" t="e">
        <f t="shared" si="6"/>
        <v>#DIV/0!</v>
      </c>
      <c r="D79" s="4" t="e">
        <f t="shared" si="7"/>
        <v>#DIV/0!</v>
      </c>
      <c r="E79" s="4" t="e">
        <f t="shared" si="10"/>
        <v>#DIV/0!</v>
      </c>
      <c r="F79" s="4" t="e">
        <f t="shared" si="8"/>
        <v>#DIV/0!</v>
      </c>
    </row>
    <row r="80" spans="1:6" x14ac:dyDescent="0.25">
      <c r="A80" s="4">
        <f t="shared" si="5"/>
        <v>0</v>
      </c>
      <c r="B80" s="4" t="e">
        <f t="shared" si="9"/>
        <v>#DIV/0!</v>
      </c>
      <c r="C80" s="4" t="e">
        <f t="shared" si="6"/>
        <v>#DIV/0!</v>
      </c>
      <c r="D80" s="4" t="e">
        <f t="shared" si="7"/>
        <v>#DIV/0!</v>
      </c>
      <c r="E80" s="4" t="e">
        <f t="shared" si="10"/>
        <v>#DIV/0!</v>
      </c>
      <c r="F80" s="4" t="e">
        <f t="shared" si="8"/>
        <v>#DIV/0!</v>
      </c>
    </row>
    <row r="81" spans="1:6" x14ac:dyDescent="0.25">
      <c r="A81" s="4">
        <f t="shared" si="5"/>
        <v>0</v>
      </c>
      <c r="B81" s="4" t="e">
        <f t="shared" si="9"/>
        <v>#DIV/0!</v>
      </c>
      <c r="C81" s="4" t="e">
        <f t="shared" si="6"/>
        <v>#DIV/0!</v>
      </c>
      <c r="D81" s="4" t="e">
        <f t="shared" si="7"/>
        <v>#DIV/0!</v>
      </c>
      <c r="E81" s="4" t="e">
        <f t="shared" si="10"/>
        <v>#DIV/0!</v>
      </c>
      <c r="F81" s="4" t="e">
        <f t="shared" si="8"/>
        <v>#DIV/0!</v>
      </c>
    </row>
    <row r="82" spans="1:6" x14ac:dyDescent="0.25">
      <c r="A82" s="4">
        <f t="shared" si="5"/>
        <v>0</v>
      </c>
      <c r="B82" s="4" t="e">
        <f t="shared" si="9"/>
        <v>#DIV/0!</v>
      </c>
      <c r="C82" s="4" t="e">
        <f t="shared" si="6"/>
        <v>#DIV/0!</v>
      </c>
      <c r="D82" s="4" t="e">
        <f t="shared" si="7"/>
        <v>#DIV/0!</v>
      </c>
      <c r="E82" s="4" t="e">
        <f t="shared" si="10"/>
        <v>#DIV/0!</v>
      </c>
      <c r="F82" s="4" t="e">
        <f t="shared" si="8"/>
        <v>#DIV/0!</v>
      </c>
    </row>
  </sheetData>
  <mergeCells count="2">
    <mergeCell ref="A58:F58"/>
    <mergeCell ref="A71:F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2022-12-01T10:12:15Z</dcterms:modified>
</cp:coreProperties>
</file>