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!TieuLuan\"/>
    </mc:Choice>
  </mc:AlternateContent>
  <xr:revisionPtr revIDLastSave="0" documentId="13_ncr:1_{D13EB35A-8DDB-4913-919D-39676AA0BE7C}" xr6:coauthVersionLast="47" xr6:coauthVersionMax="47" xr10:uidLastSave="{00000000-0000-0000-0000-000000000000}"/>
  <bookViews>
    <workbookView xWindow="-120" yWindow="-120" windowWidth="29040" windowHeight="16440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B52" i="1"/>
  <c r="B54" i="1"/>
  <c r="C54" i="1" s="1"/>
  <c r="B64" i="1" s="1"/>
  <c r="C64" i="1" l="1"/>
  <c r="B59" i="1"/>
  <c r="C59" i="1" s="1"/>
  <c r="B57" i="1"/>
  <c r="B58" i="1"/>
  <c r="C58" i="1" s="1"/>
  <c r="B53" i="1"/>
  <c r="C53" i="1" l="1"/>
  <c r="E59" i="1"/>
  <c r="C52" i="1"/>
  <c r="C57" i="1"/>
  <c r="B62" i="1" l="1"/>
  <c r="D57" i="1"/>
  <c r="E58" i="1"/>
  <c r="D63" i="1" s="1"/>
  <c r="E63" i="1" s="1"/>
  <c r="B63" i="1"/>
  <c r="D64" i="1"/>
  <c r="E64" i="1" s="1"/>
  <c r="C63" i="1"/>
  <c r="E57" i="1"/>
  <c r="D62" i="1" s="1"/>
  <c r="E62" i="1" s="1"/>
  <c r="C62" i="1"/>
</calcChain>
</file>

<file path=xl/sharedStrings.xml><?xml version="1.0" encoding="utf-8"?>
<sst xmlns="http://schemas.openxmlformats.org/spreadsheetml/2006/main" count="31" uniqueCount="19">
  <si>
    <t>Record Size (R)</t>
  </si>
  <si>
    <t>Block Size (B)</t>
  </si>
  <si>
    <t>Record (r)</t>
  </si>
  <si>
    <t>SSN Field (Vssn)</t>
  </si>
  <si>
    <t>Blocking factor (bfr = [B/R]-)</t>
  </si>
  <si>
    <t>Number of Block needed for the file (b = [r/bfr]+)</t>
  </si>
  <si>
    <t>The blocking factor for the index (bfri = [B/Ri]-)</t>
  </si>
  <si>
    <t>The number of index blocks is hence (bi = [ri/bfri]+)</t>
  </si>
  <si>
    <t>Block Pointer (P)</t>
  </si>
  <si>
    <t>The size of each index Entry (Ri = Vssn + P)</t>
  </si>
  <si>
    <t>The total number of index entries (ri = b)</t>
  </si>
  <si>
    <t>A binary search on the data file = [log2b]+</t>
  </si>
  <si>
    <t>A Linear search on the data file = b/2</t>
  </si>
  <si>
    <t>A binary search on the index file = [log2bi]+</t>
  </si>
  <si>
    <t>A binary search with support index = [log2bi]+ +1</t>
  </si>
  <si>
    <t>Primary Index</t>
  </si>
  <si>
    <t>Clustering Index</t>
  </si>
  <si>
    <t>Secondary Index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</si>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</sst>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9:E64"/>
  <sheetViews>
    <sheetView tabSelected="1" topLeftCell="A25" zoomScale="85" zoomScaleNormal="85" workbookViewId="0">
      <selection activeCell="E40" sqref="E40"/>
    </sheetView>
  </sheetViews>
  <sheetFormatPr defaultColWidth="8.85546875" defaultRowHeight="15.75" x14ac:dyDescent="0.25"/>
  <cols>
    <col min="1" max="5" width="50.7109375" style="3" customWidth="1"/>
    <col min="6" max="6" width="50.7109375" style="3" bestFit="1" customWidth="1"/>
    <col min="7" max="7" width="41.140625" style="3" customWidth="1"/>
    <col min="8" max="8" width="19.5703125" style="3" bestFit="1" customWidth="1"/>
    <col min="9" max="9" width="34.28515625" style="3" bestFit="1" customWidth="1"/>
    <col min="10" max="10" width="48" style="3" bestFit="1" customWidth="1"/>
    <col min="11" max="11" width="51.42578125" style="3" bestFit="1" customWidth="1"/>
    <col min="12" max="12" width="25.7109375" style="3" customWidth="1"/>
    <col min="13" max="13" width="42.85546875" style="3" customWidth="1"/>
    <col min="14" max="14" width="28.7109375" style="3" customWidth="1"/>
    <col min="15" max="15" width="40.85546875" style="3" customWidth="1"/>
    <col min="16" max="16" width="25.7109375" style="3" customWidth="1"/>
    <col min="17" max="16384" width="8.85546875" style="3"/>
  </cols>
  <sheetData>
    <row r="29" spans="1:4" x14ac:dyDescent="0.25">
      <c r="A29" s="1" t="s">
        <v>0</v>
      </c>
      <c r="B29" s="1" t="s">
        <v>1</v>
      </c>
      <c r="C29" s="1" t="s">
        <v>8</v>
      </c>
      <c r="D29" s="8"/>
    </row>
    <row r="30" spans="1:4" x14ac:dyDescent="0.25">
      <c r="A30" s="5">
        <v>40</v>
      </c>
      <c r="B30" s="5">
        <v>4096</v>
      </c>
      <c r="C30" s="5">
        <v>6</v>
      </c>
      <c r="D30" s="5" t="s">
        <v>15</v>
      </c>
    </row>
    <row r="31" spans="1:4" x14ac:dyDescent="0.25">
      <c r="A31" s="6">
        <v>40</v>
      </c>
      <c r="B31" s="6">
        <v>4096</v>
      </c>
      <c r="C31" s="6">
        <v>6</v>
      </c>
      <c r="D31" s="6" t="s">
        <v>16</v>
      </c>
    </row>
    <row r="32" spans="1:4" x14ac:dyDescent="0.25">
      <c r="A32" s="7">
        <v>40</v>
      </c>
      <c r="B32" s="7">
        <v>4096</v>
      </c>
      <c r="C32" s="7">
        <v>6</v>
      </c>
      <c r="D32" s="7" t="s">
        <v>17</v>
      </c>
    </row>
    <row r="34" spans="1:4" x14ac:dyDescent="0.25">
      <c r="A34" s="1" t="s">
        <v>3</v>
      </c>
      <c r="B34" s="1" t="s">
        <v>2</v>
      </c>
      <c r="C34" s="1" t="s">
        <v>18</v>
      </c>
      <c r="D34" s="8"/>
    </row>
    <row r="35" spans="1:4" x14ac:dyDescent="0.25">
      <c r="A35" s="5">
        <v>9</v>
      </c>
      <c r="B35" s="5">
        <v>600000</v>
      </c>
      <c r="C35" s="5">
        <v>0</v>
      </c>
      <c r="D35" s="5" t="s">
        <v>15</v>
      </c>
    </row>
    <row r="36" spans="1:4" x14ac:dyDescent="0.25">
      <c r="A36" s="6">
        <v>9</v>
      </c>
      <c r="B36" s="6">
        <v>600000</v>
      </c>
      <c r="C36" s="6">
        <v>500</v>
      </c>
      <c r="D36" s="6" t="s">
        <v>16</v>
      </c>
    </row>
    <row r="37" spans="1:4" x14ac:dyDescent="0.25">
      <c r="A37" s="7">
        <v>9</v>
      </c>
      <c r="B37" s="7">
        <v>600000</v>
      </c>
      <c r="C37" s="7">
        <v>0</v>
      </c>
      <c r="D37" s="7" t="s">
        <v>17</v>
      </c>
    </row>
    <row r="51" spans="1:5" x14ac:dyDescent="0.25">
      <c r="A51" s="8"/>
      <c r="B51" s="4" t="s">
        <v>4</v>
      </c>
      <c r="C51" s="4" t="s">
        <v>5</v>
      </c>
    </row>
    <row r="52" spans="1:5" x14ac:dyDescent="0.25">
      <c r="A52" s="5" t="s">
        <v>15</v>
      </c>
      <c r="B52" s="5">
        <f>FLOOR(B30/A30, 1)</f>
        <v>102</v>
      </c>
      <c r="C52" s="5">
        <f>CEILING(B35/B52, 1)</f>
        <v>5883</v>
      </c>
    </row>
    <row r="53" spans="1:5" x14ac:dyDescent="0.25">
      <c r="A53" s="6" t="s">
        <v>16</v>
      </c>
      <c r="B53" s="6">
        <f>FLOOR(B31/A31, 1)</f>
        <v>102</v>
      </c>
      <c r="C53" s="6">
        <f>CEILING(B36/B53, 1)</f>
        <v>5883</v>
      </c>
    </row>
    <row r="54" spans="1:5" x14ac:dyDescent="0.25">
      <c r="A54" s="7" t="s">
        <v>17</v>
      </c>
      <c r="B54" s="7">
        <f>FLOOR(B32/A32, 1)</f>
        <v>102</v>
      </c>
      <c r="C54" s="7">
        <f>CEILING(B37/B54, 1)</f>
        <v>5883</v>
      </c>
    </row>
    <row r="56" spans="1:5" x14ac:dyDescent="0.25">
      <c r="A56" s="9"/>
      <c r="B56" s="2" t="s">
        <v>9</v>
      </c>
      <c r="C56" s="2" t="s">
        <v>6</v>
      </c>
      <c r="D56" s="2" t="s">
        <v>10</v>
      </c>
      <c r="E56" s="2" t="s">
        <v>7</v>
      </c>
    </row>
    <row r="57" spans="1:5" x14ac:dyDescent="0.25">
      <c r="A57" s="5" t="s">
        <v>15</v>
      </c>
      <c r="B57" s="5">
        <f>A35+C30</f>
        <v>15</v>
      </c>
      <c r="C57" s="5">
        <f>FLOOR(B30/B57, 1)</f>
        <v>273</v>
      </c>
      <c r="D57" s="5">
        <f>C52</f>
        <v>5883</v>
      </c>
      <c r="E57" s="5">
        <f>CEILING(D57/C57, 1)</f>
        <v>22</v>
      </c>
    </row>
    <row r="58" spans="1:5" x14ac:dyDescent="0.25">
      <c r="A58" s="6" t="s">
        <v>16</v>
      </c>
      <c r="B58" s="6">
        <f>A36+C31</f>
        <v>15</v>
      </c>
      <c r="C58" s="6">
        <f>FLOOR(B31/B58, 1)</f>
        <v>273</v>
      </c>
      <c r="D58" s="6">
        <f>C36</f>
        <v>500</v>
      </c>
      <c r="E58" s="6">
        <f>CEILING(D58/C58, 1)</f>
        <v>2</v>
      </c>
    </row>
    <row r="59" spans="1:5" x14ac:dyDescent="0.25">
      <c r="A59" s="7" t="s">
        <v>17</v>
      </c>
      <c r="B59" s="7">
        <f>A37+C32</f>
        <v>15</v>
      </c>
      <c r="C59" s="7">
        <f>FLOOR(B32/B59, 1)</f>
        <v>273</v>
      </c>
      <c r="D59" s="7">
        <f>B37</f>
        <v>600000</v>
      </c>
      <c r="E59" s="7">
        <f>CEILING(D59/C59, 1)</f>
        <v>2198</v>
      </c>
    </row>
    <row r="61" spans="1:5" x14ac:dyDescent="0.25">
      <c r="A61" s="9"/>
      <c r="B61" s="4" t="s">
        <v>12</v>
      </c>
      <c r="C61" s="4" t="s">
        <v>11</v>
      </c>
      <c r="D61" s="4" t="s">
        <v>13</v>
      </c>
      <c r="E61" s="2" t="s">
        <v>14</v>
      </c>
    </row>
    <row r="62" spans="1:5" x14ac:dyDescent="0.25">
      <c r="A62" s="5" t="s">
        <v>15</v>
      </c>
      <c r="B62" s="5">
        <f>CEILING(C52/2,1)</f>
        <v>2942</v>
      </c>
      <c r="C62" s="5">
        <f>CEILING(LOG(C52,2), 1)</f>
        <v>13</v>
      </c>
      <c r="D62" s="5">
        <f>CEILING(LOG(E57, 2), 1)</f>
        <v>5</v>
      </c>
      <c r="E62" s="5">
        <f>D62 + 1</f>
        <v>6</v>
      </c>
    </row>
    <row r="63" spans="1:5" x14ac:dyDescent="0.25">
      <c r="A63" s="6" t="s">
        <v>16</v>
      </c>
      <c r="B63" s="6">
        <f>CEILING(C53/2,1)</f>
        <v>2942</v>
      </c>
      <c r="C63" s="6">
        <f>CEILING(LOG(C53,2), 1)</f>
        <v>13</v>
      </c>
      <c r="D63" s="6">
        <f>CEILING(LOG(E58, 2), 1)</f>
        <v>1</v>
      </c>
      <c r="E63" s="6">
        <f>D63 + 1</f>
        <v>2</v>
      </c>
    </row>
    <row r="64" spans="1:5" x14ac:dyDescent="0.25">
      <c r="A64" s="7" t="s">
        <v>17</v>
      </c>
      <c r="B64" s="7">
        <f>CEILING(C54/2,1)</f>
        <v>2942</v>
      </c>
      <c r="C64" s="7">
        <f>CEILING(LOG(C54,2), 1)</f>
        <v>13</v>
      </c>
      <c r="D64" s="7">
        <f>CEILING(LOG(E59, 2), 1)</f>
        <v>12</v>
      </c>
      <c r="E64" s="7">
        <f>D64 + 1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2022-12-09T16:08:29Z</dcterms:modified>
</cp:coreProperties>
</file>