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Tuan11\"/>
    </mc:Choice>
  </mc:AlternateContent>
  <xr:revisionPtr revIDLastSave="0" documentId="13_ncr:1_{B8AFC81C-3CF9-4594-84C0-A849049C8915}" xr6:coauthVersionLast="47" xr6:coauthVersionMax="47" xr10:uidLastSave="{00000000-0000-0000-0000-000000000000}"/>
  <bookViews>
    <workbookView xWindow="-108" yWindow="-108" windowWidth="23256" windowHeight="13176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D46" i="1" s="1"/>
  <c r="E46" i="1" s="1"/>
  <c r="F46" i="1" s="1"/>
  <c r="C47" i="1"/>
  <c r="D47" i="1" s="1"/>
  <c r="E47" i="1" s="1"/>
  <c r="F47" i="1" s="1"/>
  <c r="C48" i="1"/>
  <c r="D48" i="1" s="1"/>
  <c r="E48" i="1" s="1"/>
  <c r="F48" i="1" s="1"/>
  <c r="A47" i="1"/>
  <c r="B47" i="1" s="1"/>
  <c r="H47" i="1" s="1"/>
  <c r="A48" i="1"/>
  <c r="B48" i="1" s="1"/>
  <c r="I48" i="1" s="1"/>
  <c r="A49" i="1"/>
  <c r="B49" i="1" s="1"/>
  <c r="I49" i="1" s="1"/>
  <c r="C49" i="1"/>
  <c r="D49" i="1" s="1"/>
  <c r="E49" i="1" s="1"/>
  <c r="F49" i="1" s="1"/>
  <c r="A50" i="1"/>
  <c r="B50" i="1" s="1"/>
  <c r="I50" i="1" s="1"/>
  <c r="C50" i="1"/>
  <c r="D50" i="1" s="1"/>
  <c r="E50" i="1" s="1"/>
  <c r="F50" i="1" s="1"/>
  <c r="A51" i="1"/>
  <c r="B51" i="1" s="1"/>
  <c r="I51" i="1" s="1"/>
  <c r="C51" i="1"/>
  <c r="D51" i="1" s="1"/>
  <c r="E51" i="1" s="1"/>
  <c r="F51" i="1" s="1"/>
  <c r="A52" i="1"/>
  <c r="B52" i="1" s="1"/>
  <c r="I52" i="1" s="1"/>
  <c r="C52" i="1"/>
  <c r="D52" i="1" s="1"/>
  <c r="E52" i="1" s="1"/>
  <c r="F52" i="1" s="1"/>
  <c r="A53" i="1"/>
  <c r="B53" i="1" s="1"/>
  <c r="I53" i="1" s="1"/>
  <c r="C53" i="1"/>
  <c r="D53" i="1" s="1"/>
  <c r="E53" i="1" s="1"/>
  <c r="F53" i="1" s="1"/>
  <c r="A54" i="1"/>
  <c r="B54" i="1" s="1"/>
  <c r="I54" i="1" s="1"/>
  <c r="C54" i="1"/>
  <c r="D54" i="1"/>
  <c r="E54" i="1" s="1"/>
  <c r="F54" i="1" s="1"/>
  <c r="A55" i="1"/>
  <c r="B55" i="1" s="1"/>
  <c r="I55" i="1" s="1"/>
  <c r="C55" i="1"/>
  <c r="D55" i="1" s="1"/>
  <c r="E55" i="1" s="1"/>
  <c r="F55" i="1" s="1"/>
  <c r="A46" i="1"/>
  <c r="B46" i="1" s="1"/>
  <c r="J53" i="1" l="1"/>
  <c r="K53" i="1" s="1"/>
  <c r="J51" i="1"/>
  <c r="K51" i="1" s="1"/>
  <c r="J50" i="1"/>
  <c r="K50" i="1" s="1"/>
  <c r="J54" i="1"/>
  <c r="K54" i="1" s="1"/>
  <c r="J52" i="1"/>
  <c r="K52" i="1" s="1"/>
  <c r="G46" i="1"/>
  <c r="H46" i="1"/>
  <c r="J49" i="1"/>
  <c r="K49" i="1" s="1"/>
  <c r="J55" i="1"/>
  <c r="K55" i="1" s="1"/>
  <c r="G48" i="1"/>
  <c r="G47" i="1"/>
  <c r="H48" i="1"/>
  <c r="I47" i="1"/>
  <c r="J47" i="1" s="1"/>
  <c r="K47" i="1" s="1"/>
  <c r="I46" i="1"/>
  <c r="J46" i="1" s="1"/>
  <c r="K46" i="1" s="1"/>
  <c r="J48" i="1"/>
  <c r="K48" i="1" s="1"/>
  <c r="G50" i="1"/>
  <c r="H50" i="1"/>
  <c r="G53" i="1"/>
  <c r="H53" i="1"/>
  <c r="G49" i="1"/>
  <c r="H49" i="1"/>
  <c r="G54" i="1"/>
  <c r="H54" i="1"/>
  <c r="H52" i="1"/>
  <c r="G52" i="1"/>
  <c r="H55" i="1"/>
  <c r="G55" i="1"/>
  <c r="G51" i="1"/>
  <c r="H51" i="1"/>
</calcChain>
</file>

<file path=xl/sharedStrings.xml><?xml version="1.0" encoding="utf-8"?>
<sst xmlns="http://schemas.openxmlformats.org/spreadsheetml/2006/main" count="18" uniqueCount="18">
  <si>
    <t>r</t>
  </si>
  <si>
    <t>Blocking factor (bfr)</t>
  </si>
  <si>
    <t>Number of Block (b)</t>
  </si>
  <si>
    <t>Index Entry (Ri)</t>
  </si>
  <si>
    <t>Index blocking factor (bfri)</t>
  </si>
  <si>
    <t>Number of block for index file (bi)</t>
  </si>
  <si>
    <t>If file record're ordered, binary search cost</t>
  </si>
  <si>
    <t>Block Size (B)</t>
  </si>
  <si>
    <t>Record Size (R)</t>
  </si>
  <si>
    <t>SSN Field (V)</t>
  </si>
  <si>
    <t>The total number of index entries (rr)</t>
  </si>
  <si>
    <t>The number of index blocks is hence (bi)</t>
  </si>
  <si>
    <t>Block Pointer (P)</t>
  </si>
  <si>
    <t>Binary search on the index file</t>
  </si>
  <si>
    <t>Binary search on the data file</t>
  </si>
  <si>
    <t>Linear search on the data file</t>
  </si>
  <si>
    <t>Zipcode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</si>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</sst>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9:K55"/>
  <sheetViews>
    <sheetView tabSelected="1" topLeftCell="A14" zoomScale="85" zoomScaleNormal="85" workbookViewId="0">
      <selection activeCell="H30" sqref="H30"/>
    </sheetView>
  </sheetViews>
  <sheetFormatPr defaultRowHeight="15.6" x14ac:dyDescent="0.3"/>
  <cols>
    <col min="1" max="1" width="20.77734375" style="1" customWidth="1"/>
    <col min="2" max="2" width="20.109375" style="1" bestFit="1" customWidth="1"/>
    <col min="3" max="3" width="17.21875" style="1" bestFit="1" customWidth="1"/>
    <col min="4" max="4" width="25.88671875" style="1" bestFit="1" customWidth="1"/>
    <col min="5" max="5" width="33" style="1" bestFit="1" customWidth="1"/>
    <col min="6" max="6" width="27.5546875" style="1" bestFit="1" customWidth="1"/>
    <col min="7" max="7" width="27.44140625" style="1" bestFit="1" customWidth="1"/>
    <col min="8" max="8" width="40.33203125" style="1" bestFit="1" customWidth="1"/>
    <col min="9" max="9" width="35" style="1" bestFit="1" customWidth="1"/>
    <col min="10" max="10" width="38.33203125" style="1" bestFit="1" customWidth="1"/>
    <col min="11" max="11" width="28.88671875" style="1" bestFit="1" customWidth="1"/>
    <col min="12" max="12" width="28.77734375" style="1" customWidth="1"/>
    <col min="13" max="13" width="28.6640625" style="1" customWidth="1"/>
    <col min="14" max="16" width="42.88671875" style="1" customWidth="1"/>
    <col min="17" max="17" width="30.88671875" style="1" customWidth="1"/>
    <col min="18" max="16384" width="8.88671875" style="1"/>
  </cols>
  <sheetData>
    <row r="29" spans="1:6" x14ac:dyDescent="0.3">
      <c r="A29" s="2" t="s">
        <v>8</v>
      </c>
      <c r="B29" s="2" t="s">
        <v>7</v>
      </c>
      <c r="C29" s="2" t="s">
        <v>12</v>
      </c>
      <c r="D29" s="2" t="s">
        <v>9</v>
      </c>
      <c r="E29" s="2" t="s">
        <v>0</v>
      </c>
      <c r="F29" s="2" t="s">
        <v>16</v>
      </c>
    </row>
    <row r="30" spans="1:6" x14ac:dyDescent="0.3">
      <c r="A30" s="3">
        <v>150</v>
      </c>
      <c r="B30" s="3">
        <v>512</v>
      </c>
      <c r="C30" s="3">
        <v>7</v>
      </c>
      <c r="D30" s="3">
        <v>9</v>
      </c>
      <c r="E30" s="3">
        <v>30000</v>
      </c>
      <c r="F30" s="3">
        <v>1</v>
      </c>
    </row>
    <row r="31" spans="1:6" x14ac:dyDescent="0.3">
      <c r="A31" s="3">
        <v>40</v>
      </c>
      <c r="B31" s="3">
        <v>4096</v>
      </c>
      <c r="C31" s="3">
        <v>6</v>
      </c>
      <c r="D31" s="3">
        <v>9</v>
      </c>
      <c r="E31" s="3">
        <v>600000</v>
      </c>
      <c r="F31" s="3">
        <v>1</v>
      </c>
    </row>
    <row r="32" spans="1:6" x14ac:dyDescent="0.3">
      <c r="A32" s="3">
        <v>40</v>
      </c>
      <c r="B32" s="3">
        <v>4096</v>
      </c>
      <c r="C32" s="3">
        <v>6</v>
      </c>
      <c r="D32" s="3">
        <v>5</v>
      </c>
      <c r="E32" s="3">
        <v>600000</v>
      </c>
      <c r="F32" s="3">
        <v>500</v>
      </c>
    </row>
    <row r="33" spans="1:11" x14ac:dyDescent="0.3">
      <c r="A33" s="3">
        <v>40</v>
      </c>
      <c r="B33" s="3">
        <v>4096</v>
      </c>
      <c r="C33" s="3">
        <v>6</v>
      </c>
      <c r="D33" s="3">
        <v>9</v>
      </c>
      <c r="E33" s="3">
        <v>600000</v>
      </c>
      <c r="F33" s="3">
        <v>1</v>
      </c>
    </row>
    <row r="34" spans="1:11" x14ac:dyDescent="0.3">
      <c r="A34" s="3"/>
      <c r="B34" s="3"/>
      <c r="C34" s="3"/>
      <c r="D34" s="3"/>
      <c r="E34" s="3"/>
      <c r="F34" s="3"/>
    </row>
    <row r="35" spans="1:11" x14ac:dyDescent="0.3">
      <c r="A35" s="3"/>
      <c r="B35" s="3"/>
      <c r="C35" s="3"/>
      <c r="D35" s="3"/>
      <c r="E35" s="3"/>
      <c r="F35" s="3"/>
    </row>
    <row r="36" spans="1:11" x14ac:dyDescent="0.3">
      <c r="A36" s="3"/>
      <c r="B36" s="3"/>
      <c r="C36" s="3"/>
      <c r="D36" s="3"/>
      <c r="E36" s="3"/>
      <c r="F36" s="3"/>
    </row>
    <row r="37" spans="1:11" x14ac:dyDescent="0.3">
      <c r="A37" s="3"/>
      <c r="B37" s="3"/>
      <c r="C37" s="3"/>
      <c r="D37" s="3"/>
      <c r="E37" s="3"/>
      <c r="F37" s="3"/>
    </row>
    <row r="38" spans="1:11" x14ac:dyDescent="0.3">
      <c r="A38" s="3"/>
      <c r="B38" s="3"/>
      <c r="C38" s="3"/>
      <c r="D38" s="3"/>
      <c r="E38" s="3"/>
      <c r="F38" s="3"/>
    </row>
    <row r="39" spans="1:11" x14ac:dyDescent="0.3">
      <c r="A39" s="3"/>
      <c r="B39" s="3"/>
      <c r="C39" s="3"/>
      <c r="D39" s="3"/>
      <c r="E39" s="3"/>
      <c r="F39" s="3"/>
    </row>
    <row r="43" spans="1:11" x14ac:dyDescent="0.3">
      <c r="D43" s="1" t="s">
        <v>17</v>
      </c>
    </row>
    <row r="45" spans="1:11" x14ac:dyDescent="0.3">
      <c r="A45" s="4" t="s">
        <v>1</v>
      </c>
      <c r="B45" s="4" t="s">
        <v>2</v>
      </c>
      <c r="C45" s="4" t="s">
        <v>3</v>
      </c>
      <c r="D45" s="4" t="s">
        <v>4</v>
      </c>
      <c r="E45" s="4" t="s">
        <v>5</v>
      </c>
      <c r="F45" s="4" t="s">
        <v>14</v>
      </c>
      <c r="G45" s="4" t="s">
        <v>15</v>
      </c>
      <c r="H45" s="4" t="s">
        <v>6</v>
      </c>
      <c r="I45" s="4" t="s">
        <v>10</v>
      </c>
      <c r="J45" s="4" t="s">
        <v>11</v>
      </c>
      <c r="K45" s="4" t="s">
        <v>13</v>
      </c>
    </row>
    <row r="46" spans="1:11" x14ac:dyDescent="0.3">
      <c r="A46" s="3">
        <f>ROUND(B30/A30, 0)</f>
        <v>3</v>
      </c>
      <c r="B46" s="3">
        <f>ROUND(E30/A46, 0)</f>
        <v>10000</v>
      </c>
      <c r="C46" s="3">
        <f>(D30+C30)*F30</f>
        <v>16</v>
      </c>
      <c r="D46" s="3">
        <f>ROUND(B30/C46, 0)</f>
        <v>32</v>
      </c>
      <c r="E46" s="3">
        <f>ROUND(E30/D46, 0)</f>
        <v>938</v>
      </c>
      <c r="F46" s="3">
        <f>ROUNDUP(LOG(E46, 2), 0)+1</f>
        <v>11</v>
      </c>
      <c r="G46" s="3">
        <f>ROUNDUP(B46/2, 0)</f>
        <v>5000</v>
      </c>
      <c r="H46" s="3">
        <f>ROUND(LOG(B46,2), 0)</f>
        <v>13</v>
      </c>
      <c r="I46" s="3">
        <f>B46</f>
        <v>10000</v>
      </c>
      <c r="J46" s="3">
        <f t="shared" ref="J46:J55" si="0">ROUND(I46/D46, 0)</f>
        <v>313</v>
      </c>
      <c r="K46" s="3">
        <f>ROUNDUP(LOG(J46,2), 0) + 1</f>
        <v>10</v>
      </c>
    </row>
    <row r="47" spans="1:11" x14ac:dyDescent="0.3">
      <c r="A47" s="3">
        <f>ROUND(B31/A31, 0)</f>
        <v>102</v>
      </c>
      <c r="B47" s="3">
        <f>ROUNDUP(E31/A47, 0)</f>
        <v>5883</v>
      </c>
      <c r="C47" s="3">
        <f>(D31+C31)*F31</f>
        <v>15</v>
      </c>
      <c r="D47" s="3">
        <f>ROUND(B31/C47, 0)</f>
        <v>273</v>
      </c>
      <c r="E47" s="3">
        <f>ROUND(E31/D47, 0)</f>
        <v>2198</v>
      </c>
      <c r="F47" s="3">
        <f>ROUNDUP(LOG(E47, 2), 0)+1</f>
        <v>13</v>
      </c>
      <c r="G47" s="3">
        <f t="shared" ref="G47:G48" si="1">ROUNDUP(B47/2, 0)</f>
        <v>2942</v>
      </c>
      <c r="H47" s="3">
        <f t="shared" ref="H47:H48" si="2">ROUND(LOG(B47,2), 0)</f>
        <v>13</v>
      </c>
      <c r="I47" s="3">
        <f t="shared" ref="I47:I48" si="3">B47</f>
        <v>5883</v>
      </c>
      <c r="J47" s="3">
        <f t="shared" si="0"/>
        <v>22</v>
      </c>
      <c r="K47" s="3">
        <f t="shared" ref="K47:K55" si="4">ROUNDUP(LOG(J47,2), 0) + 1</f>
        <v>6</v>
      </c>
    </row>
    <row r="48" spans="1:11" x14ac:dyDescent="0.3">
      <c r="A48" s="3">
        <f>ROUND(B32/A32, 0)</f>
        <v>102</v>
      </c>
      <c r="B48" s="3">
        <f>ROUND(E32/A48, 0)</f>
        <v>5882</v>
      </c>
      <c r="C48" s="3">
        <f>(D32+C32)*F32</f>
        <v>5500</v>
      </c>
      <c r="D48" s="3">
        <f>ROUND(B32/C48, 0)</f>
        <v>1</v>
      </c>
      <c r="E48" s="3">
        <f>ROUND(E32/D48, 0)</f>
        <v>600000</v>
      </c>
      <c r="F48" s="3">
        <f t="shared" ref="F48:F55" si="5">ROUND(LOG(E48, 2), 0)+1</f>
        <v>20</v>
      </c>
      <c r="G48" s="3">
        <f t="shared" si="1"/>
        <v>2941</v>
      </c>
      <c r="H48" s="3">
        <f t="shared" si="2"/>
        <v>13</v>
      </c>
      <c r="I48" s="3">
        <f t="shared" si="3"/>
        <v>5882</v>
      </c>
      <c r="J48" s="3">
        <f t="shared" si="0"/>
        <v>5882</v>
      </c>
      <c r="K48" s="3">
        <f t="shared" si="4"/>
        <v>14</v>
      </c>
    </row>
    <row r="49" spans="1:11" x14ac:dyDescent="0.3">
      <c r="A49" s="3">
        <f>ROUND(B33/A33, 0)</f>
        <v>102</v>
      </c>
      <c r="B49" s="3">
        <f>ROUND(E33/A49, 0)</f>
        <v>5882</v>
      </c>
      <c r="C49" s="3">
        <f>D33+C33</f>
        <v>15</v>
      </c>
      <c r="D49" s="3">
        <f>ROUND(B33/C49, 0)</f>
        <v>273</v>
      </c>
      <c r="E49" s="3">
        <f>ROUND(E33/D49, 0)</f>
        <v>2198</v>
      </c>
      <c r="F49" s="3">
        <f t="shared" si="5"/>
        <v>12</v>
      </c>
      <c r="G49" s="3">
        <f t="shared" ref="G49:G55" si="6">B49/2</f>
        <v>2941</v>
      </c>
      <c r="H49" s="3">
        <f t="shared" ref="H49:H55" si="7">ROUND(LOG(B49,2), 0)</f>
        <v>13</v>
      </c>
      <c r="I49" s="3">
        <f t="shared" ref="I49:I55" si="8">B49</f>
        <v>5882</v>
      </c>
      <c r="J49" s="3">
        <f t="shared" si="0"/>
        <v>22</v>
      </c>
      <c r="K49" s="3">
        <f t="shared" si="4"/>
        <v>6</v>
      </c>
    </row>
    <row r="50" spans="1:11" x14ac:dyDescent="0.3">
      <c r="A50" s="3" t="e">
        <f>ROUND(B34/A34, 0)</f>
        <v>#DIV/0!</v>
      </c>
      <c r="B50" s="3" t="e">
        <f>ROUND(E34/A50, 0)</f>
        <v>#DIV/0!</v>
      </c>
      <c r="C50" s="3">
        <f>D34+C34</f>
        <v>0</v>
      </c>
      <c r="D50" s="3" t="e">
        <f>ROUND(B34/C50, 0)</f>
        <v>#DIV/0!</v>
      </c>
      <c r="E50" s="3" t="e">
        <f>ROUND(E34/D50, 0)</f>
        <v>#DIV/0!</v>
      </c>
      <c r="F50" s="3" t="e">
        <f t="shared" si="5"/>
        <v>#DIV/0!</v>
      </c>
      <c r="G50" s="3" t="e">
        <f t="shared" si="6"/>
        <v>#DIV/0!</v>
      </c>
      <c r="H50" s="3" t="e">
        <f t="shared" si="7"/>
        <v>#DIV/0!</v>
      </c>
      <c r="I50" s="3" t="e">
        <f t="shared" si="8"/>
        <v>#DIV/0!</v>
      </c>
      <c r="J50" s="3" t="e">
        <f t="shared" si="0"/>
        <v>#DIV/0!</v>
      </c>
      <c r="K50" s="3" t="e">
        <f t="shared" si="4"/>
        <v>#DIV/0!</v>
      </c>
    </row>
    <row r="51" spans="1:11" x14ac:dyDescent="0.3">
      <c r="A51" s="3" t="e">
        <f>ROUND(B35/A35, 0)</f>
        <v>#DIV/0!</v>
      </c>
      <c r="B51" s="3" t="e">
        <f>ROUND(E35/A51, 0)</f>
        <v>#DIV/0!</v>
      </c>
      <c r="C51" s="3">
        <f>D35+C35</f>
        <v>0</v>
      </c>
      <c r="D51" s="3" t="e">
        <f>ROUND(B35/C51, 0)</f>
        <v>#DIV/0!</v>
      </c>
      <c r="E51" s="3" t="e">
        <f>ROUND(E35/D51, 0)</f>
        <v>#DIV/0!</v>
      </c>
      <c r="F51" s="3" t="e">
        <f t="shared" si="5"/>
        <v>#DIV/0!</v>
      </c>
      <c r="G51" s="3" t="e">
        <f t="shared" si="6"/>
        <v>#DIV/0!</v>
      </c>
      <c r="H51" s="3" t="e">
        <f t="shared" si="7"/>
        <v>#DIV/0!</v>
      </c>
      <c r="I51" s="3" t="e">
        <f t="shared" si="8"/>
        <v>#DIV/0!</v>
      </c>
      <c r="J51" s="3" t="e">
        <f t="shared" si="0"/>
        <v>#DIV/0!</v>
      </c>
      <c r="K51" s="3" t="e">
        <f t="shared" si="4"/>
        <v>#DIV/0!</v>
      </c>
    </row>
    <row r="52" spans="1:11" x14ac:dyDescent="0.3">
      <c r="A52" s="3" t="e">
        <f>ROUND(B36/A36, 0)</f>
        <v>#DIV/0!</v>
      </c>
      <c r="B52" s="3" t="e">
        <f>ROUND(E36/A52, 0)</f>
        <v>#DIV/0!</v>
      </c>
      <c r="C52" s="3">
        <f>D36+C36</f>
        <v>0</v>
      </c>
      <c r="D52" s="3" t="e">
        <f>ROUND(B36/C52, 0)</f>
        <v>#DIV/0!</v>
      </c>
      <c r="E52" s="3" t="e">
        <f>ROUND(E36/D52, 0)</f>
        <v>#DIV/0!</v>
      </c>
      <c r="F52" s="3" t="e">
        <f t="shared" si="5"/>
        <v>#DIV/0!</v>
      </c>
      <c r="G52" s="3" t="e">
        <f t="shared" si="6"/>
        <v>#DIV/0!</v>
      </c>
      <c r="H52" s="3" t="e">
        <f t="shared" si="7"/>
        <v>#DIV/0!</v>
      </c>
      <c r="I52" s="3" t="e">
        <f t="shared" si="8"/>
        <v>#DIV/0!</v>
      </c>
      <c r="J52" s="3" t="e">
        <f t="shared" si="0"/>
        <v>#DIV/0!</v>
      </c>
      <c r="K52" s="3" t="e">
        <f t="shared" si="4"/>
        <v>#DIV/0!</v>
      </c>
    </row>
    <row r="53" spans="1:11" x14ac:dyDescent="0.3">
      <c r="A53" s="3" t="e">
        <f>ROUND(B37/A37, 0)</f>
        <v>#DIV/0!</v>
      </c>
      <c r="B53" s="3" t="e">
        <f>ROUND(E37/A53, 0)</f>
        <v>#DIV/0!</v>
      </c>
      <c r="C53" s="3">
        <f>D37+C37</f>
        <v>0</v>
      </c>
      <c r="D53" s="3" t="e">
        <f>ROUND(B37/C53, 0)</f>
        <v>#DIV/0!</v>
      </c>
      <c r="E53" s="3" t="e">
        <f>ROUND(E37/D53, 0)</f>
        <v>#DIV/0!</v>
      </c>
      <c r="F53" s="3" t="e">
        <f t="shared" si="5"/>
        <v>#DIV/0!</v>
      </c>
      <c r="G53" s="3" t="e">
        <f t="shared" si="6"/>
        <v>#DIV/0!</v>
      </c>
      <c r="H53" s="3" t="e">
        <f t="shared" si="7"/>
        <v>#DIV/0!</v>
      </c>
      <c r="I53" s="3" t="e">
        <f t="shared" si="8"/>
        <v>#DIV/0!</v>
      </c>
      <c r="J53" s="3" t="e">
        <f t="shared" si="0"/>
        <v>#DIV/0!</v>
      </c>
      <c r="K53" s="3" t="e">
        <f t="shared" si="4"/>
        <v>#DIV/0!</v>
      </c>
    </row>
    <row r="54" spans="1:11" x14ac:dyDescent="0.3">
      <c r="A54" s="3" t="e">
        <f>ROUND(B38/A38, 0)</f>
        <v>#DIV/0!</v>
      </c>
      <c r="B54" s="3" t="e">
        <f>ROUND(E38/A54, 0)</f>
        <v>#DIV/0!</v>
      </c>
      <c r="C54" s="3">
        <f>D38+C38</f>
        <v>0</v>
      </c>
      <c r="D54" s="3" t="e">
        <f>ROUND(B38/C54, 0)</f>
        <v>#DIV/0!</v>
      </c>
      <c r="E54" s="3" t="e">
        <f>ROUND(E38/D54, 0)</f>
        <v>#DIV/0!</v>
      </c>
      <c r="F54" s="3" t="e">
        <f t="shared" si="5"/>
        <v>#DIV/0!</v>
      </c>
      <c r="G54" s="3" t="e">
        <f t="shared" si="6"/>
        <v>#DIV/0!</v>
      </c>
      <c r="H54" s="3" t="e">
        <f t="shared" si="7"/>
        <v>#DIV/0!</v>
      </c>
      <c r="I54" s="3" t="e">
        <f t="shared" si="8"/>
        <v>#DIV/0!</v>
      </c>
      <c r="J54" s="3" t="e">
        <f t="shared" si="0"/>
        <v>#DIV/0!</v>
      </c>
      <c r="K54" s="3" t="e">
        <f t="shared" si="4"/>
        <v>#DIV/0!</v>
      </c>
    </row>
    <row r="55" spans="1:11" x14ac:dyDescent="0.3">
      <c r="A55" s="3" t="e">
        <f>ROUND(B39/A39, 0)</f>
        <v>#DIV/0!</v>
      </c>
      <c r="B55" s="3" t="e">
        <f>ROUND(E39/A55, 0)</f>
        <v>#DIV/0!</v>
      </c>
      <c r="C55" s="3">
        <f>D39+C39</f>
        <v>0</v>
      </c>
      <c r="D55" s="3" t="e">
        <f>ROUND(B39/C55, 0)</f>
        <v>#DIV/0!</v>
      </c>
      <c r="E55" s="3" t="e">
        <f>ROUND(E39/D55, 0)</f>
        <v>#DIV/0!</v>
      </c>
      <c r="F55" s="3" t="e">
        <f t="shared" si="5"/>
        <v>#DIV/0!</v>
      </c>
      <c r="G55" s="3" t="e">
        <f t="shared" si="6"/>
        <v>#DIV/0!</v>
      </c>
      <c r="H55" s="3" t="e">
        <f t="shared" si="7"/>
        <v>#DIV/0!</v>
      </c>
      <c r="I55" s="3" t="e">
        <f t="shared" si="8"/>
        <v>#DIV/0!</v>
      </c>
      <c r="J55" s="3" t="e">
        <f t="shared" si="0"/>
        <v>#DIV/0!</v>
      </c>
      <c r="K55" s="3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2022-11-26T06:42:38Z</dcterms:modified>
</cp:coreProperties>
</file>