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\Documents\DOCTORAT\Recherche\Ressources\documents_doc\ACV-bw\Doc_project\LCA_project\"/>
    </mc:Choice>
  </mc:AlternateContent>
  <xr:revisionPtr revIDLastSave="0" documentId="13_ncr:1_{C86B1F94-0F22-478E-8C52-29BA03DC65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14" i="1"/>
  <c r="Q13" i="1"/>
  <c r="Q10" i="1"/>
  <c r="N13" i="1"/>
  <c r="N10" i="1"/>
  <c r="J2" i="1"/>
  <c r="M27" i="1"/>
  <c r="J27" i="1"/>
  <c r="M25" i="1"/>
  <c r="J25" i="1"/>
  <c r="M2" i="1"/>
  <c r="G5" i="1"/>
  <c r="G26" i="1"/>
  <c r="G28" i="1"/>
  <c r="F5" i="1"/>
  <c r="F26" i="1"/>
  <c r="F28" i="1"/>
  <c r="E5" i="1"/>
  <c r="E26" i="1"/>
  <c r="D4" i="1"/>
  <c r="C26" i="1"/>
  <c r="C5" i="1"/>
  <c r="B5" i="1"/>
  <c r="B26" i="1"/>
</calcChain>
</file>

<file path=xl/sharedStrings.xml><?xml version="1.0" encoding="utf-8"?>
<sst xmlns="http://schemas.openxmlformats.org/spreadsheetml/2006/main" count="55" uniqueCount="54">
  <si>
    <t>Activity Name</t>
  </si>
  <si>
    <t>treatment of waste mineral wool, collection for final disposal</t>
  </si>
  <si>
    <t>transport, freight, lorry &gt;32 metric ton, EURO3</t>
  </si>
  <si>
    <t>oil boiler production, 100kW</t>
  </si>
  <si>
    <t>excavation, hydraulic digger</t>
  </si>
  <si>
    <t>oil power plant construction, 500MW</t>
  </si>
  <si>
    <t>market for municipal solid waste</t>
  </si>
  <si>
    <t>electricity, alternative, production phase</t>
  </si>
  <si>
    <t>market for waste plastic, mixture</t>
  </si>
  <si>
    <t>electricity, baseline, distribution phase</t>
  </si>
  <si>
    <t>heat production, light fuel oil, at boiler 100kW, non-modulating</t>
  </si>
  <si>
    <t>oil storage production, 3000l</t>
  </si>
  <si>
    <t>market for waste polyvinylchloride</t>
  </si>
  <si>
    <t>market for waste polystyrene</t>
  </si>
  <si>
    <t>maintenance, lorry 16 metric ton</t>
  </si>
  <si>
    <t>heat, baseline, end of life phase</t>
  </si>
  <si>
    <t>market for wood pellet, measured as dry mass</t>
  </si>
  <si>
    <t>diesel, burned in building machine</t>
  </si>
  <si>
    <t>heat, baseline, distribution phase</t>
  </si>
  <si>
    <t>electricity, baseline, production phase</t>
  </si>
  <si>
    <t>road maintenance</t>
  </si>
  <si>
    <t>treatment of waste cement in concrete and mortar, collection for final disposal</t>
  </si>
  <si>
    <t>electricity, baseline, end of life phase</t>
  </si>
  <si>
    <t>hot water tank production, 600l</t>
  </si>
  <si>
    <t>heat, alternative, production phase</t>
  </si>
  <si>
    <t>photovoltaic mounting system production, for facade installation</t>
  </si>
  <si>
    <t>heat, baseline, production phase</t>
  </si>
  <si>
    <t>market for diesel</t>
  </si>
  <si>
    <t>heat, alternative, use phase</t>
  </si>
  <si>
    <t>road construction</t>
  </si>
  <si>
    <t>excavation, skid-steer loader</t>
  </si>
  <si>
    <t>heat production, wood pellet, at furnace 300kW</t>
  </si>
  <si>
    <t>distribution network construction, electricity, low voltage</t>
  </si>
  <si>
    <t>electricity production, oil</t>
  </si>
  <si>
    <t>market for wood ash mixture, pure</t>
  </si>
  <si>
    <t>inverter production, 2.5kW</t>
  </si>
  <si>
    <t>treatment of lignite ash, opencast refill</t>
  </si>
  <si>
    <t>furnace production, pellets, with silo, 300kW</t>
  </si>
  <si>
    <t>photovoltaics, electric installation for 3kWp module, at building</t>
  </si>
  <si>
    <t>heat, baseline, use phase</t>
  </si>
  <si>
    <t>electricity, alternative, use phase</t>
  </si>
  <si>
    <t>diesel, burned in diesel-electric generating set, 10MW</t>
  </si>
  <si>
    <t>electricity, alternative, distribution phase</t>
  </si>
  <si>
    <t>electricity, baseline, use phase</t>
  </si>
  <si>
    <t>electricity, alternative, end of life phase</t>
  </si>
  <si>
    <t>heat, alternative, end of life phase</t>
  </si>
  <si>
    <t>market for waste polyethylene</t>
  </si>
  <si>
    <t>photovoltaic panel production, multi-Si wafer</t>
  </si>
  <si>
    <t>chimney production</t>
  </si>
  <si>
    <t>photovoltaic facade installation, 3kWp, multi-Si, panel, mounted, at building</t>
  </si>
  <si>
    <t>heat, alternative, distribution phase</t>
  </si>
  <si>
    <t>market for lubricating oil</t>
  </si>
  <si>
    <t>electricity, baseline</t>
  </si>
  <si>
    <t>electricity production, photovoltaic, 3kWp facade installation, multi-Si, panel,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</si>
</sst>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A12" sqref="A12:XFD12"/>
    </sheetView>
  </sheetViews>
  <sheetFormatPr baseColWidth="10" defaultColWidth="8.7265625" defaultRowHeight="14.5" x14ac:dyDescent="0.35"/>
  <cols>
    <col min="1" max="1" width="22.54296875" customWidth="1"/>
    <col min="2" max="2" width="10.6328125" style="6" customWidth="1"/>
    <col min="3" max="4" width="10.6328125" customWidth="1"/>
    <col min="5" max="5" width="10.6328125" style="7" customWidth="1"/>
    <col min="6" max="6" width="10.6328125" style="6" customWidth="1"/>
    <col min="7" max="8" width="10.6328125" customWidth="1"/>
    <col min="9" max="9" width="10.6328125" style="7" customWidth="1"/>
    <col min="10" max="10" width="10.6328125" style="6" customWidth="1"/>
    <col min="11" max="12" width="10.6328125" customWidth="1"/>
    <col min="13" max="13" width="10.6328125" style="7" customWidth="1"/>
    <col min="14" max="14" width="10.6328125" style="6" customWidth="1"/>
    <col min="15" max="16" width="10.6328125" customWidth="1"/>
    <col min="17" max="17" width="10.6328125" style="7" customWidth="1"/>
  </cols>
  <sheetData>
    <row r="1" spans="1:17" s="1" customFormat="1" ht="58" x14ac:dyDescent="0.35">
      <c r="A1" s="2" t="s">
        <v>0</v>
      </c>
      <c r="B1" s="3" t="s">
        <v>19</v>
      </c>
      <c r="C1" s="4" t="s">
        <v>9</v>
      </c>
      <c r="D1" s="4" t="s">
        <v>43</v>
      </c>
      <c r="E1" s="5" t="s">
        <v>22</v>
      </c>
      <c r="F1" s="3" t="s">
        <v>7</v>
      </c>
      <c r="G1" s="4" t="s">
        <v>42</v>
      </c>
      <c r="H1" s="4" t="s">
        <v>40</v>
      </c>
      <c r="I1" s="5" t="s">
        <v>44</v>
      </c>
      <c r="J1" s="3" t="s">
        <v>26</v>
      </c>
      <c r="K1" s="4" t="s">
        <v>18</v>
      </c>
      <c r="L1" s="4" t="s">
        <v>39</v>
      </c>
      <c r="M1" s="5" t="s">
        <v>15</v>
      </c>
      <c r="N1" s="3" t="s">
        <v>24</v>
      </c>
      <c r="O1" s="4" t="s">
        <v>50</v>
      </c>
      <c r="P1" s="4" t="s">
        <v>28</v>
      </c>
      <c r="Q1" s="5" t="s">
        <v>45</v>
      </c>
    </row>
    <row r="2" spans="1:17" x14ac:dyDescent="0.35">
      <c r="A2" t="s">
        <v>48</v>
      </c>
      <c r="J2" s="6">
        <f>1.75*0.000000239</f>
        <v>4.1825000000000003E-7</v>
      </c>
      <c r="M2" s="7">
        <f>1.75*0.000000239</f>
        <v>4.1825000000000003E-7</v>
      </c>
    </row>
    <row r="3" spans="1:17" x14ac:dyDescent="0.35">
      <c r="A3" t="s">
        <v>17</v>
      </c>
    </row>
    <row r="4" spans="1:17" x14ac:dyDescent="0.35">
      <c r="A4" t="s">
        <v>41</v>
      </c>
      <c r="D4">
        <f>1.09*3.6</f>
        <v>3.9240000000000004</v>
      </c>
    </row>
    <row r="5" spans="1:17" x14ac:dyDescent="0.35">
      <c r="A5" t="s">
        <v>32</v>
      </c>
      <c r="B5" s="6">
        <f>1.2/217500000</f>
        <v>5.517241379310345E-9</v>
      </c>
      <c r="C5">
        <f>1.2/217500000</f>
        <v>5.517241379310345E-9</v>
      </c>
      <c r="E5" s="7">
        <f>1.2/217500000</f>
        <v>5.517241379310345E-9</v>
      </c>
      <c r="F5" s="6">
        <f>1.2*0.382/217500000</f>
        <v>2.1075862068965515E-9</v>
      </c>
      <c r="G5">
        <f>1.2*0.382/217500000</f>
        <v>2.1075862068965515E-9</v>
      </c>
    </row>
    <row r="6" spans="1:17" x14ac:dyDescent="0.35">
      <c r="A6" t="s">
        <v>33</v>
      </c>
      <c r="D6">
        <v>1.0900000000000001</v>
      </c>
    </row>
    <row r="7" spans="1:17" x14ac:dyDescent="0.35">
      <c r="A7" t="s">
        <v>53</v>
      </c>
      <c r="H7">
        <v>0.61799999999999999</v>
      </c>
    </row>
    <row r="8" spans="1:17" x14ac:dyDescent="0.35">
      <c r="A8" t="s">
        <v>4</v>
      </c>
    </row>
    <row r="9" spans="1:17" x14ac:dyDescent="0.35">
      <c r="A9" t="s">
        <v>30</v>
      </c>
    </row>
    <row r="10" spans="1:17" x14ac:dyDescent="0.35">
      <c r="A10" t="s">
        <v>37</v>
      </c>
      <c r="N10" s="6">
        <f>0.000000239/6</f>
        <v>3.9833333333333333E-8</v>
      </c>
      <c r="Q10" s="7">
        <f>0.000000239/6</f>
        <v>3.9833333333333333E-8</v>
      </c>
    </row>
    <row r="11" spans="1:17" x14ac:dyDescent="0.35">
      <c r="A11" t="s">
        <v>10</v>
      </c>
      <c r="L11">
        <v>1</v>
      </c>
    </row>
    <row r="12" spans="1:17" x14ac:dyDescent="0.35">
      <c r="A12" t="s">
        <v>31</v>
      </c>
      <c r="P12">
        <v>1</v>
      </c>
    </row>
    <row r="13" spans="1:17" x14ac:dyDescent="0.35">
      <c r="A13" t="s">
        <v>23</v>
      </c>
      <c r="N13" s="6">
        <f>216*0.000000239/60</f>
        <v>8.6039999999999995E-7</v>
      </c>
      <c r="Q13" s="7">
        <f>216*0.000000239/60</f>
        <v>8.6039999999999995E-7</v>
      </c>
    </row>
    <row r="14" spans="1:17" x14ac:dyDescent="0.35">
      <c r="A14" t="s">
        <v>35</v>
      </c>
      <c r="I14" s="7">
        <f>0.000013516*0.618</f>
        <v>8.3528879999999998E-6</v>
      </c>
    </row>
    <row r="15" spans="1:17" x14ac:dyDescent="0.35">
      <c r="A15" t="s">
        <v>14</v>
      </c>
    </row>
    <row r="16" spans="1:17" x14ac:dyDescent="0.35">
      <c r="A16" t="s">
        <v>27</v>
      </c>
    </row>
    <row r="17" spans="1:13" x14ac:dyDescent="0.35">
      <c r="A17" t="s">
        <v>51</v>
      </c>
    </row>
    <row r="18" spans="1:13" x14ac:dyDescent="0.35">
      <c r="A18" t="s">
        <v>6</v>
      </c>
    </row>
    <row r="19" spans="1:13" x14ac:dyDescent="0.35">
      <c r="A19" t="s">
        <v>8</v>
      </c>
    </row>
    <row r="20" spans="1:13" x14ac:dyDescent="0.35">
      <c r="A20" t="s">
        <v>46</v>
      </c>
    </row>
    <row r="21" spans="1:13" x14ac:dyDescent="0.35">
      <c r="A21" t="s">
        <v>13</v>
      </c>
    </row>
    <row r="22" spans="1:13" x14ac:dyDescent="0.35">
      <c r="A22" t="s">
        <v>12</v>
      </c>
    </row>
    <row r="23" spans="1:13" x14ac:dyDescent="0.35">
      <c r="A23" t="s">
        <v>34</v>
      </c>
    </row>
    <row r="24" spans="1:13" x14ac:dyDescent="0.35">
      <c r="A24" t="s">
        <v>16</v>
      </c>
    </row>
    <row r="25" spans="1:13" x14ac:dyDescent="0.35">
      <c r="A25" t="s">
        <v>3</v>
      </c>
      <c r="J25" s="6">
        <f>0.41*0.000000239</f>
        <v>9.7989999999999993E-8</v>
      </c>
      <c r="M25" s="7">
        <f>0.41*0.000000239</f>
        <v>9.7989999999999993E-8</v>
      </c>
    </row>
    <row r="26" spans="1:13" x14ac:dyDescent="0.35">
      <c r="A26" t="s">
        <v>5</v>
      </c>
      <c r="B26" s="6">
        <f>0.0000000115*1.1/500</f>
        <v>2.5300000000000002E-11</v>
      </c>
      <c r="C26">
        <f>0.0000000115*1.1/500</f>
        <v>2.5300000000000002E-11</v>
      </c>
      <c r="E26" s="7">
        <f>0.0000000115*1.1/500</f>
        <v>2.5300000000000002E-11</v>
      </c>
      <c r="F26" s="6">
        <f>0.00000001149*0.382*1.1/500</f>
        <v>9.6561960000000001E-12</v>
      </c>
      <c r="G26">
        <f>0.00000001149*0.382*1.1/500</f>
        <v>9.6561960000000001E-12</v>
      </c>
    </row>
    <row r="27" spans="1:13" x14ac:dyDescent="0.35">
      <c r="A27" t="s">
        <v>11</v>
      </c>
      <c r="J27" s="6">
        <f>2275*0.000000239/3000</f>
        <v>1.8124166666666666E-7</v>
      </c>
      <c r="M27" s="7">
        <f>2275*0.000000239/3000</f>
        <v>1.8124166666666666E-7</v>
      </c>
    </row>
    <row r="28" spans="1:13" x14ac:dyDescent="0.35">
      <c r="A28" t="s">
        <v>49</v>
      </c>
      <c r="F28" s="6">
        <f>0.000013516*0.618</f>
        <v>8.3528879999999998E-6</v>
      </c>
      <c r="G28">
        <f>0.000013516*0.618</f>
        <v>8.3528879999999998E-6</v>
      </c>
    </row>
    <row r="29" spans="1:13" x14ac:dyDescent="0.35">
      <c r="A29" t="s">
        <v>25</v>
      </c>
      <c r="I29" s="7">
        <f>0.000013516*0.618</f>
        <v>8.3528879999999998E-6</v>
      </c>
    </row>
    <row r="30" spans="1:13" x14ac:dyDescent="0.35">
      <c r="A30" t="s">
        <v>47</v>
      </c>
      <c r="I30" s="7">
        <f>0.000013516*0.618</f>
        <v>8.3528879999999998E-6</v>
      </c>
    </row>
    <row r="31" spans="1:13" x14ac:dyDescent="0.35">
      <c r="A31" t="s">
        <v>38</v>
      </c>
      <c r="I31" s="7">
        <f>0.000013516*0.618</f>
        <v>8.3528879999999998E-6</v>
      </c>
    </row>
    <row r="32" spans="1:13" x14ac:dyDescent="0.35">
      <c r="A32" t="s">
        <v>29</v>
      </c>
    </row>
    <row r="33" spans="1:9" x14ac:dyDescent="0.35">
      <c r="A33" t="s">
        <v>20</v>
      </c>
    </row>
    <row r="34" spans="1:9" x14ac:dyDescent="0.35">
      <c r="A34" t="s">
        <v>2</v>
      </c>
    </row>
    <row r="35" spans="1:9" x14ac:dyDescent="0.35">
      <c r="A35" t="s">
        <v>36</v>
      </c>
    </row>
    <row r="36" spans="1:9" x14ac:dyDescent="0.35">
      <c r="A36" t="s">
        <v>21</v>
      </c>
    </row>
    <row r="37" spans="1:9" x14ac:dyDescent="0.35">
      <c r="A37" t="s">
        <v>1</v>
      </c>
    </row>
    <row r="38" spans="1:9" x14ac:dyDescent="0.35">
      <c r="A38" t="s">
        <v>52</v>
      </c>
      <c r="H38">
        <v>0.38200000000000001</v>
      </c>
    </row>
    <row r="39" spans="1:9" ht="29" x14ac:dyDescent="0.35">
      <c r="A39" s="1" t="s">
        <v>22</v>
      </c>
      <c r="I39" s="7">
        <v>0.38200000000000001</v>
      </c>
    </row>
  </sheetData>
  <sortState xmlns:xlrd2="http://schemas.microsoft.com/office/spreadsheetml/2017/richdata2" ref="A2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Sergues</cp:lastModifiedBy>
  <dcterms:created xsi:type="dcterms:W3CDTF">2024-09-10T15:39:00Z</dcterms:created>
  <dcterms:modified xsi:type="dcterms:W3CDTF">2024-09-11T18:57:32Z</dcterms:modified>
</cp:coreProperties>
</file>