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esktop\Gama\CRMgama2020\"/>
    </mc:Choice>
  </mc:AlternateContent>
  <xr:revisionPtr revIDLastSave="0" documentId="8_{C06F1FBE-8DDB-48D3-8B1C-D6A2E325436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tilla de proyecto Ág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F46" i="1" l="1"/>
  <c r="F44" i="1"/>
  <c r="E37" i="1"/>
  <c r="F37" i="1"/>
  <c r="F26" i="1"/>
  <c r="E26" i="1"/>
  <c r="F23" i="1"/>
  <c r="E23" i="1"/>
  <c r="F11" i="1"/>
  <c r="E11" i="1"/>
  <c r="D11" i="1"/>
  <c r="D26" i="1" l="1"/>
  <c r="E46" i="1" l="1"/>
  <c r="E44" i="1"/>
  <c r="D44" i="1"/>
  <c r="D37" i="1"/>
  <c r="D23" i="1" l="1"/>
</calcChain>
</file>

<file path=xl/sharedStrings.xml><?xml version="1.0" encoding="utf-8"?>
<sst xmlns="http://schemas.openxmlformats.org/spreadsheetml/2006/main" count="98" uniqueCount="49">
  <si>
    <t>Nombre del proyecto</t>
  </si>
  <si>
    <t>Fecha de inicio</t>
  </si>
  <si>
    <t>Fecha final</t>
  </si>
  <si>
    <t>Nombre de la tarea</t>
  </si>
  <si>
    <t>Responsable</t>
  </si>
  <si>
    <t>Inicio</t>
  </si>
  <si>
    <t>Fin</t>
  </si>
  <si>
    <t>Días</t>
  </si>
  <si>
    <t>Estado</t>
  </si>
  <si>
    <t>Sin empezar</t>
  </si>
  <si>
    <t>CRM Gama Etiquetas</t>
  </si>
  <si>
    <t>Productos</t>
  </si>
  <si>
    <t>Zonas y subzonas</t>
  </si>
  <si>
    <t>Clientes</t>
  </si>
  <si>
    <t>Metas</t>
  </si>
  <si>
    <t>Proyecto CRM - GAMA</t>
  </si>
  <si>
    <t>Usuarios</t>
  </si>
  <si>
    <t>Sucursales</t>
  </si>
  <si>
    <t>Carteras</t>
  </si>
  <si>
    <t xml:space="preserve"> Monedas</t>
  </si>
  <si>
    <t>Precios</t>
  </si>
  <si>
    <t>Costos Indirectos</t>
  </si>
  <si>
    <t>Manos de Obra</t>
  </si>
  <si>
    <t>Realizado</t>
  </si>
  <si>
    <t>PENDIENTE</t>
  </si>
  <si>
    <t>COMPROMISOS</t>
  </si>
  <si>
    <t>Catálogo de Compromisos</t>
  </si>
  <si>
    <t>Modales</t>
  </si>
  <si>
    <t>Pendientes</t>
  </si>
  <si>
    <t>Detalle</t>
  </si>
  <si>
    <t>Rutas</t>
  </si>
  <si>
    <t>Inicio ( Recorrido )</t>
  </si>
  <si>
    <t xml:space="preserve">Bitacora </t>
  </si>
  <si>
    <t xml:space="preserve">Cotizaciones </t>
  </si>
  <si>
    <t>Cotizador</t>
  </si>
  <si>
    <t>SUPERVISION</t>
  </si>
  <si>
    <t>Controladores</t>
  </si>
  <si>
    <t>Bitacora</t>
  </si>
  <si>
    <t xml:space="preserve">Rastreo </t>
  </si>
  <si>
    <t>Reporte de Uso *</t>
  </si>
  <si>
    <t>APLICACIÓN MOVIL (APP)</t>
  </si>
  <si>
    <t>CATÁLOGOS</t>
  </si>
  <si>
    <t>DESEMPEÑO DE VENDEDOR</t>
  </si>
  <si>
    <t>Diseño de Interfaz</t>
  </si>
  <si>
    <t>Catálogo de Cotizciónes</t>
  </si>
  <si>
    <t xml:space="preserve">COTIZACIONES </t>
  </si>
  <si>
    <t xml:space="preserve">TESTING </t>
  </si>
  <si>
    <t>*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</si>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</sst>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49" fontId="10" fillId="6" borderId="1" xfId="5" applyNumberFormat="1" applyBorder="1"/>
    <xf numFmtId="0" fontId="10" fillId="6" borderId="1" xfId="5" applyBorder="1"/>
    <xf numFmtId="0" fontId="11" fillId="4" borderId="1" xfId="0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1" fillId="11" borderId="1" xfId="0" applyFont="1" applyFill="1" applyBorder="1" applyAlignment="1">
      <alignment horizontal="center" wrapText="1"/>
    </xf>
    <xf numFmtId="164" fontId="11" fillId="11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8" fillId="9" borderId="1" xfId="0" applyNumberFormat="1" applyFont="1" applyFill="1" applyBorder="1" applyAlignment="1">
      <alignment horizontal="center"/>
    </xf>
    <xf numFmtId="0" fontId="11" fillId="10" borderId="1" xfId="5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wrapText="1"/>
    </xf>
    <xf numFmtId="164" fontId="8" fillId="12" borderId="1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 readingOrder="1"/>
    </xf>
    <xf numFmtId="0" fontId="14" fillId="7" borderId="1" xfId="0" applyFont="1" applyFill="1" applyBorder="1" applyAlignment="1">
      <alignment horizontal="center" vertical="center" wrapText="1" readingOrder="1"/>
    </xf>
    <xf numFmtId="164" fontId="14" fillId="7" borderId="1" xfId="0" applyNumberFormat="1" applyFont="1" applyFill="1" applyBorder="1" applyAlignment="1">
      <alignment horizontal="center" vertical="center" wrapText="1" readingOrder="1"/>
    </xf>
    <xf numFmtId="0" fontId="12" fillId="7" borderId="1" xfId="5" applyFont="1" applyFill="1" applyBorder="1"/>
    <xf numFmtId="164" fontId="11" fillId="4" borderId="2" xfId="0" applyNumberFormat="1" applyFont="1" applyFill="1" applyBorder="1" applyAlignment="1">
      <alignment horizontal="center" vertical="center" wrapText="1" readingOrder="1"/>
    </xf>
    <xf numFmtId="164" fontId="6" fillId="2" borderId="2" xfId="0" applyNumberFormat="1" applyFont="1" applyFill="1" applyBorder="1" applyAlignment="1">
      <alignment horizontal="center" vertical="center" wrapText="1" readingOrder="1"/>
    </xf>
    <xf numFmtId="164" fontId="14" fillId="7" borderId="2" xfId="0" applyNumberFormat="1" applyFont="1" applyFill="1" applyBorder="1" applyAlignment="1">
      <alignment horizontal="center" vertical="center" wrapText="1" readingOrder="1"/>
    </xf>
    <xf numFmtId="164" fontId="11" fillId="11" borderId="2" xfId="0" applyNumberFormat="1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0" fillId="2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 wrapText="1"/>
    </xf>
    <xf numFmtId="0" fontId="15" fillId="13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 readingOrder="1"/>
    </xf>
    <xf numFmtId="0" fontId="15" fillId="13" borderId="6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wrapText="1"/>
    </xf>
    <xf numFmtId="164" fontId="8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0" fillId="7" borderId="0" xfId="0" applyFill="1"/>
    <xf numFmtId="0" fontId="6" fillId="7" borderId="3" xfId="0" applyFont="1" applyFill="1" applyBorder="1" applyAlignment="1">
      <alignment horizontal="center" vertical="center" wrapText="1" readingOrder="1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Incorrecto" xfId="5" builtinId="27"/>
    <cellStyle name="Normal" xfId="0" builtinId="0"/>
  </cellStyles>
  <dxfs count="0"/>
  <tableStyles count="0" defaultTableStyle="TableStyleMedium9" defaultPivotStyle="PivotStyleMedium4"/>
  <colors>
    <mruColors>
      <color rgb="FFDAF0F3"/>
      <color rgb="FF03C25B"/>
      <color rgb="FF00C158"/>
      <color rgb="FF03C15A"/>
      <color rgb="FF04C95E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8005367215495"/>
          <c:y val="4.3571683031153018E-2"/>
          <c:w val="0.76787044430470919"/>
          <c:h val="0.9216609006012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'Plantilla de proyecto Ágil'!$D$10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Ágil'!$D$11:$D$48</c:f>
              <c:numCache>
                <c:formatCode>m/d;@</c:formatCode>
                <c:ptCount val="38"/>
                <c:pt idx="0">
                  <c:v>43899</c:v>
                </c:pt>
                <c:pt idx="1">
                  <c:v>43899</c:v>
                </c:pt>
                <c:pt idx="2">
                  <c:v>43901</c:v>
                </c:pt>
                <c:pt idx="3">
                  <c:v>43903</c:v>
                </c:pt>
                <c:pt idx="4">
                  <c:v>43907</c:v>
                </c:pt>
                <c:pt idx="5">
                  <c:v>43909</c:v>
                </c:pt>
                <c:pt idx="6">
                  <c:v>43913</c:v>
                </c:pt>
                <c:pt idx="7">
                  <c:v>43915</c:v>
                </c:pt>
                <c:pt idx="8">
                  <c:v>43917</c:v>
                </c:pt>
                <c:pt idx="9">
                  <c:v>43920</c:v>
                </c:pt>
                <c:pt idx="10">
                  <c:v>43922</c:v>
                </c:pt>
                <c:pt idx="11">
                  <c:v>43922</c:v>
                </c:pt>
                <c:pt idx="12">
                  <c:v>43928</c:v>
                </c:pt>
                <c:pt idx="13">
                  <c:v>43928</c:v>
                </c:pt>
                <c:pt idx="14">
                  <c:v>43930</c:v>
                </c:pt>
                <c:pt idx="15">
                  <c:v>43934</c:v>
                </c:pt>
                <c:pt idx="16">
                  <c:v>43934</c:v>
                </c:pt>
                <c:pt idx="17">
                  <c:v>43936</c:v>
                </c:pt>
                <c:pt idx="18">
                  <c:v>43938</c:v>
                </c:pt>
                <c:pt idx="19">
                  <c:v>43943</c:v>
                </c:pt>
                <c:pt idx="20">
                  <c:v>43944</c:v>
                </c:pt>
                <c:pt idx="21">
                  <c:v>43951</c:v>
                </c:pt>
                <c:pt idx="22">
                  <c:v>43956</c:v>
                </c:pt>
                <c:pt idx="23">
                  <c:v>43958</c:v>
                </c:pt>
                <c:pt idx="24">
                  <c:v>43962</c:v>
                </c:pt>
                <c:pt idx="25">
                  <c:v>43965</c:v>
                </c:pt>
                <c:pt idx="26">
                  <c:v>43966</c:v>
                </c:pt>
                <c:pt idx="27">
                  <c:v>43966</c:v>
                </c:pt>
                <c:pt idx="28">
                  <c:v>43969</c:v>
                </c:pt>
                <c:pt idx="29">
                  <c:v>43970</c:v>
                </c:pt>
                <c:pt idx="30">
                  <c:v>43976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43990</c:v>
                </c:pt>
                <c:pt idx="35">
                  <c:v>43993</c:v>
                </c:pt>
                <c:pt idx="36">
                  <c:v>43993</c:v>
                </c:pt>
                <c:pt idx="37">
                  <c:v>43995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2-4C0D-BD95-FA7A4402E1FF}"/>
            </c:ext>
          </c:extLst>
        </c:ser>
        <c:ser>
          <c:idx val="1"/>
          <c:order val="1"/>
          <c:tx>
            <c:strRef>
              <c:f>'Plantilla de proyecto Ágil'!$F$10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47E2-4C0D-BD95-FA7A4402E1FF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47E2-4C0D-BD95-FA7A4402E1FF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47E2-4C0D-BD95-FA7A4402E1FF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47E2-4C0D-BD95-FA7A4402E1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47E2-4C0D-BD95-FA7A4402E1FF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47E2-4C0D-BD95-FA7A4402E1FF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47E2-4C0D-BD95-FA7A4402E1FF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47E2-4C0D-BD95-FA7A4402E1F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47E2-4C0D-BD95-FA7A4402E1FF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47E2-4C0D-BD95-FA7A4402E1FF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47E2-4C0D-BD95-FA7A4402E1FF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47E2-4C0D-BD95-FA7A4402E1F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47E2-4C0D-BD95-FA7A4402E1F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47E2-4C0D-BD95-FA7A4402E1FF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47E2-4C0D-BD95-FA7A4402E1FF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47E2-4C0D-BD95-FA7A4402E1FF}"/>
              </c:ext>
            </c:extLst>
          </c:dPt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Ágil'!$F$11:$F$48</c:f>
              <c:numCache>
                <c:formatCode>General</c:formatCode>
                <c:ptCount val="38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0.5</c:v>
                </c:pt>
                <c:pt idx="11">
                  <c:v>0.5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E2-4C0D-BD95-FA7A4402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1452248"/>
        <c:axId val="201451856"/>
      </c:barChart>
      <c:catAx>
        <c:axId val="2014522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1451856"/>
        <c:crosses val="autoZero"/>
        <c:auto val="1"/>
        <c:lblAlgn val="ctr"/>
        <c:lblOffset val="100"/>
        <c:noMultiLvlLbl val="0"/>
      </c:catAx>
      <c:valAx>
        <c:axId val="201451856"/>
        <c:scaling>
          <c:orientation val="minMax"/>
        </c:scaling>
        <c:delete val="0"/>
        <c:axPos val="t"/>
        <c:majorGridlines/>
        <c:numFmt formatCode="mm/dd/yy;@" sourceLinked="0"/>
        <c:majorTickMark val="out"/>
        <c:minorTickMark val="none"/>
        <c:tickLblPos val="nextTo"/>
        <c:crossAx val="2014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66766</xdr:colOff>
      <xdr:row>8</xdr:row>
      <xdr:rowOff>231503</xdr:rowOff>
    </xdr:from>
    <xdr:to>
      <xdr:col>18</xdr:col>
      <xdr:colOff>722483</xdr:colOff>
      <xdr:row>39</xdr:row>
      <xdr:rowOff>175985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52"/>
  <sheetViews>
    <sheetView tabSelected="1" zoomScale="70" zoomScaleNormal="70" workbookViewId="0">
      <selection activeCell="B8" sqref="B8"/>
    </sheetView>
  </sheetViews>
  <sheetFormatPr baseColWidth="10" defaultColWidth="11" defaultRowHeight="15.75" outlineLevelRow="1" x14ac:dyDescent="0.25"/>
  <cols>
    <col min="1" max="1" width="7" customWidth="1"/>
    <col min="2" max="2" width="29.5" bestFit="1" customWidth="1"/>
    <col min="3" max="3" width="23.375" customWidth="1"/>
    <col min="5" max="5" width="10.375" bestFit="1" customWidth="1"/>
    <col min="6" max="6" width="12.875" customWidth="1"/>
    <col min="7" max="7" width="14.625" customWidth="1"/>
    <col min="8" max="8" width="15.75" customWidth="1"/>
    <col min="9" max="9" width="11" customWidth="1"/>
    <col min="17" max="17" width="10.125" customWidth="1"/>
  </cols>
  <sheetData>
    <row r="1" spans="1:26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 ht="28.5" x14ac:dyDescent="0.45">
      <c r="A2" s="1"/>
      <c r="B2" s="10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1:26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1:260" ht="18.75" x14ac:dyDescent="0.3">
      <c r="A4" s="1"/>
      <c r="B4" s="6" t="s">
        <v>0</v>
      </c>
      <c r="C4" s="9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0" ht="18.75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0" ht="18.75" x14ac:dyDescent="0.3">
      <c r="A6" s="1"/>
      <c r="B6" s="6" t="s">
        <v>1</v>
      </c>
      <c r="C6" s="7">
        <v>43899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0" ht="18.75" x14ac:dyDescent="0.3">
      <c r="A7" s="1"/>
      <c r="B7" s="6" t="s">
        <v>2</v>
      </c>
      <c r="C7" s="7">
        <v>43996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8.75" x14ac:dyDescent="0.3">
      <c r="A8" s="1"/>
      <c r="B8" s="6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21" customHeight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32.1" customHeight="1" x14ac:dyDescent="0.25">
      <c r="A10" s="1"/>
      <c r="B10" s="2" t="s">
        <v>3</v>
      </c>
      <c r="C10" s="2" t="s">
        <v>4</v>
      </c>
      <c r="D10" s="2" t="s">
        <v>5</v>
      </c>
      <c r="E10" s="46" t="s">
        <v>6</v>
      </c>
      <c r="F10" s="48" t="s">
        <v>7</v>
      </c>
      <c r="G10" s="47" t="s">
        <v>8</v>
      </c>
      <c r="H10" s="2" t="s">
        <v>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23.1" customHeight="1" x14ac:dyDescent="0.25">
      <c r="A11" s="1"/>
      <c r="B11" s="13" t="s">
        <v>41</v>
      </c>
      <c r="C11" s="13"/>
      <c r="D11" s="14">
        <f>D12</f>
        <v>43899</v>
      </c>
      <c r="E11" s="34">
        <f>E22</f>
        <v>43923</v>
      </c>
      <c r="F11" s="49">
        <f>SUM(F12,F13,F15,F14,F16,F17,F18,F19,F20,F21,F22)</f>
        <v>18</v>
      </c>
      <c r="G11" s="38" t="s">
        <v>9</v>
      </c>
      <c r="H11" s="24" t="s">
        <v>24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23.1" customHeight="1" outlineLevel="1" x14ac:dyDescent="0.25">
      <c r="A12" s="1"/>
      <c r="B12" s="20" t="s">
        <v>16</v>
      </c>
      <c r="C12" s="3"/>
      <c r="D12" s="4">
        <v>43899</v>
      </c>
      <c r="E12" s="35">
        <v>43900</v>
      </c>
      <c r="F12" s="43">
        <v>2</v>
      </c>
      <c r="G12" s="39" t="s">
        <v>48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23.1" customHeight="1" outlineLevel="1" x14ac:dyDescent="0.25">
      <c r="A13" s="1"/>
      <c r="B13" s="20" t="s">
        <v>13</v>
      </c>
      <c r="C13" s="3"/>
      <c r="D13" s="4">
        <v>43901</v>
      </c>
      <c r="E13" s="35">
        <v>43902</v>
      </c>
      <c r="F13" s="43">
        <v>2</v>
      </c>
      <c r="G13" s="39" t="s">
        <v>48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23.1" customHeight="1" outlineLevel="1" x14ac:dyDescent="0.25">
      <c r="A14" s="1"/>
      <c r="B14" s="20" t="s">
        <v>11</v>
      </c>
      <c r="C14" s="3"/>
      <c r="D14" s="4">
        <v>43903</v>
      </c>
      <c r="E14" s="35">
        <v>43906</v>
      </c>
      <c r="F14" s="43">
        <v>2</v>
      </c>
      <c r="G14" s="39" t="s">
        <v>48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23.1" customHeight="1" outlineLevel="1" x14ac:dyDescent="0.25">
      <c r="A15" s="1"/>
      <c r="B15" s="20" t="s">
        <v>17</v>
      </c>
      <c r="C15" s="3"/>
      <c r="D15" s="4">
        <v>43907</v>
      </c>
      <c r="E15" s="35">
        <v>43908</v>
      </c>
      <c r="F15" s="43">
        <v>2</v>
      </c>
      <c r="G15" s="39" t="s">
        <v>48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23.1" customHeight="1" outlineLevel="1" x14ac:dyDescent="0.25">
      <c r="A16" s="1"/>
      <c r="B16" s="20" t="s">
        <v>12</v>
      </c>
      <c r="C16" s="3"/>
      <c r="D16" s="4">
        <v>43909</v>
      </c>
      <c r="E16" s="35">
        <v>43910</v>
      </c>
      <c r="F16" s="43">
        <v>2</v>
      </c>
      <c r="G16" s="39" t="s">
        <v>48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1:260" ht="23.1" customHeight="1" outlineLevel="1" x14ac:dyDescent="0.25">
      <c r="A17" s="1"/>
      <c r="B17" s="20" t="s">
        <v>18</v>
      </c>
      <c r="C17" s="3"/>
      <c r="D17" s="4">
        <v>43913</v>
      </c>
      <c r="E17" s="35">
        <v>43914</v>
      </c>
      <c r="F17" s="43">
        <v>2</v>
      </c>
      <c r="G17" s="39" t="s">
        <v>48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23.1" customHeight="1" outlineLevel="1" x14ac:dyDescent="0.25">
      <c r="A18" s="1"/>
      <c r="B18" s="20" t="s">
        <v>19</v>
      </c>
      <c r="C18" s="3"/>
      <c r="D18" s="4">
        <v>43915</v>
      </c>
      <c r="E18" s="35">
        <v>43916</v>
      </c>
      <c r="F18" s="43">
        <v>2</v>
      </c>
      <c r="G18" s="39" t="s">
        <v>48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23.1" customHeight="1" outlineLevel="1" x14ac:dyDescent="0.25">
      <c r="A19" s="1"/>
      <c r="B19" s="30" t="s">
        <v>46</v>
      </c>
      <c r="C19" s="31"/>
      <c r="D19" s="32">
        <v>43917</v>
      </c>
      <c r="E19" s="36">
        <v>43917</v>
      </c>
      <c r="F19" s="43">
        <v>1</v>
      </c>
      <c r="G19" s="56" t="s">
        <v>48</v>
      </c>
      <c r="H19" s="3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23.1" customHeight="1" outlineLevel="1" x14ac:dyDescent="0.25">
      <c r="A20" s="1"/>
      <c r="B20" s="20" t="s">
        <v>20</v>
      </c>
      <c r="C20" s="3"/>
      <c r="D20" s="4">
        <v>43920</v>
      </c>
      <c r="E20" s="35">
        <v>43921</v>
      </c>
      <c r="F20" s="43">
        <v>2</v>
      </c>
      <c r="G20" s="39" t="s">
        <v>48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23.1" customHeight="1" outlineLevel="1" x14ac:dyDescent="0.25">
      <c r="A21" s="55" t="s">
        <v>47</v>
      </c>
      <c r="B21" s="20" t="s">
        <v>21</v>
      </c>
      <c r="C21" s="3"/>
      <c r="D21" s="4">
        <v>43922</v>
      </c>
      <c r="E21" s="35">
        <v>43923</v>
      </c>
      <c r="F21" s="43">
        <v>0.5</v>
      </c>
      <c r="G21" s="39" t="s">
        <v>48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23.1" customHeight="1" thickBot="1" x14ac:dyDescent="0.3">
      <c r="A22" s="55" t="s">
        <v>47</v>
      </c>
      <c r="B22" s="20" t="s">
        <v>22</v>
      </c>
      <c r="C22" s="3"/>
      <c r="D22" s="4">
        <v>43922</v>
      </c>
      <c r="E22" s="35">
        <v>43923</v>
      </c>
      <c r="F22" s="50">
        <v>0.5</v>
      </c>
      <c r="G22" s="39" t="s">
        <v>48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23.1" customHeight="1" outlineLevel="1" x14ac:dyDescent="0.3">
      <c r="A23" s="1"/>
      <c r="B23" s="15" t="s">
        <v>25</v>
      </c>
      <c r="C23" s="15"/>
      <c r="D23" s="16">
        <f>D24</f>
        <v>43928</v>
      </c>
      <c r="E23" s="37">
        <f>E25</f>
        <v>43931</v>
      </c>
      <c r="F23" s="51">
        <f>SUM(F24,F25)</f>
        <v>4</v>
      </c>
      <c r="G23" s="42" t="s">
        <v>9</v>
      </c>
      <c r="H23" s="24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23.1" customHeight="1" outlineLevel="1" x14ac:dyDescent="0.3">
      <c r="A24" s="1"/>
      <c r="B24" s="21" t="s">
        <v>26</v>
      </c>
      <c r="C24" s="5"/>
      <c r="D24" s="4">
        <v>43928</v>
      </c>
      <c r="E24" s="35">
        <v>43929</v>
      </c>
      <c r="F24" s="44">
        <v>2</v>
      </c>
      <c r="G24" s="39" t="s">
        <v>9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23.1" customHeight="1" outlineLevel="1" thickBot="1" x14ac:dyDescent="0.35">
      <c r="A25" s="1"/>
      <c r="B25" s="21" t="s">
        <v>27</v>
      </c>
      <c r="C25" s="5"/>
      <c r="D25" s="4">
        <v>43930</v>
      </c>
      <c r="E25" s="35">
        <v>43931</v>
      </c>
      <c r="F25" s="45">
        <v>2</v>
      </c>
      <c r="G25" s="39" t="s">
        <v>9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23.1" customHeight="1" x14ac:dyDescent="0.3">
      <c r="A26" s="1"/>
      <c r="B26" s="17" t="s">
        <v>40</v>
      </c>
      <c r="C26" s="17"/>
      <c r="D26" s="18">
        <f>D27</f>
        <v>43934</v>
      </c>
      <c r="E26" s="52">
        <f>E35</f>
        <v>43964</v>
      </c>
      <c r="F26" s="54">
        <f>SUM(F27,F28,F29,F31,F32,F34,F33,F35)</f>
        <v>21</v>
      </c>
      <c r="G26" s="53" t="s">
        <v>9</v>
      </c>
      <c r="H26" s="24" t="s">
        <v>24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23.1" customHeight="1" outlineLevel="1" x14ac:dyDescent="0.3">
      <c r="A27" s="1"/>
      <c r="B27" s="21" t="s">
        <v>28</v>
      </c>
      <c r="C27" s="5"/>
      <c r="D27" s="4">
        <v>43934</v>
      </c>
      <c r="E27" s="35">
        <v>43935</v>
      </c>
      <c r="F27" s="44">
        <v>2</v>
      </c>
      <c r="G27" s="40" t="s">
        <v>9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23.1" customHeight="1" outlineLevel="1" x14ac:dyDescent="0.3">
      <c r="A28" s="1"/>
      <c r="B28" s="21" t="s">
        <v>29</v>
      </c>
      <c r="C28" s="5"/>
      <c r="D28" s="4">
        <v>43936</v>
      </c>
      <c r="E28" s="35">
        <v>43937</v>
      </c>
      <c r="F28" s="44">
        <v>2</v>
      </c>
      <c r="G28" s="40" t="s">
        <v>9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23.1" customHeight="1" outlineLevel="1" x14ac:dyDescent="0.3">
      <c r="A29" s="1"/>
      <c r="B29" s="21" t="s">
        <v>30</v>
      </c>
      <c r="C29" s="5"/>
      <c r="D29" s="4">
        <v>43938</v>
      </c>
      <c r="E29" s="35">
        <v>43942</v>
      </c>
      <c r="F29" s="44">
        <v>3</v>
      </c>
      <c r="G29" s="40" t="s">
        <v>9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23.1" customHeight="1" outlineLevel="1" x14ac:dyDescent="0.25">
      <c r="A30" s="1"/>
      <c r="B30" s="30" t="s">
        <v>46</v>
      </c>
      <c r="C30" s="31"/>
      <c r="D30" s="32">
        <v>43943</v>
      </c>
      <c r="E30" s="36">
        <v>43943</v>
      </c>
      <c r="F30" s="43">
        <v>1</v>
      </c>
      <c r="G30" s="41" t="s">
        <v>9</v>
      </c>
      <c r="H30" s="3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8.75" x14ac:dyDescent="0.3">
      <c r="A31" s="1"/>
      <c r="B31" s="21" t="s">
        <v>31</v>
      </c>
      <c r="C31" s="5"/>
      <c r="D31" s="4">
        <v>43944</v>
      </c>
      <c r="E31" s="35">
        <v>43950</v>
      </c>
      <c r="F31" s="44">
        <v>5</v>
      </c>
      <c r="G31" s="40" t="s">
        <v>9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0" ht="18.75" x14ac:dyDescent="0.3">
      <c r="A32" s="1"/>
      <c r="B32" s="21" t="s">
        <v>32</v>
      </c>
      <c r="C32" s="5"/>
      <c r="D32" s="4">
        <v>43951</v>
      </c>
      <c r="E32" s="35">
        <v>43955</v>
      </c>
      <c r="F32" s="44">
        <v>2</v>
      </c>
      <c r="G32" s="40" t="s">
        <v>9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20.100000000000001" customHeight="1" x14ac:dyDescent="0.3">
      <c r="A33" s="1"/>
      <c r="B33" s="21" t="s">
        <v>13</v>
      </c>
      <c r="C33" s="5"/>
      <c r="D33" s="4">
        <v>43956</v>
      </c>
      <c r="E33" s="35">
        <v>43957</v>
      </c>
      <c r="F33" s="44">
        <v>2</v>
      </c>
      <c r="G33" s="40" t="s">
        <v>9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20.100000000000001" customHeight="1" x14ac:dyDescent="0.3">
      <c r="A34" s="1"/>
      <c r="B34" s="21" t="s">
        <v>33</v>
      </c>
      <c r="C34" s="5"/>
      <c r="D34" s="4">
        <v>43958</v>
      </c>
      <c r="E34" s="35">
        <v>43959</v>
      </c>
      <c r="F34" s="44">
        <v>2</v>
      </c>
      <c r="G34" s="40" t="s">
        <v>9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20.100000000000001" customHeight="1" x14ac:dyDescent="0.3">
      <c r="A35" s="1"/>
      <c r="B35" s="21" t="s">
        <v>34</v>
      </c>
      <c r="C35" s="5"/>
      <c r="D35" s="4">
        <v>43962</v>
      </c>
      <c r="E35" s="35">
        <v>43964</v>
      </c>
      <c r="F35" s="44">
        <v>3</v>
      </c>
      <c r="G35" s="40" t="s">
        <v>9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8.75" x14ac:dyDescent="0.25">
      <c r="A36" s="1"/>
      <c r="B36" s="30" t="s">
        <v>46</v>
      </c>
      <c r="C36" s="31"/>
      <c r="D36" s="32">
        <v>43965</v>
      </c>
      <c r="E36" s="32">
        <v>43965</v>
      </c>
      <c r="F36" s="43">
        <v>1</v>
      </c>
      <c r="G36" s="41" t="s">
        <v>9</v>
      </c>
      <c r="H36" s="3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8.75" x14ac:dyDescent="0.3">
      <c r="A37" s="1"/>
      <c r="B37" s="19" t="s">
        <v>35</v>
      </c>
      <c r="C37" s="19"/>
      <c r="D37" s="23">
        <f>D38</f>
        <v>43966</v>
      </c>
      <c r="E37" s="23">
        <f>E42</f>
        <v>43986</v>
      </c>
      <c r="F37" s="19">
        <f>SUM(F38,F39,F40,F41,F42)</f>
        <v>15</v>
      </c>
      <c r="G37" s="19" t="s">
        <v>9</v>
      </c>
      <c r="H37" s="24" t="s">
        <v>24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x14ac:dyDescent="0.25">
      <c r="A38" s="1"/>
      <c r="B38" s="22" t="s">
        <v>36</v>
      </c>
      <c r="C38" s="5"/>
      <c r="D38" s="4">
        <v>43966</v>
      </c>
      <c r="E38" s="4">
        <v>43966</v>
      </c>
      <c r="F38" s="29">
        <v>1</v>
      </c>
      <c r="G38" s="5" t="s">
        <v>9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x14ac:dyDescent="0.25">
      <c r="A39" s="1"/>
      <c r="B39" s="22" t="s">
        <v>37</v>
      </c>
      <c r="C39" s="5"/>
      <c r="D39" s="4">
        <v>43969</v>
      </c>
      <c r="E39" s="4">
        <v>43969</v>
      </c>
      <c r="F39" s="29">
        <v>1</v>
      </c>
      <c r="G39" s="5" t="s">
        <v>9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x14ac:dyDescent="0.25">
      <c r="A40" s="1"/>
      <c r="B40" s="22" t="s">
        <v>14</v>
      </c>
      <c r="C40" s="5"/>
      <c r="D40" s="4">
        <v>43970</v>
      </c>
      <c r="E40" s="4">
        <v>43973</v>
      </c>
      <c r="F40" s="29">
        <v>4</v>
      </c>
      <c r="G40" s="5" t="s">
        <v>9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x14ac:dyDescent="0.25">
      <c r="A41" s="1"/>
      <c r="B41" s="22" t="s">
        <v>38</v>
      </c>
      <c r="C41" s="5"/>
      <c r="D41" s="4">
        <v>43976</v>
      </c>
      <c r="E41" s="4">
        <v>43985</v>
      </c>
      <c r="F41" s="29">
        <v>8</v>
      </c>
      <c r="G41" s="5" t="s">
        <v>9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x14ac:dyDescent="0.25">
      <c r="A42" s="1"/>
      <c r="B42" s="22" t="s">
        <v>39</v>
      </c>
      <c r="C42" s="5"/>
      <c r="D42" s="4">
        <v>43986</v>
      </c>
      <c r="E42" s="4">
        <v>43986</v>
      </c>
      <c r="F42" s="29">
        <v>1</v>
      </c>
      <c r="G42" s="5" t="s">
        <v>9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8.75" x14ac:dyDescent="0.25">
      <c r="A43" s="1"/>
      <c r="B43" s="30" t="s">
        <v>46</v>
      </c>
      <c r="C43" s="31"/>
      <c r="D43" s="32">
        <v>43987</v>
      </c>
      <c r="E43" s="32">
        <v>43987</v>
      </c>
      <c r="F43" s="43">
        <v>1</v>
      </c>
      <c r="G43" s="41" t="s">
        <v>9</v>
      </c>
      <c r="H43" s="3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8.75" x14ac:dyDescent="0.3">
      <c r="A44" s="1"/>
      <c r="B44" s="25" t="s">
        <v>42</v>
      </c>
      <c r="C44" s="25"/>
      <c r="D44" s="26">
        <f>D45</f>
        <v>43990</v>
      </c>
      <c r="E44" s="26">
        <f>E45</f>
        <v>43626</v>
      </c>
      <c r="F44" s="25">
        <f>SUM(F45)</f>
        <v>3</v>
      </c>
      <c r="G44" s="25" t="s">
        <v>9</v>
      </c>
      <c r="H44" s="24" t="s">
        <v>24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x14ac:dyDescent="0.25">
      <c r="A45" s="1"/>
      <c r="B45" s="22" t="s">
        <v>43</v>
      </c>
      <c r="C45" s="5"/>
      <c r="D45" s="4">
        <v>43990</v>
      </c>
      <c r="E45" s="4">
        <v>43626</v>
      </c>
      <c r="F45" s="29">
        <v>3</v>
      </c>
      <c r="G45" s="5" t="s">
        <v>9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8.75" x14ac:dyDescent="0.3">
      <c r="A46" s="1"/>
      <c r="B46" s="27" t="s">
        <v>45</v>
      </c>
      <c r="C46" s="27"/>
      <c r="D46" s="28">
        <f>D47</f>
        <v>43993</v>
      </c>
      <c r="E46" s="28">
        <f>E48</f>
        <v>43995</v>
      </c>
      <c r="F46" s="27">
        <f>SUM(F47,F48)</f>
        <v>3</v>
      </c>
      <c r="G46" s="27" t="s">
        <v>9</v>
      </c>
      <c r="H46" s="24" t="s">
        <v>24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x14ac:dyDescent="0.25">
      <c r="A47" s="1"/>
      <c r="B47" s="22" t="s">
        <v>44</v>
      </c>
      <c r="C47" s="5"/>
      <c r="D47" s="4">
        <v>43993</v>
      </c>
      <c r="E47" s="4">
        <v>43994</v>
      </c>
      <c r="F47" s="29">
        <v>2</v>
      </c>
      <c r="G47" s="5" t="s">
        <v>9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x14ac:dyDescent="0.25">
      <c r="A48" s="1"/>
      <c r="B48" s="22" t="s">
        <v>34</v>
      </c>
      <c r="C48" s="5"/>
      <c r="D48" s="4">
        <v>43995</v>
      </c>
      <c r="E48" s="4">
        <v>43995</v>
      </c>
      <c r="F48" s="29">
        <v>1</v>
      </c>
      <c r="G48" s="5" t="s">
        <v>9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8.75" x14ac:dyDescent="0.25">
      <c r="A49" s="1"/>
      <c r="B49" s="30" t="s">
        <v>46</v>
      </c>
      <c r="C49" s="31"/>
      <c r="D49" s="32">
        <v>43996</v>
      </c>
      <c r="E49" s="32">
        <v>43996</v>
      </c>
      <c r="F49" s="43">
        <v>1</v>
      </c>
      <c r="G49" s="41" t="s">
        <v>9</v>
      </c>
      <c r="H49" s="3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proyecto Ágil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Administrador</cp:lastModifiedBy>
  <dcterms:created xsi:type="dcterms:W3CDTF">2015-02-24T20:54:23Z</dcterms:created>
  <dcterms:modified xsi:type="dcterms:W3CDTF">2020-04-02T17:35:01Z</dcterms:modified>
</cp:coreProperties>
</file>