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CRM-GAMA-2020\api\resources\DB\"/>
    </mc:Choice>
  </mc:AlternateContent>
  <xr:revisionPtr revIDLastSave="0" documentId="13_ncr:1_{3AABAEAB-01B9-48F8-8978-4688F414D92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tilla de proyecto Ág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6" i="1"/>
  <c r="C7" i="1"/>
  <c r="F26" i="1" l="1"/>
  <c r="F39" i="1"/>
  <c r="F47" i="1" l="1"/>
  <c r="F11" i="1"/>
  <c r="D47" i="1" l="1"/>
  <c r="F45" i="1" l="1"/>
  <c r="E39" i="1"/>
  <c r="E26" i="1"/>
  <c r="F23" i="1"/>
  <c r="E23" i="1"/>
  <c r="E11" i="1"/>
  <c r="D11" i="1"/>
  <c r="D26" i="1" l="1"/>
  <c r="E47" i="1" l="1"/>
  <c r="E45" i="1"/>
  <c r="D45" i="1"/>
  <c r="D39" i="1"/>
  <c r="D23" i="1" l="1"/>
</calcChain>
</file>

<file path=xl/sharedStrings.xml><?xml version="1.0" encoding="utf-8"?>
<sst xmlns="http://schemas.openxmlformats.org/spreadsheetml/2006/main" count="108" uniqueCount="53">
  <si>
    <t>Nombre del proyecto</t>
  </si>
  <si>
    <t>Fecha de inicio</t>
  </si>
  <si>
    <t>Fecha final</t>
  </si>
  <si>
    <t>Nombre de la tarea</t>
  </si>
  <si>
    <t>Responsable</t>
  </si>
  <si>
    <t>Inicio</t>
  </si>
  <si>
    <t>Fin</t>
  </si>
  <si>
    <t>Días</t>
  </si>
  <si>
    <t>Estado</t>
  </si>
  <si>
    <t>Sin empezar</t>
  </si>
  <si>
    <t>CRM Gama Etiquetas</t>
  </si>
  <si>
    <t>Productos</t>
  </si>
  <si>
    <t>Zonas y subzonas</t>
  </si>
  <si>
    <t>Clientes</t>
  </si>
  <si>
    <t>Metas</t>
  </si>
  <si>
    <t>Proyecto CRM - GAMA</t>
  </si>
  <si>
    <t>Usuarios</t>
  </si>
  <si>
    <t>Sucursales</t>
  </si>
  <si>
    <t>Carteras</t>
  </si>
  <si>
    <t xml:space="preserve"> Monedas</t>
  </si>
  <si>
    <t>Precios</t>
  </si>
  <si>
    <t>Costos Indirectos</t>
  </si>
  <si>
    <t>Manos de Obra</t>
  </si>
  <si>
    <t>Realizado</t>
  </si>
  <si>
    <t>PENDIENTE</t>
  </si>
  <si>
    <t>COMPROMISOS</t>
  </si>
  <si>
    <t>Catálogo de Compromisos</t>
  </si>
  <si>
    <t>Modales</t>
  </si>
  <si>
    <t>Detalle</t>
  </si>
  <si>
    <t>Rutas</t>
  </si>
  <si>
    <t>Inicio ( Recorrido )</t>
  </si>
  <si>
    <t xml:space="preserve">Bitacora </t>
  </si>
  <si>
    <t xml:space="preserve">Cotizaciones </t>
  </si>
  <si>
    <t>Cotizador</t>
  </si>
  <si>
    <t>SUPERVISION</t>
  </si>
  <si>
    <t>Controladores</t>
  </si>
  <si>
    <t>Bitacora</t>
  </si>
  <si>
    <t xml:space="preserve">Rastreo </t>
  </si>
  <si>
    <t>Reporte de Uso *</t>
  </si>
  <si>
    <t>APLICACIÓN MOVIL (APP)</t>
  </si>
  <si>
    <t>CATÁLOGOS</t>
  </si>
  <si>
    <t>DESEMPEÑO DE VENDEDOR</t>
  </si>
  <si>
    <t>Diseño de Interfaz</t>
  </si>
  <si>
    <t>Catálogo de Cotizciónes</t>
  </si>
  <si>
    <t xml:space="preserve">COTIZACIONES </t>
  </si>
  <si>
    <t>Finalizado</t>
  </si>
  <si>
    <t>*SUSP</t>
  </si>
  <si>
    <t>Pendientes o Compromisos</t>
  </si>
  <si>
    <t>EN PROCESO</t>
  </si>
  <si>
    <t>SPRING</t>
  </si>
  <si>
    <t>TESTING</t>
  </si>
  <si>
    <t>Cotizador (APP)</t>
  </si>
  <si>
    <t>Total Dias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</si>
</sst>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49" fontId="10" fillId="6" borderId="1" xfId="5" applyNumberFormat="1" applyBorder="1"/>
    <xf numFmtId="0" fontId="10" fillId="6" borderId="1" xfId="5" applyBorder="1"/>
    <xf numFmtId="0" fontId="11" fillId="4" borderId="1" xfId="0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1" fillId="11" borderId="1" xfId="0" applyFont="1" applyFill="1" applyBorder="1" applyAlignment="1">
      <alignment horizontal="center" wrapText="1"/>
    </xf>
    <xf numFmtId="164" fontId="11" fillId="11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8" fillId="9" borderId="1" xfId="0" applyNumberFormat="1" applyFont="1" applyFill="1" applyBorder="1" applyAlignment="1">
      <alignment horizontal="center"/>
    </xf>
    <xf numFmtId="0" fontId="11" fillId="10" borderId="1" xfId="5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 readingOrder="1"/>
    </xf>
    <xf numFmtId="164" fontId="11" fillId="4" borderId="2" xfId="0" applyNumberFormat="1" applyFont="1" applyFill="1" applyBorder="1" applyAlignment="1">
      <alignment horizontal="center" vertical="center" wrapText="1" readingOrder="1"/>
    </xf>
    <xf numFmtId="164" fontId="6" fillId="2" borderId="2" xfId="0" applyNumberFormat="1" applyFont="1" applyFill="1" applyBorder="1" applyAlignment="1">
      <alignment horizontal="center" vertical="center" wrapText="1" readingOrder="1"/>
    </xf>
    <xf numFmtId="164" fontId="11" fillId="11" borderId="2" xfId="0" applyNumberFormat="1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0" fillId="2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0" fillId="7" borderId="0" xfId="0" applyFill="1"/>
    <xf numFmtId="164" fontId="8" fillId="9" borderId="2" xfId="0" applyNumberFormat="1" applyFont="1" applyFill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 vertical="center" wrapText="1" readingOrder="1"/>
    </xf>
    <xf numFmtId="164" fontId="12" fillId="7" borderId="2" xfId="0" applyNumberFormat="1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14" fillId="7" borderId="1" xfId="5" applyFont="1" applyFill="1" applyBorder="1"/>
    <xf numFmtId="0" fontId="5" fillId="7" borderId="3" xfId="0" applyFont="1" applyFill="1" applyBorder="1" applyAlignment="1">
      <alignment horizontal="center" vertical="center" wrapText="1" readingOrder="1"/>
    </xf>
    <xf numFmtId="0" fontId="8" fillId="13" borderId="1" xfId="0" applyFont="1" applyFill="1" applyBorder="1" applyAlignment="1">
      <alignment horizontal="center" wrapText="1"/>
    </xf>
    <xf numFmtId="164" fontId="8" fillId="13" borderId="1" xfId="0" applyNumberFormat="1" applyFont="1" applyFill="1" applyBorder="1" applyAlignment="1">
      <alignment horizontal="center" wrapText="1"/>
    </xf>
    <xf numFmtId="164" fontId="8" fillId="13" borderId="2" xfId="0" applyNumberFormat="1" applyFont="1" applyFill="1" applyBorder="1" applyAlignment="1">
      <alignment horizontal="center" wrapText="1"/>
    </xf>
    <xf numFmtId="0" fontId="8" fillId="13" borderId="4" xfId="0" applyFont="1" applyFill="1" applyBorder="1" applyAlignment="1">
      <alignment horizontal="center" wrapText="1"/>
    </xf>
    <xf numFmtId="0" fontId="8" fillId="13" borderId="3" xfId="0" applyFont="1" applyFill="1" applyBorder="1" applyAlignment="1">
      <alignment horizontal="center" wrapText="1"/>
    </xf>
    <xf numFmtId="0" fontId="0" fillId="2" borderId="0" xfId="0" applyNumberFormat="1" applyFill="1"/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Incorrecto" xfId="5" builtinId="27"/>
    <cellStyle name="Normal" xfId="0" builtinId="0"/>
  </cellStyles>
  <dxfs count="0"/>
  <tableStyles count="0" defaultTableStyle="TableStyleMedium9" defaultPivotStyle="PivotStyleMedium4"/>
  <colors>
    <mruColors>
      <color rgb="FFDAF0F3"/>
      <color rgb="FF03C25B"/>
      <color rgb="FF00C158"/>
      <color rgb="FF03C15A"/>
      <color rgb="FF04C95E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8005367215495"/>
          <c:y val="4.3571683031153018E-2"/>
          <c:w val="0.76787044430470919"/>
          <c:h val="0.9216609006012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'Plantilla de proyecto Ágil'!$D$10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'Plantilla de proyecto Ágil'!$B$11:$B$49</c:f>
              <c:strCache>
                <c:ptCount val="39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SPRING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SPRING</c:v>
                </c:pt>
                <c:pt idx="17">
                  <c:v>Rutas</c:v>
                </c:pt>
                <c:pt idx="18">
                  <c:v>Inicio ( Recorrido )</c:v>
                </c:pt>
                <c:pt idx="19">
                  <c:v>Rastreo </c:v>
                </c:pt>
                <c:pt idx="20">
                  <c:v>SPRING</c:v>
                </c:pt>
                <c:pt idx="21">
                  <c:v>Pendientes o Compromisos</c:v>
                </c:pt>
                <c:pt idx="22">
                  <c:v>Detalle</c:v>
                </c:pt>
                <c:pt idx="23">
                  <c:v>Bitacora </c:v>
                </c:pt>
                <c:pt idx="24">
                  <c:v>Clientes</c:v>
                </c:pt>
                <c:pt idx="25">
                  <c:v>Cotizaciones </c:v>
                </c:pt>
                <c:pt idx="26">
                  <c:v>Cotizador (APP)</c:v>
                </c:pt>
                <c:pt idx="27">
                  <c:v>SPRING</c:v>
                </c:pt>
                <c:pt idx="28">
                  <c:v>SUPERVISION</c:v>
                </c:pt>
                <c:pt idx="29">
                  <c:v>Controladores</c:v>
                </c:pt>
                <c:pt idx="30">
                  <c:v>Bitacora</c:v>
                </c:pt>
                <c:pt idx="31">
                  <c:v>Metas</c:v>
                </c:pt>
                <c:pt idx="32">
                  <c:v>Reporte de Uso *</c:v>
                </c:pt>
                <c:pt idx="33">
                  <c:v>SPRING</c:v>
                </c:pt>
                <c:pt idx="34">
                  <c:v>DESEMPEÑO DE VENDEDOR</c:v>
                </c:pt>
                <c:pt idx="35">
                  <c:v>Diseño de Interfaz</c:v>
                </c:pt>
                <c:pt idx="36">
                  <c:v>COTIZACIONES </c:v>
                </c:pt>
                <c:pt idx="37">
                  <c:v>Catálogo de Cotizciónes</c:v>
                </c:pt>
                <c:pt idx="38">
                  <c:v>Cotizador</c:v>
                </c:pt>
              </c:strCache>
            </c:strRef>
          </c:cat>
          <c:val>
            <c:numRef>
              <c:f>'Plantilla de proyecto Ágil'!$D$11:$D$49</c:f>
              <c:numCache>
                <c:formatCode>m/d;@</c:formatCode>
                <c:ptCount val="39"/>
                <c:pt idx="0">
                  <c:v>43899</c:v>
                </c:pt>
                <c:pt idx="1">
                  <c:v>43899</c:v>
                </c:pt>
                <c:pt idx="2">
                  <c:v>43901</c:v>
                </c:pt>
                <c:pt idx="3">
                  <c:v>43903</c:v>
                </c:pt>
                <c:pt idx="4">
                  <c:v>43907</c:v>
                </c:pt>
                <c:pt idx="5">
                  <c:v>43909</c:v>
                </c:pt>
                <c:pt idx="6">
                  <c:v>43913</c:v>
                </c:pt>
                <c:pt idx="7">
                  <c:v>43915</c:v>
                </c:pt>
                <c:pt idx="8">
                  <c:v>43917</c:v>
                </c:pt>
                <c:pt idx="9">
                  <c:v>43920</c:v>
                </c:pt>
                <c:pt idx="10">
                  <c:v>43927</c:v>
                </c:pt>
                <c:pt idx="11">
                  <c:v>43928</c:v>
                </c:pt>
                <c:pt idx="12">
                  <c:v>43934</c:v>
                </c:pt>
                <c:pt idx="13">
                  <c:v>43934</c:v>
                </c:pt>
                <c:pt idx="14">
                  <c:v>43938</c:v>
                </c:pt>
                <c:pt idx="15">
                  <c:v>43949</c:v>
                </c:pt>
                <c:pt idx="16">
                  <c:v>43948</c:v>
                </c:pt>
                <c:pt idx="17">
                  <c:v>43949</c:v>
                </c:pt>
                <c:pt idx="18">
                  <c:v>43956</c:v>
                </c:pt>
                <c:pt idx="19">
                  <c:v>43964</c:v>
                </c:pt>
                <c:pt idx="20">
                  <c:v>43970</c:v>
                </c:pt>
                <c:pt idx="21">
                  <c:v>43971</c:v>
                </c:pt>
                <c:pt idx="22">
                  <c:v>43976</c:v>
                </c:pt>
                <c:pt idx="23">
                  <c:v>43979</c:v>
                </c:pt>
                <c:pt idx="24">
                  <c:v>43984</c:v>
                </c:pt>
                <c:pt idx="25">
                  <c:v>43986</c:v>
                </c:pt>
                <c:pt idx="26">
                  <c:v>43990</c:v>
                </c:pt>
                <c:pt idx="27">
                  <c:v>43993</c:v>
                </c:pt>
                <c:pt idx="28">
                  <c:v>43994</c:v>
                </c:pt>
                <c:pt idx="29">
                  <c:v>43994</c:v>
                </c:pt>
                <c:pt idx="30">
                  <c:v>43998</c:v>
                </c:pt>
                <c:pt idx="31">
                  <c:v>44000</c:v>
                </c:pt>
                <c:pt idx="32">
                  <c:v>44006</c:v>
                </c:pt>
                <c:pt idx="33">
                  <c:v>44007</c:v>
                </c:pt>
                <c:pt idx="34">
                  <c:v>44008</c:v>
                </c:pt>
                <c:pt idx="35">
                  <c:v>44008</c:v>
                </c:pt>
                <c:pt idx="36">
                  <c:v>44013</c:v>
                </c:pt>
                <c:pt idx="37">
                  <c:v>44013</c:v>
                </c:pt>
                <c:pt idx="38">
                  <c:v>44018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2-4C0D-BD95-FA7A4402E1FF}"/>
            </c:ext>
          </c:extLst>
        </c:ser>
        <c:ser>
          <c:idx val="1"/>
          <c:order val="1"/>
          <c:tx>
            <c:strRef>
              <c:f>'Plantilla de proyecto Ágil'!$F$10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47E2-4C0D-BD95-FA7A4402E1FF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47E2-4C0D-BD95-FA7A4402E1FF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47E2-4C0D-BD95-FA7A4402E1FF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47E2-4C0D-BD95-FA7A4402E1F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47E2-4C0D-BD95-FA7A4402E1F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47E2-4C0D-BD95-FA7A4402E1F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47E2-4C0D-BD95-FA7A4402E1FF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47E2-4C0D-BD95-FA7A4402E1FF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47E2-4C0D-BD95-FA7A4402E1F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47E2-4C0D-BD95-FA7A4402E1F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47E2-4C0D-BD95-FA7A4402E1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47E2-4C0D-BD95-FA7A4402E1F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47E2-4C0D-BD95-FA7A4402E1F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47E2-4C0D-BD95-FA7A4402E1FF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47E2-4C0D-BD95-FA7A4402E1F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47E2-4C0D-BD95-FA7A4402E1F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AAD4-4571-B760-AB8965A678B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B-AAD4-4571-B760-AB8965A678B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A-AAD4-4571-B760-AB8965A678B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9-AAD4-4571-B760-AB8965A678B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AAD4-4571-B760-AB8965A678B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7-AAD4-4571-B760-AB8965A678B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AAD4-4571-B760-AB8965A678B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5-AAD4-4571-B760-AB8965A678B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AAD4-4571-B760-AB8965A678B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3-AAD4-4571-B760-AB8965A678B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AAD4-4571-B760-AB8965A678B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AAD4-4571-B760-AB8965A678BA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C-AAD4-4571-B760-AB8965A678BA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2-AAD4-4571-B760-AB8965A678BA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3-AAD4-4571-B760-AB8965A678BA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4-AAD4-4571-B760-AB8965A678BA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5-AAD4-4571-B760-AB8965A678BA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36-AAD4-4571-B760-AB8965A678BA}"/>
              </c:ext>
            </c:extLst>
          </c:dPt>
          <c:dPt>
            <c:idx val="3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D-AAD4-4571-B760-AB8965A678BA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1-AAD4-4571-B760-AB8965A678B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E-AAD4-4571-B760-AB8965A678B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F-AAD4-4571-B760-AB8965A678B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AAD4-4571-B760-AB8965A678BA}"/>
              </c:ext>
            </c:extLst>
          </c:dPt>
          <c:cat>
            <c:strRef>
              <c:f>'Plantilla de proyecto Ágil'!$B$11:$B$49</c:f>
              <c:strCache>
                <c:ptCount val="39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SPRING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SPRING</c:v>
                </c:pt>
                <c:pt idx="17">
                  <c:v>Rutas</c:v>
                </c:pt>
                <c:pt idx="18">
                  <c:v>Inicio ( Recorrido )</c:v>
                </c:pt>
                <c:pt idx="19">
                  <c:v>Rastreo </c:v>
                </c:pt>
                <c:pt idx="20">
                  <c:v>SPRING</c:v>
                </c:pt>
                <c:pt idx="21">
                  <c:v>Pendientes o Compromisos</c:v>
                </c:pt>
                <c:pt idx="22">
                  <c:v>Detalle</c:v>
                </c:pt>
                <c:pt idx="23">
                  <c:v>Bitacora </c:v>
                </c:pt>
                <c:pt idx="24">
                  <c:v>Clientes</c:v>
                </c:pt>
                <c:pt idx="25">
                  <c:v>Cotizaciones </c:v>
                </c:pt>
                <c:pt idx="26">
                  <c:v>Cotizador (APP)</c:v>
                </c:pt>
                <c:pt idx="27">
                  <c:v>SPRING</c:v>
                </c:pt>
                <c:pt idx="28">
                  <c:v>SUPERVISION</c:v>
                </c:pt>
                <c:pt idx="29">
                  <c:v>Controladores</c:v>
                </c:pt>
                <c:pt idx="30">
                  <c:v>Bitacora</c:v>
                </c:pt>
                <c:pt idx="31">
                  <c:v>Metas</c:v>
                </c:pt>
                <c:pt idx="32">
                  <c:v>Reporte de Uso *</c:v>
                </c:pt>
                <c:pt idx="33">
                  <c:v>SPRING</c:v>
                </c:pt>
                <c:pt idx="34">
                  <c:v>DESEMPEÑO DE VENDEDOR</c:v>
                </c:pt>
                <c:pt idx="35">
                  <c:v>Diseño de Interfaz</c:v>
                </c:pt>
                <c:pt idx="36">
                  <c:v>COTIZACIONES </c:v>
                </c:pt>
                <c:pt idx="37">
                  <c:v>Catálogo de Cotizciónes</c:v>
                </c:pt>
                <c:pt idx="38">
                  <c:v>Cotizador</c:v>
                </c:pt>
              </c:strCache>
            </c:strRef>
          </c:cat>
          <c:val>
            <c:numRef>
              <c:f>'Plantilla de proyecto Ágil'!$F$11:$F$49</c:f>
              <c:numCache>
                <c:formatCode>General</c:formatCode>
                <c:ptCount val="39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32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10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E2-4C0D-BD95-FA7A4402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3475152"/>
        <c:axId val="303481032"/>
      </c:barChart>
      <c:catAx>
        <c:axId val="303475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03481032"/>
        <c:crosses val="autoZero"/>
        <c:auto val="1"/>
        <c:lblAlgn val="ctr"/>
        <c:lblOffset val="100"/>
        <c:noMultiLvlLbl val="0"/>
      </c:catAx>
      <c:valAx>
        <c:axId val="303481032"/>
        <c:scaling>
          <c:orientation val="minMax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30347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66766</xdr:colOff>
      <xdr:row>8</xdr:row>
      <xdr:rowOff>231502</xdr:rowOff>
    </xdr:from>
    <xdr:to>
      <xdr:col>19</xdr:col>
      <xdr:colOff>830036</xdr:colOff>
      <xdr:row>49</xdr:row>
      <xdr:rowOff>204106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53"/>
  <sheetViews>
    <sheetView tabSelected="1" zoomScale="70" zoomScaleNormal="70" workbookViewId="0">
      <selection activeCell="I11" sqref="I11"/>
    </sheetView>
  </sheetViews>
  <sheetFormatPr baseColWidth="10" defaultColWidth="11" defaultRowHeight="15.75" outlineLevelRow="1" x14ac:dyDescent="0.25"/>
  <cols>
    <col min="1" max="1" width="7" customWidth="1"/>
    <col min="2" max="2" width="29.5" bestFit="1" customWidth="1"/>
    <col min="3" max="3" width="23.375" customWidth="1"/>
    <col min="5" max="5" width="10.375" bestFit="1" customWidth="1"/>
    <col min="6" max="6" width="12.875" customWidth="1"/>
    <col min="7" max="7" width="14.625" customWidth="1"/>
    <col min="8" max="8" width="15.75" customWidth="1"/>
    <col min="9" max="9" width="11" customWidth="1"/>
    <col min="17" max="17" width="10.125" customWidth="1"/>
  </cols>
  <sheetData>
    <row r="1" spans="1:26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 ht="28.5" x14ac:dyDescent="0.45">
      <c r="A2" s="1"/>
      <c r="B2" s="9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1:26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1:260" ht="18.75" x14ac:dyDescent="0.3">
      <c r="A4" s="1"/>
      <c r="B4" s="6" t="s">
        <v>0</v>
      </c>
      <c r="C4" s="8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0" ht="18.75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0" ht="18.75" x14ac:dyDescent="0.3">
      <c r="A6" s="1"/>
      <c r="B6" s="6" t="s">
        <v>1</v>
      </c>
      <c r="C6" s="7">
        <f>D11</f>
        <v>43899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0" ht="18.75" x14ac:dyDescent="0.3">
      <c r="A7" s="1"/>
      <c r="B7" s="6" t="s">
        <v>2</v>
      </c>
      <c r="C7" s="7">
        <f>D50</f>
        <v>44020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8.75" x14ac:dyDescent="0.3">
      <c r="A8" s="1"/>
      <c r="B8" s="6" t="s">
        <v>52</v>
      </c>
      <c r="C8" s="60">
        <f>SUM(F11,F23,F26,F39,F45,F47)</f>
        <v>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21" customHeight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32.1" customHeight="1" x14ac:dyDescent="0.25">
      <c r="A10" s="1"/>
      <c r="B10" s="2" t="s">
        <v>3</v>
      </c>
      <c r="C10" s="2" t="s">
        <v>4</v>
      </c>
      <c r="D10" s="2" t="s">
        <v>5</v>
      </c>
      <c r="E10" s="35" t="s">
        <v>6</v>
      </c>
      <c r="F10" s="44" t="s">
        <v>7</v>
      </c>
      <c r="G10" s="36" t="s">
        <v>8</v>
      </c>
      <c r="H10" s="2" t="s">
        <v>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23.1" customHeight="1" x14ac:dyDescent="0.25">
      <c r="A11" s="1"/>
      <c r="B11" s="12" t="s">
        <v>40</v>
      </c>
      <c r="C11" s="12"/>
      <c r="D11" s="13">
        <f>D12</f>
        <v>43899</v>
      </c>
      <c r="E11" s="28">
        <f>E22</f>
        <v>43928</v>
      </c>
      <c r="F11" s="12">
        <f>SUM(F12,F13,F14,F15,F16,F17,F18,F19,F20,F21,F22)</f>
        <v>19</v>
      </c>
      <c r="G11" s="31" t="s">
        <v>9</v>
      </c>
      <c r="H11" s="23" t="s">
        <v>24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23.1" customHeight="1" outlineLevel="1" x14ac:dyDescent="0.25">
      <c r="A12" s="1"/>
      <c r="B12" s="19" t="s">
        <v>16</v>
      </c>
      <c r="C12" s="3"/>
      <c r="D12" s="4">
        <v>43899</v>
      </c>
      <c r="E12" s="29">
        <v>43900</v>
      </c>
      <c r="F12" s="45">
        <v>2</v>
      </c>
      <c r="G12" s="32" t="s">
        <v>45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23.1" customHeight="1" outlineLevel="1" x14ac:dyDescent="0.25">
      <c r="A13" s="1"/>
      <c r="B13" s="19" t="s">
        <v>13</v>
      </c>
      <c r="C13" s="3"/>
      <c r="D13" s="4">
        <v>43901</v>
      </c>
      <c r="E13" s="29">
        <v>43902</v>
      </c>
      <c r="F13" s="45">
        <v>2</v>
      </c>
      <c r="G13" s="32" t="s">
        <v>45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23.1" customHeight="1" outlineLevel="1" x14ac:dyDescent="0.25">
      <c r="A14" s="1"/>
      <c r="B14" s="19" t="s">
        <v>11</v>
      </c>
      <c r="C14" s="3"/>
      <c r="D14" s="4">
        <v>43903</v>
      </c>
      <c r="E14" s="29">
        <v>43906</v>
      </c>
      <c r="F14" s="45">
        <v>2</v>
      </c>
      <c r="G14" s="32" t="s">
        <v>45</v>
      </c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23.1" customHeight="1" outlineLevel="1" x14ac:dyDescent="0.25">
      <c r="A15" s="1"/>
      <c r="B15" s="19" t="s">
        <v>17</v>
      </c>
      <c r="C15" s="3"/>
      <c r="D15" s="4">
        <v>43907</v>
      </c>
      <c r="E15" s="29">
        <v>43908</v>
      </c>
      <c r="F15" s="45">
        <v>2</v>
      </c>
      <c r="G15" s="32" t="s">
        <v>45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23.1" customHeight="1" outlineLevel="1" x14ac:dyDescent="0.25">
      <c r="A16" s="1"/>
      <c r="B16" s="19" t="s">
        <v>12</v>
      </c>
      <c r="C16" s="3"/>
      <c r="D16" s="4">
        <v>43909</v>
      </c>
      <c r="E16" s="29">
        <v>43910</v>
      </c>
      <c r="F16" s="45">
        <v>2</v>
      </c>
      <c r="G16" s="32" t="s">
        <v>45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1:260" ht="23.1" customHeight="1" outlineLevel="1" x14ac:dyDescent="0.25">
      <c r="A17" s="1"/>
      <c r="B17" s="19" t="s">
        <v>18</v>
      </c>
      <c r="C17" s="3"/>
      <c r="D17" s="4">
        <v>43913</v>
      </c>
      <c r="E17" s="29">
        <v>43914</v>
      </c>
      <c r="F17" s="45">
        <v>2</v>
      </c>
      <c r="G17" s="32" t="s">
        <v>45</v>
      </c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23.1" customHeight="1" outlineLevel="1" x14ac:dyDescent="0.25">
      <c r="A18" s="1"/>
      <c r="B18" s="19" t="s">
        <v>19</v>
      </c>
      <c r="C18" s="3"/>
      <c r="D18" s="4">
        <v>43915</v>
      </c>
      <c r="E18" s="29">
        <v>43916</v>
      </c>
      <c r="F18" s="45">
        <v>2</v>
      </c>
      <c r="G18" s="32" t="s">
        <v>45</v>
      </c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23.1" customHeight="1" outlineLevel="1" x14ac:dyDescent="0.3">
      <c r="A19" s="1"/>
      <c r="B19" s="27" t="s">
        <v>49</v>
      </c>
      <c r="C19" s="27" t="s">
        <v>50</v>
      </c>
      <c r="D19" s="49">
        <v>43917</v>
      </c>
      <c r="E19" s="50">
        <v>43917</v>
      </c>
      <c r="F19" s="51">
        <v>1</v>
      </c>
      <c r="G19" s="54" t="s">
        <v>45</v>
      </c>
      <c r="H19" s="5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23.1" customHeight="1" outlineLevel="1" x14ac:dyDescent="0.25">
      <c r="A20" s="1"/>
      <c r="B20" s="19" t="s">
        <v>20</v>
      </c>
      <c r="C20" s="3"/>
      <c r="D20" s="4">
        <v>43920</v>
      </c>
      <c r="E20" s="29">
        <v>43924</v>
      </c>
      <c r="F20" s="45">
        <v>2</v>
      </c>
      <c r="G20" s="32" t="s">
        <v>45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23.1" customHeight="1" outlineLevel="1" x14ac:dyDescent="0.25">
      <c r="A21" s="1"/>
      <c r="B21" s="19" t="s">
        <v>21</v>
      </c>
      <c r="C21" s="3"/>
      <c r="D21" s="4">
        <v>43927</v>
      </c>
      <c r="E21" s="29">
        <v>43927</v>
      </c>
      <c r="F21" s="45">
        <v>1</v>
      </c>
      <c r="G21" s="32" t="s">
        <v>45</v>
      </c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23.1" customHeight="1" x14ac:dyDescent="0.25">
      <c r="A22" s="1"/>
      <c r="B22" s="19" t="s">
        <v>22</v>
      </c>
      <c r="C22" s="3"/>
      <c r="D22" s="4">
        <v>43928</v>
      </c>
      <c r="E22" s="29">
        <v>43928</v>
      </c>
      <c r="F22" s="46">
        <v>1</v>
      </c>
      <c r="G22" s="32" t="s">
        <v>45</v>
      </c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23.1" customHeight="1" outlineLevel="1" x14ac:dyDescent="0.3">
      <c r="A23" s="1"/>
      <c r="B23" s="14" t="s">
        <v>25</v>
      </c>
      <c r="C23" s="14"/>
      <c r="D23" s="15">
        <f>D24</f>
        <v>43934</v>
      </c>
      <c r="E23" s="30">
        <f>E25</f>
        <v>43938</v>
      </c>
      <c r="F23" s="47">
        <f>SUM(F24,F25)</f>
        <v>5</v>
      </c>
      <c r="G23" s="34" t="s">
        <v>9</v>
      </c>
      <c r="H23" s="23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23.1" customHeight="1" outlineLevel="1" x14ac:dyDescent="0.3">
      <c r="A24" s="1"/>
      <c r="B24" s="20" t="s">
        <v>26</v>
      </c>
      <c r="C24" s="5"/>
      <c r="D24" s="4">
        <v>43934</v>
      </c>
      <c r="E24" s="29">
        <v>43937</v>
      </c>
      <c r="F24" s="26">
        <v>4</v>
      </c>
      <c r="G24" s="32" t="s">
        <v>45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23.1" customHeight="1" outlineLevel="1" x14ac:dyDescent="0.3">
      <c r="A25" s="1"/>
      <c r="B25" s="20" t="s">
        <v>27</v>
      </c>
      <c r="C25" s="5"/>
      <c r="D25" s="4">
        <v>43938</v>
      </c>
      <c r="E25" s="29">
        <v>43938</v>
      </c>
      <c r="F25" s="26">
        <v>1</v>
      </c>
      <c r="G25" s="32" t="s">
        <v>48</v>
      </c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23.1" customHeight="1" x14ac:dyDescent="0.3">
      <c r="A26" s="1"/>
      <c r="B26" s="16" t="s">
        <v>39</v>
      </c>
      <c r="C26" s="16"/>
      <c r="D26" s="17">
        <f>D28</f>
        <v>43949</v>
      </c>
      <c r="E26" s="37">
        <f>E37</f>
        <v>43992</v>
      </c>
      <c r="F26" s="48">
        <f>SUM(F27,F28,F29,F30,F32,F33,F34,F36,F35,F37,F38)</f>
        <v>32</v>
      </c>
      <c r="G26" s="38" t="s">
        <v>48</v>
      </c>
      <c r="H26" s="23" t="s">
        <v>24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23.1" customHeight="1" x14ac:dyDescent="0.3">
      <c r="A27" s="1"/>
      <c r="B27" s="27" t="s">
        <v>49</v>
      </c>
      <c r="C27" s="27" t="s">
        <v>50</v>
      </c>
      <c r="D27" s="50">
        <v>43948</v>
      </c>
      <c r="E27" s="50">
        <v>43948</v>
      </c>
      <c r="F27" s="51">
        <v>1</v>
      </c>
      <c r="G27" s="52" t="s">
        <v>9</v>
      </c>
      <c r="H27" s="5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23.1" customHeight="1" outlineLevel="1" x14ac:dyDescent="0.3">
      <c r="A28" s="1"/>
      <c r="B28" s="20" t="s">
        <v>29</v>
      </c>
      <c r="C28" s="5"/>
      <c r="D28" s="4">
        <v>43949</v>
      </c>
      <c r="E28" s="29">
        <v>43955</v>
      </c>
      <c r="F28" s="26">
        <v>4</v>
      </c>
      <c r="G28" s="32" t="s">
        <v>48</v>
      </c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23.1" customHeight="1" outlineLevel="1" x14ac:dyDescent="0.3">
      <c r="A29" s="1"/>
      <c r="B29" s="20" t="s">
        <v>30</v>
      </c>
      <c r="C29" s="5"/>
      <c r="D29" s="4">
        <v>43956</v>
      </c>
      <c r="E29" s="29">
        <v>43963</v>
      </c>
      <c r="F29" s="26">
        <v>6</v>
      </c>
      <c r="G29" s="33" t="s">
        <v>9</v>
      </c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23.1" customHeight="1" outlineLevel="1" x14ac:dyDescent="0.25">
      <c r="A30" s="1"/>
      <c r="B30" s="21" t="s">
        <v>37</v>
      </c>
      <c r="C30" s="5"/>
      <c r="D30" s="4">
        <v>43964</v>
      </c>
      <c r="E30" s="29">
        <v>43969</v>
      </c>
      <c r="F30" s="26">
        <v>4</v>
      </c>
      <c r="G30" s="33" t="s">
        <v>9</v>
      </c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23.1" customHeight="1" outlineLevel="1" x14ac:dyDescent="0.3">
      <c r="A31" s="1"/>
      <c r="B31" s="27" t="s">
        <v>49</v>
      </c>
      <c r="C31" s="27" t="s">
        <v>50</v>
      </c>
      <c r="D31" s="49">
        <v>43970</v>
      </c>
      <c r="E31" s="49">
        <v>43970</v>
      </c>
      <c r="F31" s="51">
        <v>1</v>
      </c>
      <c r="G31" s="52" t="s">
        <v>9</v>
      </c>
      <c r="H31" s="5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0" ht="23.1" customHeight="1" outlineLevel="1" x14ac:dyDescent="0.3">
      <c r="A32" s="39" t="s">
        <v>46</v>
      </c>
      <c r="B32" s="20" t="s">
        <v>47</v>
      </c>
      <c r="C32" s="5"/>
      <c r="D32" s="4">
        <v>43971</v>
      </c>
      <c r="E32" s="29">
        <v>43973</v>
      </c>
      <c r="F32" s="26">
        <v>3</v>
      </c>
      <c r="G32" s="33" t="s">
        <v>9</v>
      </c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8.75" x14ac:dyDescent="0.3">
      <c r="A33" s="39" t="s">
        <v>46</v>
      </c>
      <c r="B33" s="20" t="s">
        <v>28</v>
      </c>
      <c r="C33" s="5"/>
      <c r="D33" s="4">
        <v>43976</v>
      </c>
      <c r="E33" s="29">
        <v>43978</v>
      </c>
      <c r="F33" s="26">
        <v>3</v>
      </c>
      <c r="G33" s="33" t="s">
        <v>9</v>
      </c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8.75" x14ac:dyDescent="0.3">
      <c r="A34" s="1"/>
      <c r="B34" s="20" t="s">
        <v>31</v>
      </c>
      <c r="C34" s="5"/>
      <c r="D34" s="4">
        <v>43979</v>
      </c>
      <c r="E34" s="29">
        <v>43983</v>
      </c>
      <c r="F34" s="26">
        <v>3</v>
      </c>
      <c r="G34" s="33" t="s">
        <v>9</v>
      </c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20.100000000000001" customHeight="1" x14ac:dyDescent="0.3">
      <c r="A35" s="39" t="s">
        <v>46</v>
      </c>
      <c r="B35" s="20" t="s">
        <v>13</v>
      </c>
      <c r="C35" s="5"/>
      <c r="D35" s="4">
        <v>43984</v>
      </c>
      <c r="E35" s="29">
        <v>43985</v>
      </c>
      <c r="F35" s="26">
        <v>2</v>
      </c>
      <c r="G35" s="33" t="s">
        <v>9</v>
      </c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20.100000000000001" customHeight="1" x14ac:dyDescent="0.3">
      <c r="B36" s="20" t="s">
        <v>32</v>
      </c>
      <c r="C36" s="5"/>
      <c r="D36" s="4">
        <v>43986</v>
      </c>
      <c r="E36" s="29">
        <v>43987</v>
      </c>
      <c r="F36" s="26">
        <v>2</v>
      </c>
      <c r="G36" s="33" t="s">
        <v>9</v>
      </c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20.100000000000001" customHeight="1" x14ac:dyDescent="0.3">
      <c r="A37" s="1"/>
      <c r="B37" s="20" t="s">
        <v>51</v>
      </c>
      <c r="C37" s="5"/>
      <c r="D37" s="4">
        <v>43990</v>
      </c>
      <c r="E37" s="29">
        <v>43992</v>
      </c>
      <c r="F37" s="26">
        <v>3</v>
      </c>
      <c r="G37" s="33" t="s">
        <v>9</v>
      </c>
      <c r="H37" s="1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8.75" x14ac:dyDescent="0.3">
      <c r="A38" s="1"/>
      <c r="B38" s="27" t="s">
        <v>49</v>
      </c>
      <c r="C38" s="27" t="s">
        <v>50</v>
      </c>
      <c r="D38" s="49">
        <v>43993</v>
      </c>
      <c r="E38" s="49">
        <v>43993</v>
      </c>
      <c r="F38" s="51">
        <v>1</v>
      </c>
      <c r="G38" s="52" t="s">
        <v>9</v>
      </c>
      <c r="H38" s="5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8.75" x14ac:dyDescent="0.3">
      <c r="A39" s="1"/>
      <c r="B39" s="18" t="s">
        <v>34</v>
      </c>
      <c r="C39" s="18"/>
      <c r="D39" s="22">
        <f>D40</f>
        <v>43994</v>
      </c>
      <c r="E39" s="40">
        <f>E43</f>
        <v>44006</v>
      </c>
      <c r="F39" s="18">
        <f>SUM(F40,F41,F42,F43,F44)</f>
        <v>10</v>
      </c>
      <c r="G39" s="42" t="s">
        <v>9</v>
      </c>
      <c r="H39" s="23" t="s">
        <v>24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x14ac:dyDescent="0.25">
      <c r="A40" s="1"/>
      <c r="B40" s="21" t="s">
        <v>35</v>
      </c>
      <c r="C40" s="5"/>
      <c r="D40" s="4">
        <v>43994</v>
      </c>
      <c r="E40" s="29">
        <v>43997</v>
      </c>
      <c r="F40" s="26">
        <v>2</v>
      </c>
      <c r="G40" s="33" t="s">
        <v>9</v>
      </c>
      <c r="H40" s="1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x14ac:dyDescent="0.25">
      <c r="A41" s="1"/>
      <c r="B41" s="21" t="s">
        <v>36</v>
      </c>
      <c r="C41" s="5"/>
      <c r="D41" s="4">
        <v>43998</v>
      </c>
      <c r="E41" s="29">
        <v>43999</v>
      </c>
      <c r="F41" s="26">
        <v>2</v>
      </c>
      <c r="G41" s="33" t="s">
        <v>9</v>
      </c>
      <c r="H41" s="1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x14ac:dyDescent="0.25">
      <c r="A42" s="1"/>
      <c r="B42" s="21" t="s">
        <v>14</v>
      </c>
      <c r="C42" s="5"/>
      <c r="D42" s="4">
        <v>44000</v>
      </c>
      <c r="E42" s="29">
        <v>44005</v>
      </c>
      <c r="F42" s="26">
        <v>4</v>
      </c>
      <c r="G42" s="33" t="s">
        <v>9</v>
      </c>
      <c r="H42" s="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x14ac:dyDescent="0.25">
      <c r="A43" s="1"/>
      <c r="B43" s="21" t="s">
        <v>38</v>
      </c>
      <c r="C43" s="5"/>
      <c r="D43" s="4">
        <v>44006</v>
      </c>
      <c r="E43" s="29">
        <v>44006</v>
      </c>
      <c r="F43" s="26">
        <v>1</v>
      </c>
      <c r="G43" s="33" t="s">
        <v>9</v>
      </c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8.75" x14ac:dyDescent="0.3">
      <c r="A44" s="1"/>
      <c r="B44" s="27" t="s">
        <v>49</v>
      </c>
      <c r="C44" s="27" t="s">
        <v>50</v>
      </c>
      <c r="D44" s="49">
        <v>44007</v>
      </c>
      <c r="E44" s="50">
        <v>44007</v>
      </c>
      <c r="F44" s="51">
        <v>1</v>
      </c>
      <c r="G44" s="52" t="s">
        <v>9</v>
      </c>
      <c r="H44" s="5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8.75" x14ac:dyDescent="0.3">
      <c r="A45" s="1"/>
      <c r="B45" s="55" t="s">
        <v>41</v>
      </c>
      <c r="C45" s="55"/>
      <c r="D45" s="56">
        <f>D46</f>
        <v>44008</v>
      </c>
      <c r="E45" s="57">
        <f>E46</f>
        <v>43646</v>
      </c>
      <c r="F45" s="58">
        <f>SUM(F46)</f>
        <v>3</v>
      </c>
      <c r="G45" s="59" t="s">
        <v>9</v>
      </c>
      <c r="H45" s="23" t="s">
        <v>24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x14ac:dyDescent="0.25">
      <c r="A46" s="1"/>
      <c r="B46" s="21" t="s">
        <v>42</v>
      </c>
      <c r="C46" s="5"/>
      <c r="D46" s="4">
        <v>44008</v>
      </c>
      <c r="E46" s="29">
        <v>43646</v>
      </c>
      <c r="F46" s="26">
        <v>3</v>
      </c>
      <c r="G46" s="33" t="s">
        <v>9</v>
      </c>
      <c r="H46" s="1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8.75" x14ac:dyDescent="0.3">
      <c r="A47" s="1"/>
      <c r="B47" s="24" t="s">
        <v>44</v>
      </c>
      <c r="C47" s="24"/>
      <c r="D47" s="25">
        <f>D48</f>
        <v>44013</v>
      </c>
      <c r="E47" s="41">
        <f>E49</f>
        <v>44019</v>
      </c>
      <c r="F47" s="24">
        <f>SUM(F48,F49,F50)</f>
        <v>6</v>
      </c>
      <c r="G47" s="43" t="s">
        <v>9</v>
      </c>
      <c r="H47" s="23" t="s">
        <v>24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x14ac:dyDescent="0.25">
      <c r="A48" s="1"/>
      <c r="B48" s="21" t="s">
        <v>43</v>
      </c>
      <c r="C48" s="5"/>
      <c r="D48" s="4">
        <v>44013</v>
      </c>
      <c r="E48" s="29">
        <v>44015</v>
      </c>
      <c r="F48" s="26">
        <v>3</v>
      </c>
      <c r="G48" s="33" t="s">
        <v>9</v>
      </c>
      <c r="H48" s="1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x14ac:dyDescent="0.25">
      <c r="A49" s="1"/>
      <c r="B49" s="21" t="s">
        <v>33</v>
      </c>
      <c r="C49" s="5"/>
      <c r="D49" s="4">
        <v>44018</v>
      </c>
      <c r="E49" s="29">
        <v>44019</v>
      </c>
      <c r="F49" s="26">
        <v>2</v>
      </c>
      <c r="G49" s="33" t="s">
        <v>9</v>
      </c>
      <c r="H49" s="1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8.75" x14ac:dyDescent="0.3">
      <c r="A50" s="1"/>
      <c r="B50" s="27" t="s">
        <v>49</v>
      </c>
      <c r="C50" s="27" t="s">
        <v>50</v>
      </c>
      <c r="D50" s="49">
        <v>44020</v>
      </c>
      <c r="E50" s="50">
        <v>44020</v>
      </c>
      <c r="F50" s="51">
        <v>1</v>
      </c>
      <c r="G50" s="52" t="s">
        <v>9</v>
      </c>
      <c r="H50" s="5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proyecto Ágil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Administrador</cp:lastModifiedBy>
  <dcterms:created xsi:type="dcterms:W3CDTF">2015-02-24T20:54:23Z</dcterms:created>
  <dcterms:modified xsi:type="dcterms:W3CDTF">2020-04-30T21:31:21Z</dcterms:modified>
</cp:coreProperties>
</file>