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8" i="1" l="1"/>
  <c r="E41" i="1"/>
  <c r="Q42" i="1" l="1"/>
  <c r="Q6" i="1"/>
  <c r="P41" i="1"/>
  <c r="O41" i="1"/>
  <c r="N41" i="1"/>
  <c r="M41" i="1"/>
  <c r="L41" i="1"/>
  <c r="K41" i="1"/>
  <c r="J41" i="1"/>
  <c r="I41" i="1"/>
  <c r="H41" i="1"/>
  <c r="G41" i="1"/>
  <c r="F41" i="1"/>
  <c r="C9" i="1" l="1"/>
  <c r="Q39" i="1" l="1"/>
  <c r="D41" i="1"/>
  <c r="P42" i="1" l="1"/>
  <c r="P43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<sst xmlns="http://schemas.openxmlformats.org/spreadsheetml/2006/main" count="25" uniqueCount="21">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</sst>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Plan1!$D$39:$Q$39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1256.3799999999999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868.6</c:v>
                </c:pt>
                <c:pt idx="13">
                  <c:v>15220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(Plan1!$D$41:$P$41,Plan1!$Q$42)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3608.52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3853.18</c:v>
                </c:pt>
                <c:pt idx="13">
                  <c:v>50220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0704512"/>
        <c:axId val="320706048"/>
      </c:barChart>
      <c:catAx>
        <c:axId val="32070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20706048"/>
        <c:crosses val="autoZero"/>
        <c:auto val="1"/>
        <c:lblAlgn val="ctr"/>
        <c:lblOffset val="100"/>
        <c:noMultiLvlLbl val="0"/>
      </c:catAx>
      <c:valAx>
        <c:axId val="320706048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2070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42</xdr:row>
      <xdr:rowOff>210609</xdr:rowOff>
    </xdr:from>
    <xdr:to>
      <xdr:col>9</xdr:col>
      <xdr:colOff>460376</xdr:colOff>
      <xdr:row>73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50220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4"/>
  <sheetViews>
    <sheetView tabSelected="1" topLeftCell="B1" zoomScale="90" zoomScaleNormal="90" workbookViewId="0">
      <pane xSplit="2" ySplit="6" topLeftCell="D34" activePane="bottomRight" state="frozen"/>
      <selection activeCell="B1" sqref="B1"/>
      <selection pane="topRight" activeCell="D1" sqref="D1"/>
      <selection pane="bottomLeft" activeCell="B7" sqref="B7"/>
      <selection pane="bottomRight" activeCell="L46" sqref="L46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COUNT(D9,D12:D38)</f>
        <v>10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8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spans="3:17" x14ac:dyDescent="0.25">
      <c r="C36" s="2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</row>
    <row r="37" spans="3:17" x14ac:dyDescent="0.25"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3:17" x14ac:dyDescent="0.25">
      <c r="C38" s="2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>
        <f>[1]CUST_Diário_M_Obra!$C$9-Q9</f>
        <v>15220</v>
      </c>
    </row>
    <row r="39" spans="3:17" x14ac:dyDescent="0.25">
      <c r="C39" s="13"/>
      <c r="D39" s="17">
        <f t="shared" ref="D39:Q39" si="1">IF(SUM(D12:D38)&gt;0, SUM(D12:D38),"")</f>
        <v>900</v>
      </c>
      <c r="E39" s="17">
        <f t="shared" si="1"/>
        <v>52</v>
      </c>
      <c r="F39" s="17">
        <f t="shared" si="1"/>
        <v>387</v>
      </c>
      <c r="G39" s="17">
        <f t="shared" si="1"/>
        <v>276</v>
      </c>
      <c r="H39" s="17" t="str">
        <f t="shared" si="1"/>
        <v/>
      </c>
      <c r="I39" s="17" t="str">
        <f t="shared" si="1"/>
        <v/>
      </c>
      <c r="J39" s="17">
        <f t="shared" si="1"/>
        <v>287.37</v>
      </c>
      <c r="K39" s="17">
        <f t="shared" si="1"/>
        <v>350</v>
      </c>
      <c r="L39" s="17">
        <f t="shared" si="1"/>
        <v>1256.3799999999999</v>
      </c>
      <c r="M39" s="17">
        <f t="shared" si="1"/>
        <v>3986.1500000000005</v>
      </c>
      <c r="N39" s="17">
        <f t="shared" si="1"/>
        <v>4010.68</v>
      </c>
      <c r="O39" s="17">
        <f t="shared" si="1"/>
        <v>6317.1</v>
      </c>
      <c r="P39" s="17">
        <f t="shared" si="1"/>
        <v>868.6</v>
      </c>
      <c r="Q39" s="17">
        <f t="shared" si="1"/>
        <v>15220</v>
      </c>
    </row>
    <row r="40" spans="3:17" x14ac:dyDescent="0.25">
      <c r="C40" s="1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4"/>
    </row>
    <row r="41" spans="3:17" ht="15.75" thickBot="1" x14ac:dyDescent="0.3">
      <c r="C41" s="6"/>
      <c r="D41" s="18">
        <f>IF(SUM(D9:D26)&gt;0, SUM(D9:D26),"")</f>
        <v>2630</v>
      </c>
      <c r="E41" s="19">
        <f t="shared" ref="E41:P41" si="2">IF(SUM(E9:E38)&gt;0, SUM(E9:E38),"")</f>
        <v>801.36</v>
      </c>
      <c r="F41" s="19">
        <f t="shared" si="2"/>
        <v>4510.8999999999996</v>
      </c>
      <c r="G41" s="19">
        <f t="shared" si="2"/>
        <v>3225.96</v>
      </c>
      <c r="H41" s="19">
        <f t="shared" si="2"/>
        <v>280</v>
      </c>
      <c r="I41" s="19">
        <f t="shared" si="2"/>
        <v>1419.8</v>
      </c>
      <c r="J41" s="19">
        <f t="shared" si="2"/>
        <v>1977.43</v>
      </c>
      <c r="K41" s="19">
        <f t="shared" si="2"/>
        <v>2830</v>
      </c>
      <c r="L41" s="19">
        <f t="shared" si="2"/>
        <v>3608.52</v>
      </c>
      <c r="M41" s="19">
        <f t="shared" si="2"/>
        <v>3986.1500000000005</v>
      </c>
      <c r="N41" s="19">
        <f t="shared" si="2"/>
        <v>4010.68</v>
      </c>
      <c r="O41" s="19">
        <f t="shared" si="2"/>
        <v>6317.1</v>
      </c>
      <c r="P41" s="19">
        <f t="shared" si="2"/>
        <v>3853.18</v>
      </c>
      <c r="Q41" s="10"/>
    </row>
    <row r="42" spans="3:17" ht="16.5" thickTop="1" thickBot="1" x14ac:dyDescent="0.3">
      <c r="O42" s="5" t="s">
        <v>12</v>
      </c>
      <c r="P42" s="28">
        <f>SUM(D41:P41)</f>
        <v>39451.08</v>
      </c>
      <c r="Q42" s="35">
        <f>IF(SUM(Q9:Q38)&gt;0, SUM(Q9:Q38),"")</f>
        <v>50220</v>
      </c>
    </row>
    <row r="43" spans="3:17" ht="16.5" thickTop="1" thickBot="1" x14ac:dyDescent="0.3">
      <c r="O43" s="6" t="s">
        <v>13</v>
      </c>
      <c r="P43" s="40">
        <f>SUM(P42:Q42)</f>
        <v>89671.08</v>
      </c>
      <c r="Q43" s="41"/>
    </row>
    <row r="44" spans="3:17" ht="15.75" thickTop="1" x14ac:dyDescent="0.25"/>
  </sheetData>
  <mergeCells count="3">
    <mergeCell ref="D11:Q11"/>
    <mergeCell ref="D7:Q7"/>
    <mergeCell ref="P43:Q43"/>
  </mergeCells>
  <conditionalFormatting sqref="D12:Q30 D37:Q38">
    <cfRule type="cellIs" dxfId="13" priority="13" operator="lessThan">
      <formula>0</formula>
    </cfRule>
    <cfRule type="cellIs" dxfId="12" priority="14" operator="equal">
      <formula>"?"</formula>
    </cfRule>
  </conditionalFormatting>
  <conditionalFormatting sqref="D35:Q35">
    <cfRule type="cellIs" dxfId="11" priority="11" operator="lessThan">
      <formula>0</formula>
    </cfRule>
    <cfRule type="cellIs" dxfId="10" priority="12" operator="equal">
      <formula>"?"</formula>
    </cfRule>
  </conditionalFormatting>
  <conditionalFormatting sqref="D33:Q33">
    <cfRule type="cellIs" dxfId="9" priority="9" operator="lessThan">
      <formula>0</formula>
    </cfRule>
    <cfRule type="cellIs" dxfId="8" priority="10" operator="equal">
      <formula>"?"</formula>
    </cfRule>
  </conditionalFormatting>
  <conditionalFormatting sqref="D31:Q31">
    <cfRule type="cellIs" dxfId="7" priority="7" operator="lessThan">
      <formula>0</formula>
    </cfRule>
    <cfRule type="cellIs" dxfId="6" priority="8" operator="equal">
      <formula>"?"</formula>
    </cfRule>
  </conditionalFormatting>
  <conditionalFormatting sqref="D32:Q32">
    <cfRule type="cellIs" dxfId="5" priority="5" operator="lessThan">
      <formula>0</formula>
    </cfRule>
    <cfRule type="cellIs" dxfId="4" priority="6" operator="equal">
      <formula>"?"</formula>
    </cfRule>
  </conditionalFormatting>
  <conditionalFormatting sqref="D36:Q36">
    <cfRule type="cellIs" dxfId="3" priority="3" operator="lessThan">
      <formula>0</formula>
    </cfRule>
    <cfRule type="cellIs" dxfId="2" priority="4" operator="equal">
      <formula>"?"</formula>
    </cfRule>
  </conditionalFormatting>
  <conditionalFormatting sqref="D34:Q34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2022-07-26T01:03:43Z</dcterms:modified>
</cp:coreProperties>
</file>