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25" windowHeight="7905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7" i="2"/>
  <c r="P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 l="1"/>
  <c r="O31" i="2" s="1"/>
  <c r="P32" i="2" s="1"/>
  <c r="E30" i="1" l="1"/>
  <c r="F30" i="1"/>
  <c r="G30" i="1"/>
  <c r="H30" i="1"/>
  <c r="I30" i="1"/>
  <c r="J30" i="1"/>
  <c r="K30" i="1"/>
  <c r="L30" i="1"/>
  <c r="M30" i="1"/>
  <c r="N30" i="1"/>
  <c r="O30" i="1"/>
  <c r="P30" i="1"/>
  <c r="Q31" i="1"/>
  <c r="D30" i="1"/>
  <c r="P31" i="1" l="1"/>
  <c r="Q32" i="1" s="1"/>
</calcChain>
</file>

<file path=xl/sharedStrings.xml><?xml version="1.0" encoding="utf-8"?>
<sst xmlns="http://schemas.openxmlformats.org/spreadsheetml/2006/main" count="32" uniqueCount="16">
  <si>
    <t>Combustível</t>
  </si>
  <si>
    <t>Cimento/ Argamassas/ Clarofilito</t>
  </si>
  <si>
    <t>Despesas indiretas</t>
  </si>
  <si>
    <t>Areia</t>
  </si>
  <si>
    <t>Pedra</t>
  </si>
  <si>
    <t>Tijolo</t>
  </si>
  <si>
    <t>Geral</t>
  </si>
  <si>
    <t>Caçamba</t>
  </si>
  <si>
    <t>Hidráulica</t>
  </si>
  <si>
    <t>Elétrica</t>
  </si>
  <si>
    <t>Ipermeabilização</t>
  </si>
  <si>
    <t>Drywall</t>
  </si>
  <si>
    <t>Pintura</t>
  </si>
  <si>
    <t>Mão de obra</t>
  </si>
  <si>
    <t>Total: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</si>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</sst>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72" formatCode="dd/mm\ 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164" fontId="0" fillId="0" borderId="3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18" xfId="0" applyBorder="1"/>
    <xf numFmtId="164" fontId="0" fillId="0" borderId="19" xfId="0" applyNumberFormat="1" applyBorder="1"/>
    <xf numFmtId="0" fontId="0" fillId="0" borderId="15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172" fontId="0" fillId="0" borderId="16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33"/>
  <sheetViews>
    <sheetView workbookViewId="0">
      <selection activeCell="F18" sqref="F18"/>
    </sheetView>
  </sheetViews>
  <sheetFormatPr defaultRowHeight="15" x14ac:dyDescent="0.25"/>
  <cols>
    <col min="2" max="2" width="12.7109375" customWidth="1"/>
    <col min="3" max="3" width="9.5703125" customWidth="1"/>
    <col min="4" max="4" width="9.7109375" customWidth="1"/>
    <col min="5" max="5" width="11.7109375" bestFit="1" customWidth="1"/>
    <col min="6" max="6" width="11" customWidth="1"/>
    <col min="12" max="12" width="9.85546875" customWidth="1"/>
    <col min="13" max="15" width="10.7109375" bestFit="1" customWidth="1"/>
    <col min="16" max="17" width="11.7109375" bestFit="1" customWidth="1"/>
  </cols>
  <sheetData>
    <row r="4" spans="3:17" ht="15.75" thickBot="1" x14ac:dyDescent="0.3"/>
    <row r="5" spans="3:17" ht="49.5" customHeight="1" thickTop="1" x14ac:dyDescent="0.25">
      <c r="C5" s="23" t="s">
        <v>0</v>
      </c>
      <c r="D5" s="22"/>
      <c r="E5" s="2" t="s">
        <v>2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3" t="s">
        <v>13</v>
      </c>
    </row>
    <row r="6" spans="3:17" x14ac:dyDescent="0.25">
      <c r="C6" s="18"/>
      <c r="D6" s="1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</row>
    <row r="7" spans="3:17" x14ac:dyDescent="0.25">
      <c r="C7" s="24">
        <v>44733</v>
      </c>
      <c r="D7" s="19">
        <v>70</v>
      </c>
      <c r="E7" s="5">
        <v>33</v>
      </c>
      <c r="F7" s="5">
        <v>34</v>
      </c>
      <c r="G7" s="5"/>
      <c r="H7" s="5"/>
      <c r="I7" s="5"/>
      <c r="J7" s="5">
        <v>6.9</v>
      </c>
      <c r="K7" s="5">
        <v>350</v>
      </c>
      <c r="L7" s="5">
        <v>491.06</v>
      </c>
      <c r="M7" s="5">
        <v>155.9</v>
      </c>
      <c r="N7" s="5">
        <v>4010.68</v>
      </c>
      <c r="O7" s="5">
        <v>12</v>
      </c>
      <c r="P7" s="5">
        <v>856.6</v>
      </c>
      <c r="Q7" s="6">
        <v>7695</v>
      </c>
    </row>
    <row r="8" spans="3:17" x14ac:dyDescent="0.25">
      <c r="C8" s="24">
        <v>44739</v>
      </c>
      <c r="D8" s="19">
        <v>100</v>
      </c>
      <c r="E8" s="5">
        <v>19</v>
      </c>
      <c r="F8" s="5">
        <v>33.5</v>
      </c>
      <c r="G8" s="5"/>
      <c r="H8" s="5"/>
      <c r="I8" s="5"/>
      <c r="J8" s="5">
        <v>5.99</v>
      </c>
      <c r="K8" s="5"/>
      <c r="L8" s="5">
        <v>273.32</v>
      </c>
      <c r="M8" s="5">
        <v>62.5</v>
      </c>
      <c r="N8" s="5"/>
      <c r="O8" s="5">
        <v>246.65</v>
      </c>
      <c r="P8" s="5"/>
      <c r="Q8" s="6"/>
    </row>
    <row r="9" spans="3:17" x14ac:dyDescent="0.25">
      <c r="C9" s="24">
        <v>44740</v>
      </c>
      <c r="D9" s="19">
        <v>100</v>
      </c>
      <c r="E9" s="5"/>
      <c r="F9" s="5"/>
      <c r="G9" s="5"/>
      <c r="H9" s="5"/>
      <c r="I9" s="5"/>
      <c r="J9" s="5">
        <v>40</v>
      </c>
      <c r="K9" s="5"/>
      <c r="L9" s="5">
        <v>3</v>
      </c>
      <c r="M9" s="5">
        <v>2864.43</v>
      </c>
      <c r="N9" s="5"/>
      <c r="O9" s="5">
        <v>2779.2</v>
      </c>
      <c r="P9" s="5"/>
      <c r="Q9" s="6"/>
    </row>
    <row r="10" spans="3:17" x14ac:dyDescent="0.25">
      <c r="C10" s="24">
        <v>44743</v>
      </c>
      <c r="D10" s="19">
        <v>100</v>
      </c>
      <c r="E10" s="5"/>
      <c r="F10" s="5"/>
      <c r="G10" s="5"/>
      <c r="H10" s="5"/>
      <c r="I10" s="5"/>
      <c r="J10" s="5">
        <v>25</v>
      </c>
      <c r="K10" s="5"/>
      <c r="L10" s="5"/>
      <c r="M10" s="5">
        <v>257.60000000000002</v>
      </c>
      <c r="N10" s="5"/>
      <c r="O10" s="5">
        <v>147.36000000000001</v>
      </c>
      <c r="P10" s="5"/>
      <c r="Q10" s="6"/>
    </row>
    <row r="11" spans="3:17" x14ac:dyDescent="0.25">
      <c r="C11" s="24">
        <v>44746</v>
      </c>
      <c r="D11" s="19">
        <v>100</v>
      </c>
      <c r="E11" s="5"/>
      <c r="F11" s="5"/>
      <c r="G11" s="5"/>
      <c r="H11" s="5"/>
      <c r="I11" s="5"/>
      <c r="J11" s="5">
        <v>5</v>
      </c>
      <c r="K11" s="5"/>
      <c r="L11" s="5"/>
      <c r="M11" s="5">
        <v>578.72</v>
      </c>
      <c r="N11" s="5"/>
      <c r="O11" s="5"/>
      <c r="P11" s="5"/>
      <c r="Q11" s="6"/>
    </row>
    <row r="12" spans="3:17" x14ac:dyDescent="0.25">
      <c r="C12" s="24">
        <v>44747</v>
      </c>
      <c r="D12" s="19">
        <v>100</v>
      </c>
      <c r="E12" s="5"/>
      <c r="F12" s="5"/>
      <c r="G12" s="5"/>
      <c r="H12" s="5"/>
      <c r="I12" s="5"/>
      <c r="J12" s="5">
        <v>17.5</v>
      </c>
      <c r="K12" s="5"/>
      <c r="L12" s="5"/>
      <c r="M12" s="5">
        <v>20</v>
      </c>
      <c r="N12" s="5"/>
      <c r="O12" s="5"/>
      <c r="P12" s="5"/>
      <c r="Q12" s="6"/>
    </row>
    <row r="13" spans="3:17" x14ac:dyDescent="0.25">
      <c r="C13" s="24">
        <v>44748</v>
      </c>
      <c r="D13" s="19">
        <v>130</v>
      </c>
      <c r="E13" s="5"/>
      <c r="F13" s="5"/>
      <c r="G13" s="5"/>
      <c r="H13" s="5"/>
      <c r="I13" s="5"/>
      <c r="J13" s="5">
        <v>69.5</v>
      </c>
      <c r="K13" s="5"/>
      <c r="L13" s="5"/>
      <c r="M13" s="5"/>
      <c r="N13" s="5"/>
      <c r="O13" s="5"/>
      <c r="P13" s="5"/>
      <c r="Q13" s="6"/>
    </row>
    <row r="14" spans="3:17" x14ac:dyDescent="0.25">
      <c r="C14" s="24">
        <v>44751</v>
      </c>
      <c r="D14" s="19">
        <v>100</v>
      </c>
      <c r="E14" s="5"/>
      <c r="F14" s="5"/>
      <c r="G14" s="5"/>
      <c r="H14" s="5"/>
      <c r="I14" s="5"/>
      <c r="J14" s="5">
        <v>36</v>
      </c>
      <c r="K14" s="5"/>
      <c r="L14" s="5"/>
      <c r="M14" s="5"/>
      <c r="N14" s="5"/>
      <c r="O14" s="5"/>
      <c r="P14" s="5"/>
      <c r="Q14" s="6"/>
    </row>
    <row r="15" spans="3:17" x14ac:dyDescent="0.25">
      <c r="C15" s="24"/>
      <c r="D15" s="19"/>
      <c r="E15" s="5"/>
      <c r="F15" s="5"/>
      <c r="G15" s="5"/>
      <c r="H15" s="5"/>
      <c r="I15" s="5"/>
      <c r="J15" s="5">
        <v>48.19</v>
      </c>
      <c r="K15" s="5"/>
      <c r="L15" s="5"/>
      <c r="M15" s="5"/>
      <c r="N15" s="5"/>
      <c r="O15" s="5"/>
      <c r="P15" s="5"/>
      <c r="Q15" s="6"/>
    </row>
    <row r="16" spans="3:17" x14ac:dyDescent="0.25">
      <c r="C16" s="24"/>
      <c r="D16" s="19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x14ac:dyDescent="0.25">
      <c r="C17" s="24"/>
      <c r="D17" s="1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x14ac:dyDescent="0.25">
      <c r="C18" s="24"/>
      <c r="D18" s="1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3:17" x14ac:dyDescent="0.25">
      <c r="C19" s="24"/>
      <c r="D19" s="1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3:17" x14ac:dyDescent="0.25">
      <c r="C20" s="24"/>
      <c r="D20" s="1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3:17" x14ac:dyDescent="0.25">
      <c r="C21" s="24"/>
      <c r="D21" s="1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25">
      <c r="C22" s="24"/>
      <c r="D22" s="1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x14ac:dyDescent="0.25">
      <c r="C23" s="24"/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x14ac:dyDescent="0.25">
      <c r="C24" s="24"/>
      <c r="D24" s="1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x14ac:dyDescent="0.25">
      <c r="C25" s="24"/>
      <c r="D25" s="1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3:17" x14ac:dyDescent="0.25">
      <c r="C26" s="24"/>
      <c r="D26" s="1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3:17" x14ac:dyDescent="0.25">
      <c r="C27" s="24"/>
      <c r="D27" s="19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3:17" x14ac:dyDescent="0.25">
      <c r="C28" s="24"/>
      <c r="D28" s="1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3:17" x14ac:dyDescent="0.25">
      <c r="C29" s="24"/>
      <c r="D29" s="19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3:17" ht="15.75" thickBot="1" x14ac:dyDescent="0.3">
      <c r="C30" s="20"/>
      <c r="D30" s="21">
        <f>IF(SUM(D7:D29)&gt;0, SUM(D7:D29),"")</f>
        <v>800</v>
      </c>
      <c r="E30" s="8">
        <f>IF(SUM(E7:E29)&gt;0, SUM(E7:E29),"")</f>
        <v>52</v>
      </c>
      <c r="F30" s="8">
        <f>IF(SUM(F7:F29)&gt;0, SUM(F7:F29),"")</f>
        <v>67.5</v>
      </c>
      <c r="G30" s="8" t="str">
        <f>IF(SUM(G7:G29)&gt;0, SUM(G7:G29),"")</f>
        <v/>
      </c>
      <c r="H30" s="8" t="str">
        <f>IF(SUM(H7:H29)&gt;0, SUM(H7:H29),"")</f>
        <v/>
      </c>
      <c r="I30" s="8" t="str">
        <f>IF(SUM(I7:I29)&gt;0, SUM(I7:I29),"")</f>
        <v/>
      </c>
      <c r="J30" s="8">
        <f>IF(SUM(J7:J29)&gt;0, SUM(J7:J29),"")</f>
        <v>254.07999999999998</v>
      </c>
      <c r="K30" s="8">
        <f>IF(SUM(K7:K29)&gt;0, SUM(K7:K29),"")</f>
        <v>350</v>
      </c>
      <c r="L30" s="8">
        <f>IF(SUM(L7:L29)&gt;0, SUM(L7:L29),"")</f>
        <v>767.38</v>
      </c>
      <c r="M30" s="8">
        <f>IF(SUM(M7:M29)&gt;0, SUM(M7:M29),"")</f>
        <v>3939.1499999999996</v>
      </c>
      <c r="N30" s="8">
        <f>IF(SUM(N7:N29)&gt;0, SUM(N7:N29),"")</f>
        <v>4010.68</v>
      </c>
      <c r="O30" s="8">
        <f>IF(SUM(O7:O29)&gt;0, SUM(O7:O29),"")</f>
        <v>3185.21</v>
      </c>
      <c r="P30" s="11">
        <f>IF(SUM(P7:P29)&gt;0, SUM(P7:P29),"")</f>
        <v>856.6</v>
      </c>
      <c r="Q30" s="12"/>
    </row>
    <row r="31" spans="3:17" ht="16.5" thickTop="1" thickBot="1" x14ac:dyDescent="0.3">
      <c r="O31" s="10" t="s">
        <v>14</v>
      </c>
      <c r="P31" s="15">
        <f>SUM(D30:P30)</f>
        <v>14282.6</v>
      </c>
      <c r="Q31" s="13">
        <f>IF(SUM(Q7:Q29)&gt;0, SUM(Q7:Q29),"")</f>
        <v>7695</v>
      </c>
    </row>
    <row r="32" spans="3:17" ht="16.5" thickTop="1" thickBot="1" x14ac:dyDescent="0.3">
      <c r="P32" s="14" t="s">
        <v>15</v>
      </c>
      <c r="Q32" s="9">
        <f>SUM(P31:Q31)</f>
        <v>21977.599999999999</v>
      </c>
    </row>
    <row r="33" ht="15.75" thickTop="1" x14ac:dyDescent="0.25"/>
  </sheetData>
  <mergeCells count="1"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3"/>
  <sheetViews>
    <sheetView tabSelected="1" topLeftCell="A13" workbookViewId="0">
      <selection activeCell="E20" sqref="E20"/>
    </sheetView>
  </sheetViews>
  <sheetFormatPr defaultRowHeight="15" x14ac:dyDescent="0.25"/>
  <cols>
    <col min="3" max="3" width="19.5703125" bestFit="1" customWidth="1"/>
    <col min="4" max="4" width="10.7109375" customWidth="1"/>
    <col min="5" max="5" width="8.7109375" bestFit="1" customWidth="1"/>
    <col min="6" max="6" width="5.7109375" bestFit="1" customWidth="1"/>
    <col min="7" max="7" width="6.140625" bestFit="1" customWidth="1"/>
    <col min="8" max="8" width="6" bestFit="1" customWidth="1"/>
    <col min="12" max="14" width="10.7109375" bestFit="1" customWidth="1"/>
    <col min="15" max="16" width="11.7109375" bestFit="1" customWidth="1"/>
  </cols>
  <sheetData>
    <row r="4" spans="3:16" ht="15.75" thickBot="1" x14ac:dyDescent="0.3"/>
    <row r="5" spans="3:16" ht="90.75" thickTop="1" x14ac:dyDescent="0.25">
      <c r="C5" s="1" t="s">
        <v>0</v>
      </c>
      <c r="D5" s="2" t="s">
        <v>2</v>
      </c>
      <c r="E5" s="2" t="s">
        <v>1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3" t="s">
        <v>13</v>
      </c>
    </row>
    <row r="6" spans="3:16" x14ac:dyDescent="0.25">
      <c r="C6" s="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3:16" x14ac:dyDescent="0.25">
      <c r="C7" s="4" t="str">
        <f>IF(Plan1!C7="","",CONCATENATE(PROPER(TEXT(Plan1!C7,"ddd dd/mm")),"   ",TEXT(Plan1!D7,"R$ #.##0,00")))</f>
        <v>Ter 21/06   R$ 70,00</v>
      </c>
      <c r="D7" s="5">
        <v>33</v>
      </c>
      <c r="E7" s="5">
        <v>34</v>
      </c>
      <c r="F7" s="5"/>
      <c r="G7" s="5"/>
      <c r="H7" s="5"/>
      <c r="I7" s="5">
        <v>6.9</v>
      </c>
      <c r="J7" s="5">
        <v>350</v>
      </c>
      <c r="K7" s="5">
        <v>491.06</v>
      </c>
      <c r="L7" s="5">
        <v>155.9</v>
      </c>
      <c r="M7" s="5">
        <v>4010.68</v>
      </c>
      <c r="N7" s="5">
        <v>12</v>
      </c>
      <c r="O7" s="5">
        <v>856.6</v>
      </c>
      <c r="P7" s="6">
        <v>7695</v>
      </c>
    </row>
    <row r="8" spans="3:16" x14ac:dyDescent="0.25">
      <c r="C8" s="4" t="str">
        <f>IF(Plan1!C8="","",CONCATENATE(PROPER(TEXT(Plan1!C8,"ddd dd/mm")),"   ",TEXT(Plan1!D8,"R$ #.##0,00")))</f>
        <v>Seg 27/06   R$ 100,00</v>
      </c>
      <c r="D8" s="5">
        <v>19</v>
      </c>
      <c r="E8" s="5">
        <v>33.5</v>
      </c>
      <c r="F8" s="5"/>
      <c r="G8" s="5"/>
      <c r="H8" s="5"/>
      <c r="I8" s="5">
        <v>5.99</v>
      </c>
      <c r="J8" s="5"/>
      <c r="K8" s="5">
        <v>273.32</v>
      </c>
      <c r="L8" s="5">
        <v>62.5</v>
      </c>
      <c r="M8" s="5"/>
      <c r="N8" s="5">
        <v>246.65</v>
      </c>
      <c r="O8" s="5"/>
      <c r="P8" s="6"/>
    </row>
    <row r="9" spans="3:16" x14ac:dyDescent="0.25">
      <c r="C9" s="4" t="str">
        <f>IF(Plan1!C9="","",CONCATENATE(PROPER(TEXT(Plan1!C9,"ddd dd/mm")),"   ",TEXT(Plan1!D9,"R$ #.##0,00")))</f>
        <v>Ter 28/06   R$ 100,00</v>
      </c>
      <c r="D9" s="5"/>
      <c r="E9" s="5"/>
      <c r="F9" s="5"/>
      <c r="G9" s="5"/>
      <c r="H9" s="5"/>
      <c r="I9" s="5">
        <v>40</v>
      </c>
      <c r="J9" s="5"/>
      <c r="K9" s="5">
        <v>3</v>
      </c>
      <c r="L9" s="5">
        <v>2864.43</v>
      </c>
      <c r="M9" s="5"/>
      <c r="N9" s="5">
        <v>2779.2</v>
      </c>
      <c r="O9" s="5"/>
      <c r="P9" s="6"/>
    </row>
    <row r="10" spans="3:16" x14ac:dyDescent="0.25">
      <c r="C10" s="4" t="str">
        <f>IF(Plan1!C10="","",CONCATENATE(PROPER(TEXT(Plan1!C10,"ddd dd/mm")),"   ",TEXT(Plan1!D10,"R$ #.##0,00")))</f>
        <v>Sex 01/07   R$ 100,00</v>
      </c>
      <c r="D10" s="5"/>
      <c r="E10" s="5"/>
      <c r="F10" s="5"/>
      <c r="G10" s="5"/>
      <c r="H10" s="5"/>
      <c r="I10" s="5">
        <v>25</v>
      </c>
      <c r="J10" s="5"/>
      <c r="K10" s="5"/>
      <c r="L10" s="5">
        <v>257.60000000000002</v>
      </c>
      <c r="M10" s="5"/>
      <c r="N10" s="5">
        <v>147.36000000000001</v>
      </c>
      <c r="O10" s="5"/>
      <c r="P10" s="6"/>
    </row>
    <row r="11" spans="3:16" x14ac:dyDescent="0.25">
      <c r="C11" s="4" t="str">
        <f>IF(Plan1!C11="","",CONCATENATE(PROPER(TEXT(Plan1!C11,"ddd dd/mm")),"   ",TEXT(Plan1!D11,"R$ #.##0,00")))</f>
        <v>Seg 04/07   R$ 100,00</v>
      </c>
      <c r="D11" s="5"/>
      <c r="E11" s="5"/>
      <c r="F11" s="5"/>
      <c r="G11" s="5"/>
      <c r="H11" s="5"/>
      <c r="I11" s="5">
        <v>5</v>
      </c>
      <c r="J11" s="5"/>
      <c r="K11" s="5"/>
      <c r="L11" s="5">
        <v>578.72</v>
      </c>
      <c r="M11" s="5"/>
      <c r="N11" s="5"/>
      <c r="O11" s="5"/>
      <c r="P11" s="6"/>
    </row>
    <row r="12" spans="3:16" x14ac:dyDescent="0.25">
      <c r="C12" s="4" t="str">
        <f>IF(Plan1!C12="","",CONCATENATE(PROPER(TEXT(Plan1!C12,"ddd dd/mm")),"   ",TEXT(Plan1!D12,"R$ #.##0,00")))</f>
        <v>Ter 05/07   R$ 100,00</v>
      </c>
      <c r="D12" s="5"/>
      <c r="E12" s="5"/>
      <c r="F12" s="5"/>
      <c r="G12" s="5"/>
      <c r="H12" s="5"/>
      <c r="I12" s="5">
        <v>17.5</v>
      </c>
      <c r="J12" s="5"/>
      <c r="K12" s="5"/>
      <c r="L12" s="5">
        <v>20</v>
      </c>
      <c r="M12" s="5"/>
      <c r="N12" s="5"/>
      <c r="O12" s="5"/>
      <c r="P12" s="6"/>
    </row>
    <row r="13" spans="3:16" x14ac:dyDescent="0.25">
      <c r="C13" s="4" t="str">
        <f>IF(Plan1!C13="","",CONCATENATE(PROPER(TEXT(Plan1!C13,"ddd dd/mm")),"   ",TEXT(Plan1!D13,"R$ #.##0,00")))</f>
        <v>Qua 06/07   R$ 130,00</v>
      </c>
      <c r="D13" s="5"/>
      <c r="E13" s="5"/>
      <c r="F13" s="5"/>
      <c r="G13" s="5"/>
      <c r="H13" s="5"/>
      <c r="I13" s="5">
        <v>69.5</v>
      </c>
      <c r="J13" s="5"/>
      <c r="K13" s="5"/>
      <c r="L13" s="5"/>
      <c r="M13" s="5"/>
      <c r="N13" s="5"/>
      <c r="O13" s="5"/>
      <c r="P13" s="6"/>
    </row>
    <row r="14" spans="3:16" x14ac:dyDescent="0.25">
      <c r="C14" s="4" t="str">
        <f>IF(Plan1!C14="","",CONCATENATE(PROPER(TEXT(Plan1!C14,"ddd dd/mm")),"   ",TEXT(Plan1!D14,"R$ #.##0,00")))</f>
        <v>Sáb 09/07   R$ 100,00</v>
      </c>
      <c r="D14" s="5"/>
      <c r="E14" s="5"/>
      <c r="F14" s="5"/>
      <c r="G14" s="5"/>
      <c r="H14" s="5"/>
      <c r="I14" s="5">
        <v>36</v>
      </c>
      <c r="J14" s="5"/>
      <c r="K14" s="5"/>
      <c r="L14" s="5"/>
      <c r="M14" s="5"/>
      <c r="N14" s="5"/>
      <c r="O14" s="5"/>
      <c r="P14" s="6"/>
    </row>
    <row r="15" spans="3:16" x14ac:dyDescent="0.25">
      <c r="C15" s="4" t="str">
        <f>IF(Plan1!C15="","",CONCATENATE(PROPER(TEXT(Plan1!C15,"ddd dd/mm")),"   ",TEXT(Plan1!D15,"R$ #.##0,00")))</f>
        <v/>
      </c>
      <c r="D15" s="5"/>
      <c r="E15" s="5"/>
      <c r="F15" s="5"/>
      <c r="G15" s="5"/>
      <c r="H15" s="5"/>
      <c r="I15" s="5">
        <v>48.19</v>
      </c>
      <c r="J15" s="5"/>
      <c r="K15" s="5"/>
      <c r="L15" s="5"/>
      <c r="M15" s="5"/>
      <c r="N15" s="5"/>
      <c r="O15" s="5"/>
      <c r="P15" s="6"/>
    </row>
    <row r="16" spans="3:16" x14ac:dyDescent="0.25">
      <c r="C16" s="4" t="str">
        <f>IF(Plan1!C16="","",CONCATENATE(PROPER(TEXT(Plan1!C16,"ddd dd/mm")),"   ",TEXT(Plan1!D16,"R$ #.##0,00")))</f>
        <v/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3:16" x14ac:dyDescent="0.25">
      <c r="C17" s="4" t="str">
        <f>IF(Plan1!C17="","",CONCATENATE(PROPER(TEXT(Plan1!C17,"ddd dd/mm")),"   ",TEXT(Plan1!D17,"R$ #.##0,00")))</f>
        <v/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3:16" x14ac:dyDescent="0.25">
      <c r="C18" s="4" t="str">
        <f>IF(Plan1!C18="","",CONCATENATE(PROPER(TEXT(Plan1!C18,"ddd dd/mm")),"   ",TEXT(Plan1!D18,"R$ #.##0,00")))</f>
        <v/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3:16" x14ac:dyDescent="0.25">
      <c r="C19" s="4" t="str">
        <f>IF(Plan1!C19="","",CONCATENATE(PROPER(TEXT(Plan1!C19,"ddd dd/mm")),"   ",TEXT(Plan1!D19,"R$ #.##0,00")))</f>
        <v/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3:16" x14ac:dyDescent="0.25">
      <c r="C20" s="4" t="str">
        <f>IF(Plan1!C20="","",CONCATENATE(PROPER(TEXT(Plan1!C20,"ddd dd/mm")),"   ",TEXT(Plan1!D20,"R$ #.##0,00")))</f>
        <v/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3:16" x14ac:dyDescent="0.25">
      <c r="C21" s="4" t="str">
        <f>IF(Plan1!C21="","",CONCATENATE(PROPER(TEXT(Plan1!C21,"ddd dd/mm")),"   ",TEXT(Plan1!D21,"R$ #.##0,00")))</f>
        <v/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3:16" x14ac:dyDescent="0.25">
      <c r="C22" s="4" t="str">
        <f>IF(Plan1!C22="","",CONCATENATE(PROPER(TEXT(Plan1!C22,"ddd dd/mm")),"   ",TEXT(Plan1!D22,"R$ #.##0,00")))</f>
        <v/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3:16" x14ac:dyDescent="0.25">
      <c r="C23" s="4" t="str">
        <f>IF(Plan1!C23="","",CONCATENATE(PROPER(TEXT(Plan1!C23,"ddd dd/mm")),"   ",TEXT(Plan1!D23,"R$ #.##0,00")))</f>
        <v/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3:16" x14ac:dyDescent="0.25">
      <c r="C24" s="4" t="str">
        <f>IF(Plan1!C24="","",CONCATENATE(PROPER(TEXT(Plan1!C24,"ddd dd/mm")),"   ",TEXT(Plan1!D24,"R$ #.##0,00")))</f>
        <v/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3:16" x14ac:dyDescent="0.25">
      <c r="C25" s="4" t="str">
        <f>IF(Plan1!C25="","",CONCATENATE(PROPER(TEXT(Plan1!C25,"ddd dd/mm")),"   ",TEXT(Plan1!D25,"R$ #.##0,00")))</f>
        <v/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3:16" x14ac:dyDescent="0.25">
      <c r="C26" s="4" t="str">
        <f>IF(Plan1!C26="","",CONCATENATE(PROPER(TEXT(Plan1!C26,"ddd dd/mm")),"   ",TEXT(Plan1!D26,"R$ #.##0,00")))</f>
        <v/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3:16" x14ac:dyDescent="0.25">
      <c r="C27" s="4" t="str">
        <f>IF(Plan1!C27="","",CONCATENATE(PROPER(TEXT(Plan1!C27,"ddd dd/mm")),"   ",TEXT(Plan1!D27,"R$ #.##0,00")))</f>
        <v/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x14ac:dyDescent="0.25">
      <c r="C28" s="4" t="str">
        <f>IF(Plan1!C28="","",CONCATENATE(PROPER(TEXT(Plan1!C28,"ddd dd/mm")),"   ",TEXT(Plan1!D28,"R$ #.##0,00")))</f>
        <v/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3:16" x14ac:dyDescent="0.25">
      <c r="C29" s="4" t="str">
        <f>IF(Plan1!C29="","",CONCATENATE(PROPER(TEXT(Plan1!C29,"ddd dd/mm")),"   ",TEXT(Plan1!D29,"R$ #.##0,00")))</f>
        <v/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3:16" ht="15.75" thickBot="1" x14ac:dyDescent="0.3">
      <c r="C30" s="7" t="str">
        <f>IF(SUM(C7:C29)&gt;0, SUM(C7:C29),"")</f>
        <v/>
      </c>
      <c r="D30" s="8">
        <f>IF(SUM(D7:D29)&gt;0, SUM(D7:D29),"")</f>
        <v>52</v>
      </c>
      <c r="E30" s="8">
        <f>IF(SUM(E7:E29)&gt;0, SUM(E7:E29),"")</f>
        <v>67.5</v>
      </c>
      <c r="F30" s="8" t="str">
        <f>IF(SUM(F7:F29)&gt;0, SUM(F7:F29),"")</f>
        <v/>
      </c>
      <c r="G30" s="8" t="str">
        <f>IF(SUM(G7:G29)&gt;0, SUM(G7:G29),"")</f>
        <v/>
      </c>
      <c r="H30" s="8" t="str">
        <f>IF(SUM(H7:H29)&gt;0, SUM(H7:H29),"")</f>
        <v/>
      </c>
      <c r="I30" s="8">
        <f>IF(SUM(I7:I29)&gt;0, SUM(I7:I29),"")</f>
        <v>254.07999999999998</v>
      </c>
      <c r="J30" s="8">
        <f>IF(SUM(J7:J29)&gt;0, SUM(J7:J29),"")</f>
        <v>350</v>
      </c>
      <c r="K30" s="8">
        <f>IF(SUM(K7:K29)&gt;0, SUM(K7:K29),"")</f>
        <v>767.38</v>
      </c>
      <c r="L30" s="8">
        <f>IF(SUM(L7:L29)&gt;0, SUM(L7:L29),"")</f>
        <v>3939.1499999999996</v>
      </c>
      <c r="M30" s="8">
        <f>IF(SUM(M7:M29)&gt;0, SUM(M7:M29),"")</f>
        <v>4010.68</v>
      </c>
      <c r="N30" s="8">
        <f>IF(SUM(N7:N29)&gt;0, SUM(N7:N29),"")</f>
        <v>3185.21</v>
      </c>
      <c r="O30" s="11">
        <f>IF(SUM(O7:O29)&gt;0, SUM(O7:O29),"")</f>
        <v>856.6</v>
      </c>
      <c r="P30" s="12"/>
    </row>
    <row r="31" spans="3:16" ht="16.5" thickTop="1" thickBot="1" x14ac:dyDescent="0.3">
      <c r="N31" s="10" t="s">
        <v>14</v>
      </c>
      <c r="O31" s="15">
        <f>SUM(C30:O30)</f>
        <v>13482.6</v>
      </c>
      <c r="P31" s="13">
        <f>IF(SUM(P7:P29)&gt;0, SUM(P7:P29),"")</f>
        <v>7695</v>
      </c>
    </row>
    <row r="32" spans="3:16" ht="16.5" thickTop="1" thickBot="1" x14ac:dyDescent="0.3">
      <c r="O32" s="14" t="s">
        <v>15</v>
      </c>
      <c r="P32" s="9">
        <f>SUM(O31:P31)</f>
        <v>21177.599999999999</v>
      </c>
    </row>
    <row r="33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2022-07-10T01:30:12Z</dcterms:modified>
</cp:coreProperties>
</file>