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5" i="1" l="1"/>
  <c r="P45" i="1" l="1"/>
  <c r="O45" i="1"/>
  <c r="N45" i="1"/>
  <c r="M45" i="1"/>
  <c r="L45" i="1"/>
  <c r="K45" i="1"/>
  <c r="J45" i="1"/>
  <c r="I45" i="1"/>
  <c r="H45" i="1"/>
  <c r="G45" i="1"/>
  <c r="F45" i="1"/>
  <c r="C9" i="1" l="1"/>
  <c r="D45" i="1" l="1"/>
  <c r="P46" i="1" l="1"/>
  <c r="Q42" i="1" l="1"/>
  <c r="Q46" i="1" l="1"/>
  <c r="P47" i="1" s="1"/>
  <c r="Q6" i="1"/>
  <c r="Q43" i="1"/>
</calcChain>
</file>

<file path=xl/sharedStrings.xml><?xml version="1.0" encoding="utf-8"?>
<sst xmlns="http://schemas.openxmlformats.org/spreadsheetml/2006/main" count="27" uniqueCount="21">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</sst>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Plan1!$D$43:$Q$43</c:f>
              <c:numCache>
                <c:formatCode>"R$"\ #,##0.00</c:formatCode>
                <c:ptCount val="14"/>
                <c:pt idx="0">
                  <c:v>1080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1221.5999999999999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868.6</c:v>
                </c:pt>
                <c:pt idx="13">
                  <c:v>16660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(Plan1!$D$45:$P$45,Plan1!$Q$46)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3573.74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3853.18</c:v>
                </c:pt>
                <c:pt idx="13">
                  <c:v>51660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5939328"/>
        <c:axId val="346363008"/>
      </c:barChart>
      <c:catAx>
        <c:axId val="34593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363008"/>
        <c:crosses val="autoZero"/>
        <c:auto val="1"/>
        <c:lblAlgn val="ctr"/>
        <c:lblOffset val="100"/>
        <c:noMultiLvlLbl val="0"/>
      </c:catAx>
      <c:valAx>
        <c:axId val="346363008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45939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46</xdr:row>
      <xdr:rowOff>210609</xdr:rowOff>
    </xdr:from>
    <xdr:to>
      <xdr:col>9</xdr:col>
      <xdr:colOff>460376</xdr:colOff>
      <xdr:row>77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C9">
            <v>51660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8"/>
  <sheetViews>
    <sheetView tabSelected="1" topLeftCell="B1" zoomScale="90" zoomScaleNormal="9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10" sqref="C10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COUNT(D9,D12:D42)</f>
        <v>12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12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>
        <v>-148.61000000000001</v>
      </c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42" t="s">
        <v>20</v>
      </c>
      <c r="N35" s="3"/>
      <c r="O35" s="42" t="s">
        <v>20</v>
      </c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3:17" x14ac:dyDescent="0.25">
      <c r="C40" s="2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</row>
    <row r="41" spans="3:17" x14ac:dyDescent="0.25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  <row r="42" spans="3:17" x14ac:dyDescent="0.25">
      <c r="C42" s="2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>
        <f>[1]CUST_Diário_M_Obra!$C$9-Q9</f>
        <v>16660</v>
      </c>
    </row>
    <row r="43" spans="3:17" x14ac:dyDescent="0.25">
      <c r="C43" s="13"/>
      <c r="D43" s="17">
        <f t="shared" ref="D43:Q43" si="1">IF(SUM(D12:D42)&gt;0, SUM(D12:D42),"")</f>
        <v>1080</v>
      </c>
      <c r="E43" s="17">
        <f t="shared" si="1"/>
        <v>52</v>
      </c>
      <c r="F43" s="17">
        <f t="shared" si="1"/>
        <v>387</v>
      </c>
      <c r="G43" s="17">
        <f t="shared" si="1"/>
        <v>276</v>
      </c>
      <c r="H43" s="17" t="str">
        <f t="shared" si="1"/>
        <v/>
      </c>
      <c r="I43" s="17" t="str">
        <f t="shared" si="1"/>
        <v/>
      </c>
      <c r="J43" s="17">
        <f t="shared" si="1"/>
        <v>287.37</v>
      </c>
      <c r="K43" s="17">
        <f t="shared" si="1"/>
        <v>350</v>
      </c>
      <c r="L43" s="17">
        <f t="shared" si="1"/>
        <v>1221.5999999999999</v>
      </c>
      <c r="M43" s="17">
        <f t="shared" si="1"/>
        <v>3986.1500000000005</v>
      </c>
      <c r="N43" s="17">
        <f t="shared" si="1"/>
        <v>4010.68</v>
      </c>
      <c r="O43" s="17">
        <f t="shared" si="1"/>
        <v>6317.1</v>
      </c>
      <c r="P43" s="17">
        <f t="shared" si="1"/>
        <v>868.6</v>
      </c>
      <c r="Q43" s="17">
        <f t="shared" si="1"/>
        <v>16660</v>
      </c>
    </row>
    <row r="44" spans="3:17" x14ac:dyDescent="0.25">
      <c r="C44" s="13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9"/>
      <c r="Q44" s="4"/>
    </row>
    <row r="45" spans="3:17" ht="15.75" thickBot="1" x14ac:dyDescent="0.3">
      <c r="C45" s="6"/>
      <c r="D45" s="18">
        <f>IF(SUM(D9:D26)&gt;0, SUM(D9:D26),"")</f>
        <v>2630</v>
      </c>
      <c r="E45" s="19">
        <f t="shared" ref="E45:P45" si="2">IF(SUM(E9:E42)&gt;0, SUM(E9:E42),"")</f>
        <v>801.36</v>
      </c>
      <c r="F45" s="19">
        <f t="shared" si="2"/>
        <v>4510.8999999999996</v>
      </c>
      <c r="G45" s="19">
        <f t="shared" si="2"/>
        <v>3225.96</v>
      </c>
      <c r="H45" s="19">
        <f t="shared" si="2"/>
        <v>280</v>
      </c>
      <c r="I45" s="19">
        <f t="shared" si="2"/>
        <v>1419.8</v>
      </c>
      <c r="J45" s="19">
        <f t="shared" si="2"/>
        <v>1977.43</v>
      </c>
      <c r="K45" s="19">
        <f t="shared" si="2"/>
        <v>2830</v>
      </c>
      <c r="L45" s="19">
        <f t="shared" si="2"/>
        <v>3573.74</v>
      </c>
      <c r="M45" s="19">
        <f t="shared" si="2"/>
        <v>3986.1500000000005</v>
      </c>
      <c r="N45" s="19">
        <f t="shared" si="2"/>
        <v>4010.68</v>
      </c>
      <c r="O45" s="19">
        <f t="shared" si="2"/>
        <v>6317.1</v>
      </c>
      <c r="P45" s="19">
        <f t="shared" si="2"/>
        <v>3853.18</v>
      </c>
      <c r="Q45" s="10"/>
    </row>
    <row r="46" spans="3:17" ht="16.5" thickTop="1" thickBot="1" x14ac:dyDescent="0.3">
      <c r="O46" s="5" t="s">
        <v>12</v>
      </c>
      <c r="P46" s="28">
        <f>SUM(D45:P45)</f>
        <v>39416.300000000003</v>
      </c>
      <c r="Q46" s="35">
        <f>IF(SUM(Q9:Q42)&gt;0, SUM(Q9:Q42),"")</f>
        <v>51660</v>
      </c>
    </row>
    <row r="47" spans="3:17" ht="16.5" thickTop="1" thickBot="1" x14ac:dyDescent="0.3">
      <c r="O47" s="6" t="s">
        <v>13</v>
      </c>
      <c r="P47" s="40">
        <f>SUM(P46:Q46)</f>
        <v>91076.3</v>
      </c>
      <c r="Q47" s="41"/>
    </row>
    <row r="48" spans="3:17" ht="15.75" thickTop="1" x14ac:dyDescent="0.25"/>
  </sheetData>
  <mergeCells count="3">
    <mergeCell ref="D11:Q11"/>
    <mergeCell ref="D7:Q7"/>
    <mergeCell ref="P47:Q47"/>
  </mergeCells>
  <conditionalFormatting sqref="D12:Q30 D41:Q42">
    <cfRule type="cellIs" dxfId="19" priority="19" operator="lessThan">
      <formula>0</formula>
    </cfRule>
    <cfRule type="cellIs" dxfId="18" priority="20" operator="equal">
      <formula>"?"</formula>
    </cfRule>
  </conditionalFormatting>
  <conditionalFormatting sqref="D35:Q35">
    <cfRule type="cellIs" dxfId="17" priority="17" operator="lessThan">
      <formula>0</formula>
    </cfRule>
    <cfRule type="cellIs" dxfId="16" priority="18" operator="equal">
      <formula>"?"</formula>
    </cfRule>
  </conditionalFormatting>
  <conditionalFormatting sqref="D33:Q33">
    <cfRule type="cellIs" dxfId="15" priority="15" operator="lessThan">
      <formula>0</formula>
    </cfRule>
    <cfRule type="cellIs" dxfId="14" priority="16" operator="equal">
      <formula>"?"</formula>
    </cfRule>
  </conditionalFormatting>
  <conditionalFormatting sqref="D31:Q31">
    <cfRule type="cellIs" dxfId="13" priority="13" operator="lessThan">
      <formula>0</formula>
    </cfRule>
    <cfRule type="cellIs" dxfId="12" priority="14" operator="equal">
      <formula>"?"</formula>
    </cfRule>
  </conditionalFormatting>
  <conditionalFormatting sqref="D32:Q32">
    <cfRule type="cellIs" dxfId="11" priority="11" operator="lessThan">
      <formula>0</formula>
    </cfRule>
    <cfRule type="cellIs" dxfId="10" priority="12" operator="equal">
      <formula>"?"</formula>
    </cfRule>
  </conditionalFormatting>
  <conditionalFormatting sqref="D37:Q37 D39:Q39">
    <cfRule type="cellIs" dxfId="9" priority="9" operator="lessThan">
      <formula>0</formula>
    </cfRule>
    <cfRule type="cellIs" dxfId="8" priority="10" operator="equal">
      <formula>"?"</formula>
    </cfRule>
  </conditionalFormatting>
  <conditionalFormatting sqref="D34:Q34">
    <cfRule type="cellIs" dxfId="7" priority="7" operator="lessThan">
      <formula>0</formula>
    </cfRule>
    <cfRule type="cellIs" dxfId="6" priority="8" operator="equal">
      <formula>"?"</formula>
    </cfRule>
  </conditionalFormatting>
  <conditionalFormatting sqref="D36:Q36">
    <cfRule type="cellIs" dxfId="5" priority="5" operator="lessThan">
      <formula>0</formula>
    </cfRule>
    <cfRule type="cellIs" dxfId="4" priority="6" operator="equal">
      <formula>"?"</formula>
    </cfRule>
  </conditionalFormatting>
  <conditionalFormatting sqref="D38:Q38">
    <cfRule type="cellIs" dxfId="3" priority="3" operator="lessThan">
      <formula>0</formula>
    </cfRule>
    <cfRule type="cellIs" dxfId="2" priority="4" operator="equal">
      <formula>"?"</formula>
    </cfRule>
  </conditionalFormatting>
  <conditionalFormatting sqref="D40:Q40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2022-07-31T20:13:28Z</dcterms:modified>
</cp:coreProperties>
</file>