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Documents\PythonProject\smell-jena\source\data\"/>
    </mc:Choice>
  </mc:AlternateContent>
  <xr:revisionPtr revIDLastSave="0" documentId="13_ncr:1_{A901B317-7C1E-4880-8B5D-3664EDCD5333}" xr6:coauthVersionLast="36" xr6:coauthVersionMax="36" xr10:uidLastSave="{00000000-0000-0000-0000-000000000000}"/>
  <bookViews>
    <workbookView xWindow="0" yWindow="0" windowWidth="21990" windowHeight="13320" xr2:uid="{D8F5D6D4-91D4-4CD1-9587-60B732EB1B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U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K2" i="1"/>
  <c r="J2" i="1"/>
  <c r="AA2" i="1"/>
  <c r="AB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P34" i="1"/>
  <c r="P35" i="1"/>
  <c r="P36" i="1"/>
  <c r="P37" i="1"/>
  <c r="P38" i="1"/>
  <c r="P39" i="1"/>
  <c r="P40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5" i="1"/>
  <c r="E22" i="1"/>
  <c r="E23" i="1"/>
  <c r="E24" i="1"/>
  <c r="E14" i="1"/>
  <c r="E15" i="1"/>
  <c r="E16" i="1"/>
  <c r="E17" i="1"/>
  <c r="E18" i="1"/>
  <c r="E19" i="1"/>
  <c r="E20" i="1"/>
  <c r="E10" i="1"/>
  <c r="E11" i="1"/>
  <c r="E12" i="1"/>
  <c r="E13" i="1"/>
  <c r="E21" i="1"/>
  <c r="E9" i="1"/>
  <c r="E8" i="1"/>
  <c r="E7" i="1"/>
  <c r="E6" i="1"/>
  <c r="E3" i="1" l="1"/>
  <c r="E4" i="1"/>
  <c r="E5" i="1"/>
  <c r="E2" i="1"/>
  <c r="Q2" i="1"/>
  <c r="S2" i="1"/>
  <c r="R2" i="1"/>
  <c r="N2" i="1"/>
  <c r="M2" i="1"/>
</calcChain>
</file>

<file path=xl/sharedStrings.xml><?xml version="1.0" encoding="utf-8"?>
<sst xmlns="http://schemas.openxmlformats.org/spreadsheetml/2006/main" count="137" uniqueCount="40">
  <si>
    <t>segment</t>
  </si>
  <si>
    <t>id_segment</t>
  </si>
  <si>
    <t>location</t>
  </si>
  <si>
    <t>x</t>
  </si>
  <si>
    <t>y</t>
  </si>
  <si>
    <t>w</t>
  </si>
  <si>
    <t>h</t>
  </si>
  <si>
    <t>hair</t>
  </si>
  <si>
    <t>head</t>
  </si>
  <si>
    <t>mouth</t>
  </si>
  <si>
    <t>neck</t>
  </si>
  <si>
    <t>x_correction</t>
  </si>
  <si>
    <t>y_correction</t>
  </si>
  <si>
    <t>core</t>
  </si>
  <si>
    <t>chest</t>
  </si>
  <si>
    <t>r_arm</t>
  </si>
  <si>
    <t>r_hand</t>
  </si>
  <si>
    <t>arm</t>
  </si>
  <si>
    <t>l_arm</t>
  </si>
  <si>
    <t>l_hand</t>
  </si>
  <si>
    <t>pelvis</t>
  </si>
  <si>
    <t>r_foot</t>
  </si>
  <si>
    <t>l_foot</t>
  </si>
  <si>
    <t>leg</t>
  </si>
  <si>
    <t>_front</t>
  </si>
  <si>
    <t>_back</t>
  </si>
  <si>
    <t>front_side</t>
  </si>
  <si>
    <t>back_side</t>
  </si>
  <si>
    <t>r_armpit</t>
  </si>
  <si>
    <t>l_armpit</t>
  </si>
  <si>
    <t>r_tigh</t>
  </si>
  <si>
    <t>r_knee</t>
  </si>
  <si>
    <t>r_calf</t>
  </si>
  <si>
    <t>l_thigh</t>
  </si>
  <si>
    <t>l_knee</t>
  </si>
  <si>
    <t>l_calf</t>
  </si>
  <si>
    <t>center_x</t>
  </si>
  <si>
    <t>center_y</t>
  </si>
  <si>
    <t>xc</t>
  </si>
  <si>
    <t>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</si>
</sst>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D13B-4E84-46E2-9273-04AE4C98580F}">
  <dimension ref="A1:AD53"/>
  <sheetViews>
    <sheetView tabSelected="1" topLeftCell="E1" workbookViewId="0">
      <selection activeCell="T2" sqref="T2:U41"/>
    </sheetView>
  </sheetViews>
  <sheetFormatPr baseColWidth="10" defaultRowHeight="15" x14ac:dyDescent="0.25"/>
  <cols>
    <col min="1" max="1" width="8.7109375" bestFit="1" customWidth="1"/>
    <col min="3" max="3" width="8.140625" bestFit="1" customWidth="1"/>
    <col min="4" max="4" width="8.140625" customWidth="1"/>
    <col min="5" max="5" width="10.85546875" bestFit="1" customWidth="1"/>
    <col min="6" max="11" width="6.7109375" customWidth="1"/>
    <col min="12" max="12" width="2.42578125" customWidth="1"/>
    <col min="13" max="14" width="12" bestFit="1" customWidth="1"/>
    <col min="15" max="15" width="3.140625" customWidth="1"/>
    <col min="16" max="19" width="7" customWidth="1"/>
    <col min="20" max="21" width="7.140625" customWidth="1"/>
    <col min="22" max="22" width="2" bestFit="1" customWidth="1"/>
    <col min="23" max="23" width="4" bestFit="1" customWidth="1"/>
    <col min="24" max="24" width="6" bestFit="1" customWidth="1"/>
  </cols>
  <sheetData>
    <row r="1" spans="1:30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36</v>
      </c>
      <c r="K1" t="s">
        <v>37</v>
      </c>
      <c r="M1" t="s">
        <v>11</v>
      </c>
      <c r="N1" t="s">
        <v>12</v>
      </c>
      <c r="P1" t="s">
        <v>3</v>
      </c>
      <c r="Q1" t="s">
        <v>4</v>
      </c>
      <c r="R1" t="s">
        <v>5</v>
      </c>
      <c r="S1" t="s">
        <v>6</v>
      </c>
      <c r="T1" t="s">
        <v>38</v>
      </c>
      <c r="U1" t="s">
        <v>39</v>
      </c>
    </row>
    <row r="2" spans="1:30" x14ac:dyDescent="0.25">
      <c r="A2" t="s">
        <v>7</v>
      </c>
      <c r="B2">
        <v>1</v>
      </c>
      <c r="C2" t="s">
        <v>8</v>
      </c>
      <c r="D2" t="s">
        <v>24</v>
      </c>
      <c r="E2" t="str">
        <f>CONCATENATE(C2,D2)</f>
        <v>head_front</v>
      </c>
      <c r="F2" s="3">
        <v>66</v>
      </c>
      <c r="G2" s="3">
        <v>15.5</v>
      </c>
      <c r="H2" s="3">
        <v>106</v>
      </c>
      <c r="I2" s="3">
        <v>30.5</v>
      </c>
      <c r="J2">
        <f>((H2-F2)/2)+F2</f>
        <v>86</v>
      </c>
      <c r="K2">
        <f>((I2-G2)/2)+G2</f>
        <v>23</v>
      </c>
      <c r="M2" s="1">
        <f>W4/X4</f>
        <v>1.6666666666666665</v>
      </c>
      <c r="N2" s="1">
        <f>W5/X5</f>
        <v>1.6666666666666665</v>
      </c>
      <c r="P2" s="4">
        <f>F2*$M$2</f>
        <v>109.99999999999999</v>
      </c>
      <c r="Q2" s="4">
        <f>G2*$N$2</f>
        <v>25.833333333333332</v>
      </c>
      <c r="R2" s="4">
        <f>ABS(P2-(H2*$M$2))</f>
        <v>66.666666666666671</v>
      </c>
      <c r="S2" s="4">
        <f>ABS(Q2-(I2*$N$2))</f>
        <v>24.999999999999996</v>
      </c>
      <c r="T2">
        <f>J2*$M$2</f>
        <v>143.33333333333331</v>
      </c>
      <c r="U2">
        <f>K2*$N$2</f>
        <v>38.333333333333329</v>
      </c>
      <c r="Y2">
        <v>86</v>
      </c>
      <c r="Z2">
        <v>23</v>
      </c>
      <c r="AA2" s="4">
        <f>Y2*$M$2</f>
        <v>143.33333333333331</v>
      </c>
      <c r="AB2" s="4">
        <f>Z2*$N$2</f>
        <v>38.333333333333329</v>
      </c>
      <c r="AC2" s="4"/>
      <c r="AD2" s="4"/>
    </row>
    <row r="3" spans="1:30" x14ac:dyDescent="0.25">
      <c r="A3" t="s">
        <v>9</v>
      </c>
      <c r="B3">
        <v>2</v>
      </c>
      <c r="C3" t="s">
        <v>8</v>
      </c>
      <c r="D3" t="s">
        <v>24</v>
      </c>
      <c r="E3" t="str">
        <f t="shared" ref="E3:E6" si="0">CONCATENATE(C3,D3)</f>
        <v>head_front</v>
      </c>
      <c r="F3" s="3">
        <v>66</v>
      </c>
      <c r="G3" s="3">
        <v>30.5</v>
      </c>
      <c r="H3" s="3">
        <v>106</v>
      </c>
      <c r="I3" s="3">
        <v>45.5</v>
      </c>
      <c r="J3">
        <f t="shared" ref="J3:J41" si="1">((H3-F3)/2)+F3</f>
        <v>86</v>
      </c>
      <c r="K3">
        <f t="shared" ref="K3:K41" si="2">((I3-G3)/2)+G3</f>
        <v>38</v>
      </c>
      <c r="P3" s="4">
        <f t="shared" ref="P3:P41" si="3">F3*$M$2</f>
        <v>109.99999999999999</v>
      </c>
      <c r="Q3" s="4">
        <f t="shared" ref="Q3:Q41" si="4">G3*$N$2</f>
        <v>50.833333333333329</v>
      </c>
      <c r="R3" s="4">
        <f t="shared" ref="R3:R41" si="5">ABS(P3-(H3*$M$2))</f>
        <v>66.666666666666671</v>
      </c>
      <c r="S3" s="4">
        <f t="shared" ref="S3:S41" si="6">ABS(Q3-(I3*$N$2))</f>
        <v>25</v>
      </c>
      <c r="T3">
        <f t="shared" ref="T3:T41" si="7">J3*$M$2</f>
        <v>143.33333333333331</v>
      </c>
      <c r="U3">
        <f t="shared" ref="U3:U41" si="8">K3*$N$2</f>
        <v>63.333333333333329</v>
      </c>
    </row>
    <row r="4" spans="1:30" x14ac:dyDescent="0.25">
      <c r="A4" t="s">
        <v>10</v>
      </c>
      <c r="B4">
        <v>3</v>
      </c>
      <c r="C4" t="s">
        <v>8</v>
      </c>
      <c r="D4" t="s">
        <v>24</v>
      </c>
      <c r="E4" t="str">
        <f t="shared" si="0"/>
        <v>head_front</v>
      </c>
      <c r="F4" s="3">
        <v>66</v>
      </c>
      <c r="G4" s="3">
        <v>45.5</v>
      </c>
      <c r="H4" s="3">
        <v>106</v>
      </c>
      <c r="I4" s="3">
        <v>60.5</v>
      </c>
      <c r="J4">
        <f t="shared" si="1"/>
        <v>86</v>
      </c>
      <c r="K4">
        <f t="shared" si="2"/>
        <v>53</v>
      </c>
      <c r="P4" s="4">
        <f t="shared" si="3"/>
        <v>109.99999999999999</v>
      </c>
      <c r="Q4" s="4">
        <f t="shared" si="4"/>
        <v>75.833333333333329</v>
      </c>
      <c r="R4" s="4">
        <f t="shared" si="5"/>
        <v>66.666666666666671</v>
      </c>
      <c r="S4" s="4">
        <f t="shared" si="6"/>
        <v>25</v>
      </c>
      <c r="T4">
        <f t="shared" si="7"/>
        <v>143.33333333333331</v>
      </c>
      <c r="U4">
        <f t="shared" si="8"/>
        <v>88.333333333333329</v>
      </c>
      <c r="V4" t="s">
        <v>3</v>
      </c>
      <c r="W4">
        <v>561</v>
      </c>
      <c r="X4">
        <v>336.6</v>
      </c>
    </row>
    <row r="5" spans="1:30" x14ac:dyDescent="0.25">
      <c r="A5" t="s">
        <v>14</v>
      </c>
      <c r="B5">
        <v>4</v>
      </c>
      <c r="C5" t="s">
        <v>13</v>
      </c>
      <c r="D5" t="s">
        <v>24</v>
      </c>
      <c r="E5" t="str">
        <f t="shared" si="0"/>
        <v>core_front</v>
      </c>
      <c r="F5" s="3">
        <v>71.260000000000005</v>
      </c>
      <c r="G5" s="3">
        <v>60.5</v>
      </c>
      <c r="H5" s="3">
        <v>98.91</v>
      </c>
      <c r="I5" s="3">
        <v>129.38</v>
      </c>
      <c r="J5">
        <f t="shared" si="1"/>
        <v>85.085000000000008</v>
      </c>
      <c r="K5">
        <f t="shared" si="2"/>
        <v>94.94</v>
      </c>
      <c r="P5" s="4">
        <f t="shared" si="3"/>
        <v>118.76666666666667</v>
      </c>
      <c r="Q5" s="4">
        <f t="shared" si="4"/>
        <v>100.83333333333333</v>
      </c>
      <c r="R5" s="4">
        <f t="shared" si="5"/>
        <v>46.0833333333333</v>
      </c>
      <c r="S5" s="4">
        <f t="shared" si="6"/>
        <v>114.79999999999997</v>
      </c>
      <c r="T5">
        <f t="shared" si="7"/>
        <v>141.80833333333334</v>
      </c>
      <c r="U5">
        <f t="shared" si="8"/>
        <v>158.23333333333332</v>
      </c>
      <c r="V5" t="s">
        <v>4</v>
      </c>
      <c r="W5">
        <v>436</v>
      </c>
      <c r="X5">
        <v>261.60000000000002</v>
      </c>
    </row>
    <row r="6" spans="1:30" x14ac:dyDescent="0.25">
      <c r="A6" t="s">
        <v>28</v>
      </c>
      <c r="B6">
        <v>5</v>
      </c>
      <c r="C6" t="s">
        <v>17</v>
      </c>
      <c r="D6" t="s">
        <v>24</v>
      </c>
      <c r="E6" t="str">
        <f t="shared" si="0"/>
        <v>arm_front</v>
      </c>
      <c r="F6" s="3">
        <v>41.14</v>
      </c>
      <c r="G6" s="3">
        <v>60.5</v>
      </c>
      <c r="H6" s="3">
        <v>71.260000000000005</v>
      </c>
      <c r="I6" s="3">
        <v>106.88</v>
      </c>
      <c r="J6">
        <f t="shared" si="1"/>
        <v>56.2</v>
      </c>
      <c r="K6">
        <f t="shared" si="2"/>
        <v>83.69</v>
      </c>
      <c r="P6" s="4">
        <f t="shared" si="3"/>
        <v>68.566666666666663</v>
      </c>
      <c r="Q6" s="4">
        <f t="shared" si="4"/>
        <v>100.83333333333333</v>
      </c>
      <c r="R6" s="4">
        <f t="shared" si="5"/>
        <v>50.2</v>
      </c>
      <c r="S6" s="4">
        <f t="shared" si="6"/>
        <v>77.299999999999969</v>
      </c>
      <c r="T6">
        <f t="shared" si="7"/>
        <v>93.666666666666657</v>
      </c>
      <c r="U6">
        <f t="shared" si="8"/>
        <v>139.48333333333332</v>
      </c>
    </row>
    <row r="7" spans="1:30" x14ac:dyDescent="0.25">
      <c r="A7" t="s">
        <v>15</v>
      </c>
      <c r="B7">
        <v>6</v>
      </c>
      <c r="C7" t="s">
        <v>17</v>
      </c>
      <c r="D7" t="s">
        <v>24</v>
      </c>
      <c r="E7" t="str">
        <f t="shared" ref="E7:E9" si="9">CONCATENATE(C7,D7)</f>
        <v>arm_front</v>
      </c>
      <c r="F7" s="3">
        <v>9.27</v>
      </c>
      <c r="G7" s="3">
        <v>69.83</v>
      </c>
      <c r="H7" s="3">
        <v>41.14</v>
      </c>
      <c r="I7" s="3">
        <v>106.88</v>
      </c>
      <c r="J7">
        <f t="shared" si="1"/>
        <v>25.204999999999998</v>
      </c>
      <c r="K7">
        <f t="shared" si="2"/>
        <v>88.35499999999999</v>
      </c>
      <c r="P7" s="4">
        <f t="shared" si="3"/>
        <v>15.449999999999998</v>
      </c>
      <c r="Q7" s="4">
        <f t="shared" si="4"/>
        <v>116.38333333333333</v>
      </c>
      <c r="R7" s="4">
        <f t="shared" si="5"/>
        <v>53.116666666666667</v>
      </c>
      <c r="S7" s="4">
        <f t="shared" si="6"/>
        <v>61.749999999999972</v>
      </c>
      <c r="T7">
        <f t="shared" si="7"/>
        <v>42.008333333333326</v>
      </c>
      <c r="U7">
        <f t="shared" si="8"/>
        <v>147.2583333333333</v>
      </c>
    </row>
    <row r="8" spans="1:30" x14ac:dyDescent="0.25">
      <c r="A8" t="s">
        <v>16</v>
      </c>
      <c r="B8">
        <v>7</v>
      </c>
      <c r="C8" t="s">
        <v>17</v>
      </c>
      <c r="D8" t="s">
        <v>24</v>
      </c>
      <c r="E8" t="str">
        <f t="shared" si="9"/>
        <v>arm_front</v>
      </c>
      <c r="F8" s="3">
        <v>9.27</v>
      </c>
      <c r="G8" s="3">
        <v>38</v>
      </c>
      <c r="H8" s="3">
        <v>41.14</v>
      </c>
      <c r="I8" s="3">
        <v>69.86</v>
      </c>
      <c r="J8">
        <f t="shared" si="1"/>
        <v>25.204999999999998</v>
      </c>
      <c r="K8">
        <f t="shared" si="2"/>
        <v>53.93</v>
      </c>
      <c r="P8" s="4">
        <f t="shared" si="3"/>
        <v>15.449999999999998</v>
      </c>
      <c r="Q8" s="4">
        <f t="shared" si="4"/>
        <v>63.333333333333329</v>
      </c>
      <c r="R8" s="4">
        <f t="shared" si="5"/>
        <v>53.116666666666667</v>
      </c>
      <c r="S8" s="4">
        <f t="shared" si="6"/>
        <v>53.099999999999994</v>
      </c>
      <c r="T8">
        <f t="shared" si="7"/>
        <v>42.008333333333326</v>
      </c>
      <c r="U8">
        <f t="shared" si="8"/>
        <v>89.883333333333326</v>
      </c>
    </row>
    <row r="9" spans="1:30" x14ac:dyDescent="0.25">
      <c r="A9" t="s">
        <v>29</v>
      </c>
      <c r="B9">
        <v>8</v>
      </c>
      <c r="C9" t="s">
        <v>17</v>
      </c>
      <c r="D9" t="s">
        <v>24</v>
      </c>
      <c r="E9" t="str">
        <f t="shared" si="9"/>
        <v>arm_front</v>
      </c>
      <c r="F9" s="3">
        <v>98.91</v>
      </c>
      <c r="G9" s="3">
        <v>60.5</v>
      </c>
      <c r="H9" s="3">
        <v>137.97</v>
      </c>
      <c r="I9" s="3">
        <v>97.52</v>
      </c>
      <c r="J9">
        <f t="shared" si="1"/>
        <v>118.44</v>
      </c>
      <c r="K9">
        <f t="shared" si="2"/>
        <v>79.009999999999991</v>
      </c>
      <c r="P9" s="4">
        <f t="shared" si="3"/>
        <v>164.84999999999997</v>
      </c>
      <c r="Q9" s="4">
        <f t="shared" si="4"/>
        <v>100.83333333333333</v>
      </c>
      <c r="R9" s="4">
        <f t="shared" si="5"/>
        <v>65.100000000000023</v>
      </c>
      <c r="S9" s="4">
        <f t="shared" si="6"/>
        <v>61.699999999999974</v>
      </c>
      <c r="T9">
        <f t="shared" si="7"/>
        <v>197.39999999999998</v>
      </c>
      <c r="U9">
        <f t="shared" si="8"/>
        <v>131.68333333333331</v>
      </c>
    </row>
    <row r="10" spans="1:30" x14ac:dyDescent="0.25">
      <c r="A10" t="s">
        <v>18</v>
      </c>
      <c r="B10">
        <v>9</v>
      </c>
      <c r="C10" t="s">
        <v>17</v>
      </c>
      <c r="D10" t="s">
        <v>24</v>
      </c>
      <c r="E10" t="str">
        <f t="shared" ref="E10:E20" si="10">CONCATENATE(C10,D10)</f>
        <v>arm_front</v>
      </c>
      <c r="F10" s="3">
        <v>106.11</v>
      </c>
      <c r="G10" s="3">
        <v>97.52</v>
      </c>
      <c r="H10" s="3">
        <v>137.97</v>
      </c>
      <c r="I10" s="3">
        <v>129.38</v>
      </c>
      <c r="J10">
        <f t="shared" si="1"/>
        <v>122.03999999999999</v>
      </c>
      <c r="K10">
        <f t="shared" si="2"/>
        <v>113.44999999999999</v>
      </c>
      <c r="P10" s="4">
        <f t="shared" si="3"/>
        <v>176.85</v>
      </c>
      <c r="Q10" s="4">
        <f t="shared" si="4"/>
        <v>162.5333333333333</v>
      </c>
      <c r="R10" s="4">
        <f t="shared" si="5"/>
        <v>53.099999999999994</v>
      </c>
      <c r="S10" s="4">
        <f t="shared" si="6"/>
        <v>53.099999999999994</v>
      </c>
      <c r="T10">
        <f t="shared" si="7"/>
        <v>203.39999999999998</v>
      </c>
      <c r="U10">
        <f t="shared" si="8"/>
        <v>189.08333333333329</v>
      </c>
    </row>
    <row r="11" spans="1:30" x14ac:dyDescent="0.25">
      <c r="A11" t="s">
        <v>19</v>
      </c>
      <c r="B11">
        <v>10</v>
      </c>
      <c r="C11" t="s">
        <v>17</v>
      </c>
      <c r="D11" t="s">
        <v>24</v>
      </c>
      <c r="E11" t="str">
        <f t="shared" si="10"/>
        <v>arm_front</v>
      </c>
      <c r="F11" s="3">
        <v>106.11</v>
      </c>
      <c r="G11" s="3">
        <v>129.38</v>
      </c>
      <c r="H11" s="3">
        <v>137.97</v>
      </c>
      <c r="I11" s="3">
        <v>161.25</v>
      </c>
      <c r="J11">
        <f t="shared" si="1"/>
        <v>122.03999999999999</v>
      </c>
      <c r="K11">
        <f t="shared" si="2"/>
        <v>145.315</v>
      </c>
      <c r="P11" s="4">
        <f t="shared" si="3"/>
        <v>176.85</v>
      </c>
      <c r="Q11" s="4">
        <f t="shared" si="4"/>
        <v>215.6333333333333</v>
      </c>
      <c r="R11" s="4">
        <f t="shared" si="5"/>
        <v>53.099999999999994</v>
      </c>
      <c r="S11" s="4">
        <f t="shared" si="6"/>
        <v>53.116666666666703</v>
      </c>
      <c r="T11">
        <f t="shared" si="7"/>
        <v>203.39999999999998</v>
      </c>
      <c r="U11">
        <f t="shared" si="8"/>
        <v>242.19166666666663</v>
      </c>
    </row>
    <row r="12" spans="1:30" x14ac:dyDescent="0.25">
      <c r="A12" t="s">
        <v>20</v>
      </c>
      <c r="B12">
        <v>11</v>
      </c>
      <c r="C12" t="s">
        <v>13</v>
      </c>
      <c r="D12" t="s">
        <v>24</v>
      </c>
      <c r="E12" t="str">
        <f t="shared" si="10"/>
        <v>core_front</v>
      </c>
      <c r="F12" s="3">
        <v>66</v>
      </c>
      <c r="G12" s="3">
        <v>129.38</v>
      </c>
      <c r="H12" s="3">
        <v>106</v>
      </c>
      <c r="I12" s="3">
        <v>161.25</v>
      </c>
      <c r="J12">
        <f t="shared" si="1"/>
        <v>86</v>
      </c>
      <c r="K12">
        <f t="shared" si="2"/>
        <v>145.315</v>
      </c>
      <c r="P12" s="4">
        <f t="shared" si="3"/>
        <v>109.99999999999999</v>
      </c>
      <c r="Q12" s="4">
        <f t="shared" si="4"/>
        <v>215.6333333333333</v>
      </c>
      <c r="R12" s="4">
        <f t="shared" si="5"/>
        <v>66.666666666666671</v>
      </c>
      <c r="S12" s="4">
        <f t="shared" si="6"/>
        <v>53.116666666666703</v>
      </c>
      <c r="T12">
        <f t="shared" si="7"/>
        <v>143.33333333333331</v>
      </c>
      <c r="U12">
        <f t="shared" si="8"/>
        <v>242.19166666666663</v>
      </c>
    </row>
    <row r="13" spans="1:30" x14ac:dyDescent="0.25">
      <c r="A13" t="s">
        <v>30</v>
      </c>
      <c r="B13">
        <v>12</v>
      </c>
      <c r="C13" t="s">
        <v>23</v>
      </c>
      <c r="D13" t="s">
        <v>24</v>
      </c>
      <c r="E13" t="str">
        <f t="shared" si="10"/>
        <v>leg_front</v>
      </c>
      <c r="F13" s="3">
        <v>34.130000000000003</v>
      </c>
      <c r="G13" s="3">
        <v>106.88</v>
      </c>
      <c r="H13" s="3">
        <v>66</v>
      </c>
      <c r="I13" s="3">
        <v>154.88999999999999</v>
      </c>
      <c r="J13">
        <f t="shared" si="1"/>
        <v>50.064999999999998</v>
      </c>
      <c r="K13">
        <f t="shared" si="2"/>
        <v>130.88499999999999</v>
      </c>
      <c r="P13" s="4">
        <f t="shared" si="3"/>
        <v>56.883333333333333</v>
      </c>
      <c r="Q13" s="4">
        <f t="shared" si="4"/>
        <v>178.1333333333333</v>
      </c>
      <c r="R13" s="4">
        <f t="shared" si="5"/>
        <v>53.116666666666653</v>
      </c>
      <c r="S13" s="4">
        <f t="shared" si="6"/>
        <v>80.01666666666668</v>
      </c>
      <c r="T13">
        <f t="shared" si="7"/>
        <v>83.441666666666649</v>
      </c>
      <c r="U13">
        <f t="shared" si="8"/>
        <v>218.14166666666662</v>
      </c>
    </row>
    <row r="14" spans="1:30" x14ac:dyDescent="0.25">
      <c r="A14" t="s">
        <v>31</v>
      </c>
      <c r="B14">
        <v>13</v>
      </c>
      <c r="C14" t="s">
        <v>23</v>
      </c>
      <c r="D14" t="s">
        <v>24</v>
      </c>
      <c r="E14" t="str">
        <f t="shared" si="10"/>
        <v>leg_front</v>
      </c>
      <c r="F14" s="3">
        <v>34.130000000000003</v>
      </c>
      <c r="G14" s="5">
        <v>154.61000000000001</v>
      </c>
      <c r="H14" s="3">
        <v>66</v>
      </c>
      <c r="I14" s="3">
        <v>186.47</v>
      </c>
      <c r="J14">
        <f t="shared" si="1"/>
        <v>50.064999999999998</v>
      </c>
      <c r="K14">
        <f t="shared" si="2"/>
        <v>170.54000000000002</v>
      </c>
      <c r="P14" s="4">
        <f t="shared" si="3"/>
        <v>56.883333333333333</v>
      </c>
      <c r="Q14" s="4">
        <f t="shared" si="4"/>
        <v>257.68333333333334</v>
      </c>
      <c r="R14" s="4">
        <f t="shared" si="5"/>
        <v>53.116666666666653</v>
      </c>
      <c r="S14" s="4">
        <f t="shared" si="6"/>
        <v>53.099999999999966</v>
      </c>
      <c r="T14">
        <f t="shared" si="7"/>
        <v>83.441666666666649</v>
      </c>
      <c r="U14">
        <f t="shared" si="8"/>
        <v>284.23333333333335</v>
      </c>
    </row>
    <row r="15" spans="1:30" x14ac:dyDescent="0.25">
      <c r="A15" t="s">
        <v>32</v>
      </c>
      <c r="B15">
        <v>14</v>
      </c>
      <c r="C15" t="s">
        <v>23</v>
      </c>
      <c r="D15" t="s">
        <v>24</v>
      </c>
      <c r="E15" t="str">
        <f t="shared" si="10"/>
        <v>leg_front</v>
      </c>
      <c r="F15" s="3">
        <v>34.130000000000003</v>
      </c>
      <c r="G15" s="5">
        <v>18.09</v>
      </c>
      <c r="H15" s="3">
        <v>66</v>
      </c>
      <c r="I15" s="3">
        <v>212.68</v>
      </c>
      <c r="J15">
        <f t="shared" si="1"/>
        <v>50.064999999999998</v>
      </c>
      <c r="K15">
        <f t="shared" si="2"/>
        <v>115.38500000000001</v>
      </c>
      <c r="P15" s="4">
        <f t="shared" si="3"/>
        <v>56.883333333333333</v>
      </c>
      <c r="Q15" s="4">
        <f t="shared" si="4"/>
        <v>30.15</v>
      </c>
      <c r="R15" s="4">
        <f t="shared" si="5"/>
        <v>53.116666666666653</v>
      </c>
      <c r="S15" s="4">
        <f t="shared" si="6"/>
        <v>324.31666666666666</v>
      </c>
      <c r="T15">
        <f t="shared" si="7"/>
        <v>83.441666666666649</v>
      </c>
      <c r="U15">
        <f t="shared" si="8"/>
        <v>192.30833333333334</v>
      </c>
    </row>
    <row r="16" spans="1:30" x14ac:dyDescent="0.25">
      <c r="A16" t="s">
        <v>21</v>
      </c>
      <c r="B16">
        <v>15</v>
      </c>
      <c r="C16" t="s">
        <v>23</v>
      </c>
      <c r="D16" t="s">
        <v>24</v>
      </c>
      <c r="E16" t="str">
        <f t="shared" si="10"/>
        <v>leg_front</v>
      </c>
      <c r="F16" s="3">
        <v>44.52</v>
      </c>
      <c r="G16" s="3">
        <v>212.68</v>
      </c>
      <c r="H16" s="3">
        <v>76.38</v>
      </c>
      <c r="I16" s="3">
        <v>244.54</v>
      </c>
      <c r="J16">
        <f t="shared" si="1"/>
        <v>60.45</v>
      </c>
      <c r="K16">
        <f t="shared" si="2"/>
        <v>228.61</v>
      </c>
      <c r="P16" s="4">
        <f t="shared" si="3"/>
        <v>74.2</v>
      </c>
      <c r="Q16" s="4">
        <f t="shared" si="4"/>
        <v>354.46666666666664</v>
      </c>
      <c r="R16" s="4">
        <f t="shared" si="5"/>
        <v>53.09999999999998</v>
      </c>
      <c r="S16" s="4">
        <f t="shared" si="6"/>
        <v>53.099999999999966</v>
      </c>
      <c r="T16">
        <f t="shared" si="7"/>
        <v>100.75</v>
      </c>
      <c r="U16">
        <f t="shared" si="8"/>
        <v>381.01666666666665</v>
      </c>
    </row>
    <row r="17" spans="1:21" x14ac:dyDescent="0.25">
      <c r="A17" t="s">
        <v>33</v>
      </c>
      <c r="B17">
        <v>16</v>
      </c>
      <c r="C17" t="s">
        <v>23</v>
      </c>
      <c r="D17" t="s">
        <v>24</v>
      </c>
      <c r="E17" t="str">
        <f t="shared" si="10"/>
        <v>leg_front</v>
      </c>
      <c r="F17" s="3">
        <v>76.38</v>
      </c>
      <c r="G17" s="3">
        <v>161.25</v>
      </c>
      <c r="H17" s="3">
        <v>108.25</v>
      </c>
      <c r="I17" s="3">
        <v>170.54</v>
      </c>
      <c r="J17">
        <f t="shared" si="1"/>
        <v>92.314999999999998</v>
      </c>
      <c r="K17">
        <f t="shared" si="2"/>
        <v>165.89499999999998</v>
      </c>
      <c r="P17" s="4">
        <f t="shared" si="3"/>
        <v>127.29999999999998</v>
      </c>
      <c r="Q17" s="4">
        <f t="shared" si="4"/>
        <v>268.75</v>
      </c>
      <c r="R17" s="4">
        <f t="shared" si="5"/>
        <v>53.116666666666674</v>
      </c>
      <c r="S17" s="4">
        <f t="shared" si="6"/>
        <v>15.483333333333292</v>
      </c>
      <c r="T17">
        <f t="shared" si="7"/>
        <v>153.85833333333332</v>
      </c>
      <c r="U17">
        <f t="shared" si="8"/>
        <v>276.49166666666662</v>
      </c>
    </row>
    <row r="18" spans="1:21" x14ac:dyDescent="0.25">
      <c r="A18" t="s">
        <v>34</v>
      </c>
      <c r="B18">
        <v>17</v>
      </c>
      <c r="C18" t="s">
        <v>23</v>
      </c>
      <c r="D18" t="s">
        <v>24</v>
      </c>
      <c r="E18" t="str">
        <f t="shared" si="10"/>
        <v>leg_front</v>
      </c>
      <c r="F18" s="3">
        <v>76.38</v>
      </c>
      <c r="G18" s="3">
        <v>170.54</v>
      </c>
      <c r="H18" s="3">
        <v>108.25</v>
      </c>
      <c r="I18" s="3">
        <v>202.4</v>
      </c>
      <c r="J18">
        <f t="shared" si="1"/>
        <v>92.314999999999998</v>
      </c>
      <c r="K18">
        <f t="shared" si="2"/>
        <v>186.47</v>
      </c>
      <c r="P18" s="4">
        <f t="shared" si="3"/>
        <v>127.29999999999998</v>
      </c>
      <c r="Q18" s="4">
        <f t="shared" si="4"/>
        <v>284.23333333333329</v>
      </c>
      <c r="R18" s="4">
        <f t="shared" si="5"/>
        <v>53.116666666666674</v>
      </c>
      <c r="S18" s="4">
        <f t="shared" si="6"/>
        <v>53.100000000000023</v>
      </c>
      <c r="T18">
        <f t="shared" si="7"/>
        <v>153.85833333333332</v>
      </c>
      <c r="U18">
        <f t="shared" si="8"/>
        <v>310.7833333333333</v>
      </c>
    </row>
    <row r="19" spans="1:21" x14ac:dyDescent="0.25">
      <c r="A19" t="s">
        <v>35</v>
      </c>
      <c r="B19">
        <v>18</v>
      </c>
      <c r="C19" t="s">
        <v>23</v>
      </c>
      <c r="D19" t="s">
        <v>24</v>
      </c>
      <c r="E19" t="str">
        <f t="shared" si="10"/>
        <v>leg_front</v>
      </c>
      <c r="F19" s="3">
        <v>76.38</v>
      </c>
      <c r="G19" s="3">
        <v>202.4</v>
      </c>
      <c r="H19" s="3">
        <v>108.25</v>
      </c>
      <c r="I19" s="3">
        <v>217.32</v>
      </c>
      <c r="J19">
        <f t="shared" si="1"/>
        <v>92.314999999999998</v>
      </c>
      <c r="K19">
        <f t="shared" si="2"/>
        <v>209.86</v>
      </c>
      <c r="P19" s="4">
        <f t="shared" si="3"/>
        <v>127.29999999999998</v>
      </c>
      <c r="Q19" s="4">
        <f t="shared" si="4"/>
        <v>337.33333333333331</v>
      </c>
      <c r="R19" s="4">
        <f t="shared" si="5"/>
        <v>53.116666666666674</v>
      </c>
      <c r="S19" s="4">
        <f t="shared" si="6"/>
        <v>24.866666666666617</v>
      </c>
      <c r="T19">
        <f t="shared" si="7"/>
        <v>153.85833333333332</v>
      </c>
      <c r="U19">
        <f t="shared" si="8"/>
        <v>349.76666666666665</v>
      </c>
    </row>
    <row r="20" spans="1:21" x14ac:dyDescent="0.25">
      <c r="A20" t="s">
        <v>22</v>
      </c>
      <c r="B20">
        <v>19</v>
      </c>
      <c r="C20" t="s">
        <v>23</v>
      </c>
      <c r="D20" t="s">
        <v>24</v>
      </c>
      <c r="E20" t="str">
        <f t="shared" si="10"/>
        <v>leg_front</v>
      </c>
      <c r="F20" s="3">
        <v>76.38</v>
      </c>
      <c r="G20" s="3">
        <v>217.58</v>
      </c>
      <c r="H20" s="3">
        <v>108.25</v>
      </c>
      <c r="I20" s="3">
        <v>249.44</v>
      </c>
      <c r="J20">
        <f t="shared" si="1"/>
        <v>92.314999999999998</v>
      </c>
      <c r="K20">
        <f t="shared" si="2"/>
        <v>233.51</v>
      </c>
      <c r="P20" s="4">
        <f t="shared" si="3"/>
        <v>127.29999999999998</v>
      </c>
      <c r="Q20" s="4">
        <f t="shared" si="4"/>
        <v>362.63333333333333</v>
      </c>
      <c r="R20" s="4">
        <f t="shared" si="5"/>
        <v>53.116666666666674</v>
      </c>
      <c r="S20" s="4">
        <f t="shared" si="6"/>
        <v>53.099999999999966</v>
      </c>
      <c r="T20">
        <f t="shared" si="7"/>
        <v>153.85833333333332</v>
      </c>
      <c r="U20">
        <f t="shared" si="8"/>
        <v>389.18333333333328</v>
      </c>
    </row>
    <row r="21" spans="1:21" x14ac:dyDescent="0.25">
      <c r="A21" t="s">
        <v>7</v>
      </c>
      <c r="B21">
        <v>20</v>
      </c>
      <c r="C21" t="s">
        <v>8</v>
      </c>
      <c r="D21" t="s">
        <v>25</v>
      </c>
      <c r="E21" t="str">
        <f>CONCATENATE(C21,D21)</f>
        <v>head_back</v>
      </c>
      <c r="F21" s="3">
        <v>229.21</v>
      </c>
      <c r="G21" s="3">
        <v>15.5</v>
      </c>
      <c r="H21" s="3">
        <v>269.20999999999998</v>
      </c>
      <c r="I21" s="3">
        <v>30.5</v>
      </c>
      <c r="J21">
        <f t="shared" si="1"/>
        <v>249.20999999999998</v>
      </c>
      <c r="K21">
        <f t="shared" si="2"/>
        <v>23</v>
      </c>
      <c r="P21" s="4">
        <f t="shared" si="3"/>
        <v>382.01666666666665</v>
      </c>
      <c r="Q21" s="4">
        <f t="shared" si="4"/>
        <v>25.833333333333332</v>
      </c>
      <c r="R21" s="4">
        <f t="shared" si="5"/>
        <v>66.666666666666629</v>
      </c>
      <c r="S21" s="4">
        <f t="shared" si="6"/>
        <v>24.999999999999996</v>
      </c>
      <c r="T21">
        <f t="shared" si="7"/>
        <v>415.34999999999991</v>
      </c>
      <c r="U21">
        <f t="shared" si="8"/>
        <v>38.333333333333329</v>
      </c>
    </row>
    <row r="22" spans="1:21" x14ac:dyDescent="0.25">
      <c r="A22" t="s">
        <v>9</v>
      </c>
      <c r="B22">
        <v>21</v>
      </c>
      <c r="C22" t="s">
        <v>8</v>
      </c>
      <c r="D22" t="s">
        <v>25</v>
      </c>
      <c r="E22" t="str">
        <f t="shared" ref="E22:E24" si="11">CONCATENATE(C22,D22)</f>
        <v>head_back</v>
      </c>
      <c r="F22" s="3">
        <v>229.21</v>
      </c>
      <c r="G22" s="3">
        <v>30.5</v>
      </c>
      <c r="H22" s="3">
        <v>269.20999999999998</v>
      </c>
      <c r="I22" s="3">
        <v>45.5</v>
      </c>
      <c r="J22">
        <f t="shared" si="1"/>
        <v>249.20999999999998</v>
      </c>
      <c r="K22">
        <f t="shared" si="2"/>
        <v>38</v>
      </c>
      <c r="P22" s="4">
        <f t="shared" si="3"/>
        <v>382.01666666666665</v>
      </c>
      <c r="Q22" s="4">
        <f t="shared" si="4"/>
        <v>50.833333333333329</v>
      </c>
      <c r="R22" s="4">
        <f t="shared" si="5"/>
        <v>66.666666666666629</v>
      </c>
      <c r="S22" s="4">
        <f t="shared" si="6"/>
        <v>25</v>
      </c>
      <c r="T22">
        <f t="shared" si="7"/>
        <v>415.34999999999991</v>
      </c>
      <c r="U22">
        <f t="shared" si="8"/>
        <v>63.333333333333329</v>
      </c>
    </row>
    <row r="23" spans="1:21" x14ac:dyDescent="0.25">
      <c r="A23" t="s">
        <v>10</v>
      </c>
      <c r="B23">
        <v>22</v>
      </c>
      <c r="C23" t="s">
        <v>8</v>
      </c>
      <c r="D23" t="s">
        <v>25</v>
      </c>
      <c r="E23" t="str">
        <f t="shared" si="11"/>
        <v>head_back</v>
      </c>
      <c r="F23" s="3">
        <v>229.21</v>
      </c>
      <c r="G23" s="3">
        <v>45.5</v>
      </c>
      <c r="H23" s="3">
        <v>269.20999999999998</v>
      </c>
      <c r="I23" s="3">
        <v>30.5</v>
      </c>
      <c r="J23">
        <f t="shared" si="1"/>
        <v>249.20999999999998</v>
      </c>
      <c r="K23">
        <f t="shared" si="2"/>
        <v>38</v>
      </c>
      <c r="P23" s="4">
        <f t="shared" si="3"/>
        <v>382.01666666666665</v>
      </c>
      <c r="Q23" s="4">
        <f t="shared" si="4"/>
        <v>75.833333333333329</v>
      </c>
      <c r="R23" s="4">
        <f t="shared" si="5"/>
        <v>66.666666666666629</v>
      </c>
      <c r="S23" s="4">
        <f t="shared" si="6"/>
        <v>25</v>
      </c>
      <c r="T23">
        <f t="shared" si="7"/>
        <v>415.34999999999991</v>
      </c>
      <c r="U23">
        <f t="shared" si="8"/>
        <v>63.333333333333329</v>
      </c>
    </row>
    <row r="24" spans="1:21" x14ac:dyDescent="0.25">
      <c r="A24" t="s">
        <v>14</v>
      </c>
      <c r="B24">
        <v>23</v>
      </c>
      <c r="C24" t="s">
        <v>13</v>
      </c>
      <c r="D24" t="s">
        <v>25</v>
      </c>
      <c r="E24" t="str">
        <f t="shared" si="11"/>
        <v>core_back</v>
      </c>
      <c r="F24" s="3">
        <v>229.21</v>
      </c>
      <c r="G24" s="3">
        <v>60.5</v>
      </c>
      <c r="H24" s="3">
        <v>269.20999999999998</v>
      </c>
      <c r="I24" s="3">
        <v>129.38</v>
      </c>
      <c r="J24">
        <f t="shared" si="1"/>
        <v>249.20999999999998</v>
      </c>
      <c r="K24">
        <f t="shared" si="2"/>
        <v>94.94</v>
      </c>
      <c r="P24" s="4">
        <f t="shared" si="3"/>
        <v>382.01666666666665</v>
      </c>
      <c r="Q24" s="4">
        <f t="shared" si="4"/>
        <v>100.83333333333333</v>
      </c>
      <c r="R24" s="4">
        <f t="shared" si="5"/>
        <v>66.666666666666629</v>
      </c>
      <c r="S24" s="4">
        <f t="shared" si="6"/>
        <v>114.79999999999997</v>
      </c>
      <c r="T24">
        <f t="shared" si="7"/>
        <v>415.34999999999991</v>
      </c>
      <c r="U24">
        <f t="shared" si="8"/>
        <v>158.23333333333332</v>
      </c>
    </row>
    <row r="25" spans="1:21" x14ac:dyDescent="0.25">
      <c r="A25" t="s">
        <v>28</v>
      </c>
      <c r="B25">
        <v>24</v>
      </c>
      <c r="C25" t="s">
        <v>17</v>
      </c>
      <c r="D25" t="s">
        <v>25</v>
      </c>
      <c r="E25" t="str">
        <f>CONCATENATE(C25,D25)</f>
        <v>arm_back</v>
      </c>
      <c r="F25" s="3">
        <v>263.04000000000002</v>
      </c>
      <c r="G25" s="3">
        <v>60.5</v>
      </c>
      <c r="H25" s="3">
        <v>294.07</v>
      </c>
      <c r="I25" s="3">
        <v>106.88</v>
      </c>
      <c r="J25">
        <f t="shared" si="1"/>
        <v>278.55500000000001</v>
      </c>
      <c r="K25">
        <f t="shared" si="2"/>
        <v>83.69</v>
      </c>
      <c r="P25" s="4">
        <f t="shared" si="3"/>
        <v>438.4</v>
      </c>
      <c r="Q25" s="4">
        <f t="shared" si="4"/>
        <v>100.83333333333333</v>
      </c>
      <c r="R25" s="4">
        <f t="shared" si="5"/>
        <v>51.71666666666664</v>
      </c>
      <c r="S25" s="4">
        <f t="shared" si="6"/>
        <v>77.299999999999969</v>
      </c>
      <c r="T25">
        <f t="shared" si="7"/>
        <v>464.25833333333333</v>
      </c>
      <c r="U25">
        <f t="shared" si="8"/>
        <v>139.48333333333332</v>
      </c>
    </row>
    <row r="26" spans="1:21" x14ac:dyDescent="0.25">
      <c r="A26" t="s">
        <v>15</v>
      </c>
      <c r="B26">
        <v>25</v>
      </c>
      <c r="C26" t="s">
        <v>17</v>
      </c>
      <c r="D26" t="s">
        <v>25</v>
      </c>
      <c r="E26" t="str">
        <f t="shared" ref="E26:E39" si="12">CONCATENATE(C26,D26)</f>
        <v>arm_back</v>
      </c>
      <c r="F26" s="3">
        <v>294.07</v>
      </c>
      <c r="G26" s="3">
        <v>69.86</v>
      </c>
      <c r="H26" s="3">
        <v>325.93</v>
      </c>
      <c r="I26" s="3">
        <v>106.88</v>
      </c>
      <c r="J26">
        <f t="shared" si="1"/>
        <v>310</v>
      </c>
      <c r="K26">
        <f t="shared" si="2"/>
        <v>88.37</v>
      </c>
      <c r="P26" s="4">
        <f t="shared" si="3"/>
        <v>490.11666666666662</v>
      </c>
      <c r="Q26" s="4">
        <f t="shared" si="4"/>
        <v>116.43333333333332</v>
      </c>
      <c r="R26" s="4">
        <f t="shared" si="5"/>
        <v>53.099999999999966</v>
      </c>
      <c r="S26" s="4">
        <f t="shared" si="6"/>
        <v>61.699999999999974</v>
      </c>
      <c r="T26">
        <f t="shared" si="7"/>
        <v>516.66666666666663</v>
      </c>
      <c r="U26">
        <f t="shared" si="8"/>
        <v>147.28333333333333</v>
      </c>
    </row>
    <row r="27" spans="1:21" x14ac:dyDescent="0.25">
      <c r="A27" t="s">
        <v>16</v>
      </c>
      <c r="B27">
        <v>26</v>
      </c>
      <c r="C27" t="s">
        <v>17</v>
      </c>
      <c r="D27" t="s">
        <v>25</v>
      </c>
      <c r="E27" t="str">
        <f t="shared" si="12"/>
        <v>arm_back</v>
      </c>
      <c r="F27" s="3">
        <v>294.07</v>
      </c>
      <c r="G27" s="3">
        <v>38</v>
      </c>
      <c r="H27" s="3">
        <v>325.93</v>
      </c>
      <c r="I27" s="3">
        <v>69.86</v>
      </c>
      <c r="J27">
        <f t="shared" si="1"/>
        <v>310</v>
      </c>
      <c r="K27">
        <f t="shared" si="2"/>
        <v>53.93</v>
      </c>
      <c r="P27" s="4">
        <f t="shared" si="3"/>
        <v>490.11666666666662</v>
      </c>
      <c r="Q27" s="4">
        <f t="shared" si="4"/>
        <v>63.333333333333329</v>
      </c>
      <c r="R27" s="4">
        <f t="shared" si="5"/>
        <v>53.099999999999966</v>
      </c>
      <c r="S27" s="4">
        <f t="shared" si="6"/>
        <v>53.099999999999994</v>
      </c>
      <c r="T27">
        <f t="shared" si="7"/>
        <v>516.66666666666663</v>
      </c>
      <c r="U27">
        <f t="shared" si="8"/>
        <v>89.883333333333326</v>
      </c>
    </row>
    <row r="28" spans="1:21" x14ac:dyDescent="0.25">
      <c r="A28" t="s">
        <v>29</v>
      </c>
      <c r="B28">
        <v>27</v>
      </c>
      <c r="C28" t="s">
        <v>17</v>
      </c>
      <c r="D28" t="s">
        <v>25</v>
      </c>
      <c r="E28" t="str">
        <f t="shared" si="12"/>
        <v>arm_back</v>
      </c>
      <c r="F28" s="3">
        <v>197.24</v>
      </c>
      <c r="G28" s="3">
        <v>60.5</v>
      </c>
      <c r="H28" s="3">
        <v>235.39</v>
      </c>
      <c r="I28" s="3">
        <v>97.52</v>
      </c>
      <c r="J28">
        <f t="shared" si="1"/>
        <v>216.315</v>
      </c>
      <c r="K28">
        <f t="shared" si="2"/>
        <v>79.009999999999991</v>
      </c>
      <c r="P28" s="4">
        <f t="shared" si="3"/>
        <v>328.73333333333329</v>
      </c>
      <c r="Q28" s="4">
        <f t="shared" si="4"/>
        <v>100.83333333333333</v>
      </c>
      <c r="R28" s="4">
        <f t="shared" si="5"/>
        <v>63.583333333333314</v>
      </c>
      <c r="S28" s="4">
        <f t="shared" si="6"/>
        <v>61.699999999999974</v>
      </c>
      <c r="T28">
        <f t="shared" si="7"/>
        <v>360.52499999999998</v>
      </c>
      <c r="U28">
        <f t="shared" si="8"/>
        <v>131.68333333333331</v>
      </c>
    </row>
    <row r="29" spans="1:21" x14ac:dyDescent="0.25">
      <c r="A29" t="s">
        <v>18</v>
      </c>
      <c r="B29">
        <v>28</v>
      </c>
      <c r="C29" t="s">
        <v>17</v>
      </c>
      <c r="D29" t="s">
        <v>25</v>
      </c>
      <c r="E29" t="str">
        <f t="shared" si="12"/>
        <v>arm_back</v>
      </c>
      <c r="F29" s="3">
        <v>197.24</v>
      </c>
      <c r="G29" s="3">
        <v>97.52</v>
      </c>
      <c r="H29" s="3">
        <v>229.1</v>
      </c>
      <c r="I29" s="3">
        <v>129.38</v>
      </c>
      <c r="J29">
        <f t="shared" si="1"/>
        <v>213.17000000000002</v>
      </c>
      <c r="K29">
        <f t="shared" si="2"/>
        <v>113.44999999999999</v>
      </c>
      <c r="P29" s="4">
        <f t="shared" si="3"/>
        <v>328.73333333333329</v>
      </c>
      <c r="Q29" s="4">
        <f t="shared" si="4"/>
        <v>162.5333333333333</v>
      </c>
      <c r="R29" s="4">
        <f t="shared" si="5"/>
        <v>53.100000000000023</v>
      </c>
      <c r="S29" s="4">
        <f t="shared" si="6"/>
        <v>53.099999999999994</v>
      </c>
      <c r="T29">
        <f t="shared" si="7"/>
        <v>355.2833333333333</v>
      </c>
      <c r="U29">
        <f t="shared" si="8"/>
        <v>189.08333333333329</v>
      </c>
    </row>
    <row r="30" spans="1:21" x14ac:dyDescent="0.25">
      <c r="A30" t="s">
        <v>19</v>
      </c>
      <c r="B30">
        <v>29</v>
      </c>
      <c r="C30" t="s">
        <v>17</v>
      </c>
      <c r="D30" t="s">
        <v>25</v>
      </c>
      <c r="E30" t="str">
        <f t="shared" si="12"/>
        <v>arm_back</v>
      </c>
      <c r="F30" s="3">
        <v>197.24</v>
      </c>
      <c r="G30" s="3">
        <v>129.38</v>
      </c>
      <c r="H30" s="3">
        <v>229.1</v>
      </c>
      <c r="I30" s="3">
        <v>161.25</v>
      </c>
      <c r="J30">
        <f t="shared" si="1"/>
        <v>213.17000000000002</v>
      </c>
      <c r="K30">
        <f t="shared" si="2"/>
        <v>145.315</v>
      </c>
      <c r="P30" s="4">
        <f t="shared" si="3"/>
        <v>328.73333333333329</v>
      </c>
      <c r="Q30" s="4">
        <f t="shared" si="4"/>
        <v>215.6333333333333</v>
      </c>
      <c r="R30" s="4">
        <f t="shared" si="5"/>
        <v>53.100000000000023</v>
      </c>
      <c r="S30" s="4">
        <f t="shared" si="6"/>
        <v>53.116666666666703</v>
      </c>
      <c r="T30">
        <f t="shared" si="7"/>
        <v>355.2833333333333</v>
      </c>
      <c r="U30">
        <f t="shared" si="8"/>
        <v>242.19166666666663</v>
      </c>
    </row>
    <row r="31" spans="1:21" x14ac:dyDescent="0.25">
      <c r="A31" t="s">
        <v>20</v>
      </c>
      <c r="B31">
        <v>30</v>
      </c>
      <c r="C31" t="s">
        <v>13</v>
      </c>
      <c r="D31" t="s">
        <v>25</v>
      </c>
      <c r="E31" t="str">
        <f t="shared" si="12"/>
        <v>core_back</v>
      </c>
      <c r="F31" s="3">
        <v>229.21</v>
      </c>
      <c r="G31" s="3">
        <v>129.38</v>
      </c>
      <c r="H31" s="3">
        <v>269.20999999999998</v>
      </c>
      <c r="I31" s="3">
        <v>161.25</v>
      </c>
      <c r="J31">
        <f t="shared" si="1"/>
        <v>249.20999999999998</v>
      </c>
      <c r="K31">
        <f t="shared" si="2"/>
        <v>145.315</v>
      </c>
      <c r="P31" s="4">
        <f t="shared" si="3"/>
        <v>382.01666666666665</v>
      </c>
      <c r="Q31" s="4">
        <f t="shared" si="4"/>
        <v>215.6333333333333</v>
      </c>
      <c r="R31" s="4">
        <f t="shared" si="5"/>
        <v>66.666666666666629</v>
      </c>
      <c r="S31" s="4">
        <f t="shared" si="6"/>
        <v>53.116666666666703</v>
      </c>
      <c r="T31">
        <f t="shared" si="7"/>
        <v>415.34999999999991</v>
      </c>
      <c r="U31">
        <f t="shared" si="8"/>
        <v>242.19166666666663</v>
      </c>
    </row>
    <row r="32" spans="1:21" x14ac:dyDescent="0.25">
      <c r="A32" t="s">
        <v>30</v>
      </c>
      <c r="B32">
        <v>31</v>
      </c>
      <c r="C32" t="s">
        <v>23</v>
      </c>
      <c r="D32" t="s">
        <v>25</v>
      </c>
      <c r="E32" t="str">
        <f t="shared" si="12"/>
        <v>leg_back</v>
      </c>
      <c r="F32" s="3">
        <v>269.20999999999998</v>
      </c>
      <c r="G32" s="3">
        <v>106.88</v>
      </c>
      <c r="H32" s="3">
        <v>300.93</v>
      </c>
      <c r="I32" s="3">
        <v>154.61000000000001</v>
      </c>
      <c r="J32">
        <f t="shared" si="1"/>
        <v>285.07</v>
      </c>
      <c r="K32">
        <f t="shared" si="2"/>
        <v>130.745</v>
      </c>
      <c r="P32" s="4">
        <f t="shared" si="3"/>
        <v>448.68333333333328</v>
      </c>
      <c r="Q32" s="4">
        <f t="shared" si="4"/>
        <v>178.1333333333333</v>
      </c>
      <c r="R32" s="4">
        <f t="shared" si="5"/>
        <v>52.866666666666674</v>
      </c>
      <c r="S32" s="4">
        <f t="shared" si="6"/>
        <v>79.55000000000004</v>
      </c>
      <c r="T32">
        <f t="shared" si="7"/>
        <v>475.11666666666662</v>
      </c>
      <c r="U32">
        <f t="shared" si="8"/>
        <v>217.90833333333333</v>
      </c>
    </row>
    <row r="33" spans="1:21" x14ac:dyDescent="0.25">
      <c r="A33" t="s">
        <v>31</v>
      </c>
      <c r="B33">
        <v>32</v>
      </c>
      <c r="C33" t="s">
        <v>23</v>
      </c>
      <c r="D33" t="s">
        <v>25</v>
      </c>
      <c r="E33" t="str">
        <f t="shared" si="12"/>
        <v>leg_back</v>
      </c>
      <c r="F33" s="3">
        <v>269.20999999999998</v>
      </c>
      <c r="G33" s="3">
        <v>154.61000000000001</v>
      </c>
      <c r="H33" s="3">
        <v>301.08</v>
      </c>
      <c r="I33" s="3">
        <v>186.47</v>
      </c>
      <c r="J33">
        <f t="shared" si="1"/>
        <v>285.14499999999998</v>
      </c>
      <c r="K33">
        <f t="shared" si="2"/>
        <v>170.54000000000002</v>
      </c>
      <c r="P33" s="4">
        <f t="shared" si="3"/>
        <v>448.68333333333328</v>
      </c>
      <c r="Q33" s="4">
        <f t="shared" si="4"/>
        <v>257.68333333333334</v>
      </c>
      <c r="R33" s="4">
        <f t="shared" si="5"/>
        <v>53.116666666666674</v>
      </c>
      <c r="S33" s="4">
        <f t="shared" si="6"/>
        <v>53.099999999999966</v>
      </c>
      <c r="T33">
        <f t="shared" si="7"/>
        <v>475.24166666666662</v>
      </c>
      <c r="U33">
        <f t="shared" si="8"/>
        <v>284.23333333333335</v>
      </c>
    </row>
    <row r="34" spans="1:21" x14ac:dyDescent="0.25">
      <c r="A34" t="s">
        <v>32</v>
      </c>
      <c r="B34">
        <v>33</v>
      </c>
      <c r="C34" t="s">
        <v>23</v>
      </c>
      <c r="D34" t="s">
        <v>25</v>
      </c>
      <c r="E34" t="str">
        <f t="shared" si="12"/>
        <v>leg_back</v>
      </c>
      <c r="F34" s="3">
        <v>269.20999999999998</v>
      </c>
      <c r="G34" s="3">
        <v>187.09</v>
      </c>
      <c r="H34" s="3">
        <v>301.08</v>
      </c>
      <c r="I34" s="3">
        <v>212.68</v>
      </c>
      <c r="J34">
        <f t="shared" si="1"/>
        <v>285.14499999999998</v>
      </c>
      <c r="K34">
        <f t="shared" si="2"/>
        <v>199.88499999999999</v>
      </c>
      <c r="P34" s="4">
        <f>F34*$M$2</f>
        <v>448.68333333333328</v>
      </c>
      <c r="Q34" s="4">
        <f t="shared" si="4"/>
        <v>311.81666666666666</v>
      </c>
      <c r="R34" s="4">
        <f t="shared" si="5"/>
        <v>53.116666666666674</v>
      </c>
      <c r="S34" s="4">
        <f t="shared" si="6"/>
        <v>42.649999999999977</v>
      </c>
      <c r="T34">
        <f t="shared" si="7"/>
        <v>475.24166666666662</v>
      </c>
      <c r="U34">
        <f t="shared" si="8"/>
        <v>333.14166666666659</v>
      </c>
    </row>
    <row r="35" spans="1:21" x14ac:dyDescent="0.25">
      <c r="A35" t="s">
        <v>21</v>
      </c>
      <c r="B35">
        <v>34</v>
      </c>
      <c r="C35" t="s">
        <v>23</v>
      </c>
      <c r="D35" t="s">
        <v>25</v>
      </c>
      <c r="E35" t="str">
        <f t="shared" si="12"/>
        <v>leg_back</v>
      </c>
      <c r="F35" s="3">
        <v>258.82</v>
      </c>
      <c r="G35" s="3">
        <v>212.68</v>
      </c>
      <c r="H35" s="3">
        <v>290.69</v>
      </c>
      <c r="I35" s="3">
        <v>244.54</v>
      </c>
      <c r="J35">
        <f t="shared" si="1"/>
        <v>274.755</v>
      </c>
      <c r="K35">
        <f t="shared" si="2"/>
        <v>228.61</v>
      </c>
      <c r="P35" s="4">
        <f t="shared" si="3"/>
        <v>431.36666666666662</v>
      </c>
      <c r="Q35" s="4">
        <f t="shared" si="4"/>
        <v>354.46666666666664</v>
      </c>
      <c r="R35" s="4">
        <f t="shared" si="5"/>
        <v>53.116666666666674</v>
      </c>
      <c r="S35" s="4">
        <f t="shared" si="6"/>
        <v>53.099999999999966</v>
      </c>
      <c r="T35">
        <f t="shared" si="7"/>
        <v>457.92499999999995</v>
      </c>
      <c r="U35">
        <f t="shared" si="8"/>
        <v>381.01666666666665</v>
      </c>
    </row>
    <row r="36" spans="1:21" x14ac:dyDescent="0.25">
      <c r="A36" t="s">
        <v>33</v>
      </c>
      <c r="B36">
        <v>35</v>
      </c>
      <c r="C36" t="s">
        <v>23</v>
      </c>
      <c r="D36" t="s">
        <v>25</v>
      </c>
      <c r="E36" t="str">
        <f t="shared" si="12"/>
        <v>leg_back</v>
      </c>
      <c r="F36" s="3">
        <v>226.96</v>
      </c>
      <c r="G36" s="3">
        <v>161.25</v>
      </c>
      <c r="H36" s="3">
        <v>258.82</v>
      </c>
      <c r="I36" s="3">
        <v>170.54</v>
      </c>
      <c r="J36">
        <f t="shared" si="1"/>
        <v>242.89</v>
      </c>
      <c r="K36">
        <f t="shared" si="2"/>
        <v>165.89499999999998</v>
      </c>
      <c r="P36" s="4">
        <f t="shared" si="3"/>
        <v>378.26666666666665</v>
      </c>
      <c r="Q36" s="4">
        <f t="shared" si="4"/>
        <v>268.75</v>
      </c>
      <c r="R36" s="4">
        <f t="shared" si="5"/>
        <v>53.099999999999966</v>
      </c>
      <c r="S36" s="4">
        <f t="shared" si="6"/>
        <v>15.483333333333292</v>
      </c>
      <c r="T36">
        <f t="shared" si="7"/>
        <v>404.81666666666661</v>
      </c>
      <c r="U36">
        <f t="shared" si="8"/>
        <v>276.49166666666662</v>
      </c>
    </row>
    <row r="37" spans="1:21" x14ac:dyDescent="0.25">
      <c r="A37" t="s">
        <v>34</v>
      </c>
      <c r="B37">
        <v>36</v>
      </c>
      <c r="C37" t="s">
        <v>23</v>
      </c>
      <c r="D37" t="s">
        <v>25</v>
      </c>
      <c r="E37" t="str">
        <f t="shared" si="12"/>
        <v>leg_back</v>
      </c>
      <c r="F37" s="3">
        <v>226.96</v>
      </c>
      <c r="G37" s="3">
        <v>170.54</v>
      </c>
      <c r="H37" s="3">
        <v>258.82</v>
      </c>
      <c r="I37" s="3">
        <v>202.4</v>
      </c>
      <c r="J37">
        <f t="shared" si="1"/>
        <v>242.89</v>
      </c>
      <c r="K37">
        <f t="shared" si="2"/>
        <v>186.47</v>
      </c>
      <c r="P37" s="4">
        <f t="shared" si="3"/>
        <v>378.26666666666665</v>
      </c>
      <c r="Q37" s="4">
        <f t="shared" si="4"/>
        <v>284.23333333333329</v>
      </c>
      <c r="R37" s="4">
        <f t="shared" si="5"/>
        <v>53.099999999999966</v>
      </c>
      <c r="S37" s="4">
        <f t="shared" si="6"/>
        <v>53.100000000000023</v>
      </c>
      <c r="T37">
        <f t="shared" si="7"/>
        <v>404.81666666666661</v>
      </c>
      <c r="U37">
        <f t="shared" si="8"/>
        <v>310.7833333333333</v>
      </c>
    </row>
    <row r="38" spans="1:21" x14ac:dyDescent="0.25">
      <c r="A38" t="s">
        <v>35</v>
      </c>
      <c r="B38">
        <v>37</v>
      </c>
      <c r="C38" t="s">
        <v>23</v>
      </c>
      <c r="D38" t="s">
        <v>25</v>
      </c>
      <c r="E38" t="str">
        <f t="shared" si="12"/>
        <v>leg_back</v>
      </c>
      <c r="F38" s="3">
        <v>226.96</v>
      </c>
      <c r="G38" s="3">
        <v>202.4</v>
      </c>
      <c r="H38" s="3">
        <v>258.82</v>
      </c>
      <c r="I38" s="3">
        <v>217.32</v>
      </c>
      <c r="J38">
        <f t="shared" si="1"/>
        <v>242.89</v>
      </c>
      <c r="K38">
        <f t="shared" si="2"/>
        <v>209.86</v>
      </c>
      <c r="P38" s="4">
        <f t="shared" si="3"/>
        <v>378.26666666666665</v>
      </c>
      <c r="Q38" s="4">
        <f t="shared" si="4"/>
        <v>337.33333333333331</v>
      </c>
      <c r="R38" s="4">
        <f t="shared" si="5"/>
        <v>53.099999999999966</v>
      </c>
      <c r="S38" s="4">
        <f t="shared" si="6"/>
        <v>24.866666666666617</v>
      </c>
      <c r="T38">
        <f t="shared" si="7"/>
        <v>404.81666666666661</v>
      </c>
      <c r="U38">
        <f t="shared" si="8"/>
        <v>349.76666666666665</v>
      </c>
    </row>
    <row r="39" spans="1:21" x14ac:dyDescent="0.25">
      <c r="A39" t="s">
        <v>22</v>
      </c>
      <c r="B39">
        <v>38</v>
      </c>
      <c r="C39" t="s">
        <v>23</v>
      </c>
      <c r="D39" t="s">
        <v>25</v>
      </c>
      <c r="E39" t="str">
        <f t="shared" si="12"/>
        <v>leg_back</v>
      </c>
      <c r="F39" s="3">
        <v>226.96</v>
      </c>
      <c r="G39" s="3">
        <v>217.58</v>
      </c>
      <c r="H39" s="3">
        <v>258.82</v>
      </c>
      <c r="I39" s="3">
        <v>249.44</v>
      </c>
      <c r="J39">
        <f t="shared" si="1"/>
        <v>242.89</v>
      </c>
      <c r="K39">
        <f t="shared" si="2"/>
        <v>233.51</v>
      </c>
      <c r="P39" s="4">
        <f t="shared" si="3"/>
        <v>378.26666666666665</v>
      </c>
      <c r="Q39" s="4">
        <f t="shared" si="4"/>
        <v>362.63333333333333</v>
      </c>
      <c r="R39" s="4">
        <f t="shared" si="5"/>
        <v>53.099999999999966</v>
      </c>
      <c r="S39" s="4">
        <f t="shared" si="6"/>
        <v>53.099999999999966</v>
      </c>
      <c r="T39">
        <f t="shared" si="7"/>
        <v>404.81666666666661</v>
      </c>
      <c r="U39">
        <f t="shared" si="8"/>
        <v>389.18333333333328</v>
      </c>
    </row>
    <row r="40" spans="1:21" x14ac:dyDescent="0.25">
      <c r="A40" t="s">
        <v>26</v>
      </c>
      <c r="B40">
        <v>39</v>
      </c>
      <c r="C40" t="s">
        <v>26</v>
      </c>
      <c r="F40" s="3">
        <v>0</v>
      </c>
      <c r="G40" s="3">
        <v>0</v>
      </c>
      <c r="H40" s="3">
        <v>168.3</v>
      </c>
      <c r="I40" s="3">
        <v>261.60000000000002</v>
      </c>
      <c r="J40">
        <f t="shared" si="1"/>
        <v>84.15</v>
      </c>
      <c r="K40">
        <f t="shared" si="2"/>
        <v>130.80000000000001</v>
      </c>
      <c r="P40" s="4">
        <f t="shared" si="3"/>
        <v>0</v>
      </c>
      <c r="Q40" s="4">
        <f t="shared" si="4"/>
        <v>0</v>
      </c>
      <c r="R40" s="4">
        <f t="shared" si="5"/>
        <v>280.5</v>
      </c>
      <c r="S40" s="4">
        <f t="shared" si="6"/>
        <v>436</v>
      </c>
      <c r="T40">
        <f t="shared" si="7"/>
        <v>140.25</v>
      </c>
      <c r="U40">
        <f t="shared" si="8"/>
        <v>218</v>
      </c>
    </row>
    <row r="41" spans="1:21" x14ac:dyDescent="0.25">
      <c r="A41" t="s">
        <v>27</v>
      </c>
      <c r="B41">
        <v>40</v>
      </c>
      <c r="C41" t="s">
        <v>27</v>
      </c>
      <c r="F41" s="3">
        <v>168.3</v>
      </c>
      <c r="G41" s="3">
        <v>0</v>
      </c>
      <c r="H41" s="3">
        <v>336.6</v>
      </c>
      <c r="I41" s="3">
        <v>261.60000000000002</v>
      </c>
      <c r="J41">
        <f t="shared" si="1"/>
        <v>252.45000000000002</v>
      </c>
      <c r="K41">
        <f t="shared" si="2"/>
        <v>130.80000000000001</v>
      </c>
      <c r="P41" s="4">
        <f t="shared" si="3"/>
        <v>280.5</v>
      </c>
      <c r="Q41" s="4">
        <f t="shared" si="4"/>
        <v>0</v>
      </c>
      <c r="R41" s="4">
        <f t="shared" si="5"/>
        <v>280.5</v>
      </c>
      <c r="S41" s="4">
        <f t="shared" si="6"/>
        <v>436</v>
      </c>
      <c r="T41">
        <f t="shared" si="7"/>
        <v>420.75</v>
      </c>
      <c r="U41">
        <f t="shared" si="8"/>
        <v>218</v>
      </c>
    </row>
    <row r="42" spans="1:21" x14ac:dyDescent="0.25">
      <c r="F42" s="3"/>
      <c r="G42" s="3"/>
      <c r="H42" s="3"/>
      <c r="I42" s="3"/>
      <c r="J42" s="3"/>
      <c r="K42" s="3"/>
      <c r="P42" s="2"/>
      <c r="Q42" s="2"/>
      <c r="R42" s="2"/>
      <c r="S42" s="2"/>
    </row>
    <row r="43" spans="1:21" x14ac:dyDescent="0.25">
      <c r="F43" s="3"/>
      <c r="G43" s="3"/>
      <c r="H43" s="3"/>
      <c r="I43" s="3"/>
      <c r="J43" s="3"/>
      <c r="K43" s="3"/>
      <c r="P43" s="2"/>
      <c r="Q43" s="2"/>
      <c r="R43" s="2"/>
      <c r="S43" s="2"/>
    </row>
    <row r="44" spans="1:21" x14ac:dyDescent="0.25">
      <c r="F44" s="3"/>
      <c r="G44" s="3"/>
      <c r="H44" s="3"/>
      <c r="I44" s="3"/>
      <c r="J44" s="3"/>
      <c r="K44" s="3"/>
      <c r="P44" s="2"/>
      <c r="Q44" s="2"/>
      <c r="R44" s="2"/>
      <c r="S44" s="2"/>
    </row>
    <row r="45" spans="1:21" x14ac:dyDescent="0.25">
      <c r="F45" s="3"/>
      <c r="G45" s="3"/>
      <c r="H45" s="3"/>
      <c r="I45" s="3"/>
      <c r="J45" s="3"/>
      <c r="K45" s="3"/>
      <c r="P45" s="2"/>
      <c r="Q45" s="2"/>
      <c r="R45" s="2"/>
      <c r="S45" s="2"/>
    </row>
    <row r="46" spans="1:21" x14ac:dyDescent="0.25">
      <c r="F46" s="3"/>
      <c r="G46" s="3"/>
      <c r="H46" s="3"/>
      <c r="I46" s="3"/>
      <c r="J46" s="3"/>
      <c r="K46" s="3"/>
      <c r="P46" s="2"/>
      <c r="Q46" s="2"/>
      <c r="R46" s="2"/>
      <c r="S46" s="2"/>
    </row>
    <row r="47" spans="1:21" x14ac:dyDescent="0.25">
      <c r="F47" s="3"/>
      <c r="G47" s="3"/>
      <c r="H47" s="3"/>
      <c r="I47" s="3"/>
      <c r="J47" s="3"/>
      <c r="K47" s="3"/>
      <c r="P47" s="2"/>
      <c r="Q47" s="2"/>
      <c r="R47" s="2"/>
      <c r="S47" s="2"/>
    </row>
    <row r="48" spans="1:21" x14ac:dyDescent="0.25">
      <c r="F48" s="3"/>
      <c r="G48" s="3"/>
      <c r="H48" s="3"/>
      <c r="I48" s="3"/>
      <c r="J48" s="3"/>
      <c r="K48" s="3"/>
    </row>
    <row r="49" spans="6:11" x14ac:dyDescent="0.25">
      <c r="F49" s="3"/>
      <c r="G49" s="3"/>
      <c r="H49" s="3"/>
      <c r="I49" s="3"/>
      <c r="J49" s="3"/>
      <c r="K49" s="3"/>
    </row>
    <row r="50" spans="6:11" x14ac:dyDescent="0.25">
      <c r="F50" s="3"/>
      <c r="G50" s="3"/>
      <c r="H50" s="3"/>
      <c r="I50" s="3"/>
      <c r="J50" s="3"/>
      <c r="K50" s="3"/>
    </row>
    <row r="51" spans="6:11" x14ac:dyDescent="0.25">
      <c r="F51" s="3"/>
      <c r="G51" s="3"/>
      <c r="H51" s="3"/>
      <c r="I51" s="3"/>
      <c r="J51" s="3"/>
      <c r="K51" s="3"/>
    </row>
    <row r="52" spans="6:11" x14ac:dyDescent="0.25">
      <c r="F52" s="3"/>
      <c r="G52" s="3"/>
      <c r="H52" s="3"/>
      <c r="I52" s="3"/>
      <c r="J52" s="3"/>
      <c r="K52" s="3"/>
    </row>
    <row r="53" spans="6:11" x14ac:dyDescent="0.25">
      <c r="H53" s="3"/>
      <c r="I53" s="3"/>
      <c r="J53" s="3"/>
      <c r="K53" s="3"/>
    </row>
  </sheetData>
  <conditionalFormatting sqref="F12:G17 G18:G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Silva</cp:lastModifiedBy>
  <dcterms:created xsi:type="dcterms:W3CDTF">2025-04-07T15:09:41Z</dcterms:created>
  <dcterms:modified xsi:type="dcterms:W3CDTF">2025-04-09T14:53:46Z</dcterms:modified>
</cp:coreProperties>
</file>