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do\Documents\GitHub\touchCouples\output\"/>
    </mc:Choice>
  </mc:AlternateContent>
  <xr:revisionPtr revIDLastSave="0" documentId="13_ncr:1_{2FD336B5-AAB2-441A-B937-F4A8E10C035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I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C4" i="1"/>
  <c r="C5" i="1"/>
  <c r="C6" i="1"/>
  <c r="C7" i="1"/>
  <c r="C8" i="1"/>
  <c r="C3" i="1"/>
  <c r="D2" i="1"/>
  <c r="E2" i="1"/>
  <c r="F2" i="1"/>
  <c r="G2" i="1"/>
  <c r="H2" i="1"/>
  <c r="C2" i="1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E20" i="2"/>
  <c r="E21" i="2"/>
  <c r="E22" i="2"/>
  <c r="E23" i="2"/>
  <c r="E24" i="2"/>
  <c r="E19" i="2"/>
</calcChain>
</file>

<file path=xl/sharedStrings.xml><?xml version="1.0" encoding="utf-8"?>
<sst xmlns="http://schemas.openxmlformats.org/spreadsheetml/2006/main" count="35" uniqueCount="17">
  <si>
    <t>Sample</t>
  </si>
  <si>
    <t>Couple Agreement</t>
  </si>
  <si>
    <t>One-sided Saturation</t>
  </si>
  <si>
    <t>One-sided Deprivation</t>
  </si>
  <si>
    <t>Couple Deprivation</t>
  </si>
  <si>
    <t>Couple Saturation</t>
  </si>
  <si>
    <t>Couple Disagreement</t>
  </si>
  <si>
    <t>Not at all</t>
  </si>
  <si>
    <t>1 to 5 times</t>
  </si>
  <si>
    <t>6 to 5 times</t>
  </si>
  <si>
    <t>11 to 20 times</t>
  </si>
  <si>
    <t>21 to 50 times</t>
  </si>
  <si>
    <t>More than 50 times</t>
  </si>
  <si>
    <t>Whole</t>
  </si>
  <si>
    <t>mean</t>
  </si>
  <si>
    <t>sd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</si>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</sst>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F5D"/>
      <name val="Roboto Condensed"/>
    </font>
    <font>
      <sz val="12"/>
      <color rgb="FF002F5D"/>
      <name val="Roboto Condensed"/>
    </font>
    <font>
      <sz val="14"/>
      <color rgb="FF000000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2EFEA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AE9A63"/>
      </top>
      <bottom style="medium">
        <color rgb="FFAE9A63"/>
      </bottom>
      <diagonal/>
    </border>
    <border>
      <left/>
      <right/>
      <top style="medium">
        <color rgb="FFAE9A63"/>
      </top>
      <bottom/>
      <diagonal/>
    </border>
    <border>
      <left/>
      <right/>
      <top/>
      <bottom style="medium">
        <color rgb="FFAE9A6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7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0" borderId="1" xfId="0" applyFont="1" applyBorder="1" applyAlignment="1">
      <alignment horizontal="right" wrapText="1" readingOrder="1"/>
    </xf>
    <xf numFmtId="0" fontId="3" fillId="2" borderId="2" xfId="0" applyFont="1" applyFill="1" applyBorder="1" applyAlignment="1">
      <alignment horizontal="right" wrapText="1" readingOrder="1"/>
    </xf>
    <xf numFmtId="0" fontId="3" fillId="0" borderId="0" xfId="0" applyFont="1" applyAlignment="1">
      <alignment horizontal="right" wrapText="1" readingOrder="1"/>
    </xf>
    <xf numFmtId="0" fontId="3" fillId="2" borderId="0" xfId="0" applyFont="1" applyFill="1" applyAlignment="1">
      <alignment horizontal="right" wrapText="1" readingOrder="1"/>
    </xf>
    <xf numFmtId="0" fontId="3" fillId="0" borderId="3" xfId="0" applyFont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9"/>
  <sheetViews>
    <sheetView tabSelected="1" workbookViewId="0">
      <selection activeCell="G17" sqref="G17"/>
    </sheetView>
  </sheetViews>
  <sheetFormatPr defaultRowHeight="14.5" x14ac:dyDescent="0.35"/>
  <cols>
    <col min="2" max="2" width="34.1796875" customWidth="1"/>
    <col min="3" max="3" width="11.453125" bestFit="1" customWidth="1"/>
    <col min="4" max="4" width="12.453125" bestFit="1" customWidth="1"/>
    <col min="5" max="5" width="11.453125" bestFit="1" customWidth="1"/>
    <col min="6" max="7" width="12.453125" bestFit="1" customWidth="1"/>
    <col min="8" max="8" width="17.26953125" bestFit="1" customWidth="1"/>
  </cols>
  <sheetData>
    <row r="1" spans="2:12" x14ac:dyDescent="0.3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12" x14ac:dyDescent="0.35">
      <c r="B2" t="s">
        <v>0</v>
      </c>
      <c r="C2" s="5" t="str">
        <f>_xlfn.CONCAT(Sheet2!E11," (",ROUND(Sheet2!E12,2),"%)")</f>
        <v>95 (1,4%)</v>
      </c>
      <c r="D2" s="5" t="str">
        <f>_xlfn.CONCAT(Sheet2!F11," (",ROUND(Sheet2!F12,2),"%)")</f>
        <v>1768 (26%)</v>
      </c>
      <c r="E2" s="5" t="str">
        <f>_xlfn.CONCAT(Sheet2!G11," (",ROUND(Sheet2!G12,2),"%)")</f>
        <v>1945 (28,6%)</v>
      </c>
      <c r="F2" s="5" t="str">
        <f>_xlfn.CONCAT(Sheet2!H11," (",ROUND(Sheet2!H12,2),"%)")</f>
        <v>1876 (27,59%)</v>
      </c>
      <c r="G2" s="5" t="str">
        <f>_xlfn.CONCAT(Sheet2!I11," (",ROUND(Sheet2!I12,2),"%)")</f>
        <v>1007 (14,81%)</v>
      </c>
      <c r="H2" s="5" t="str">
        <f>_xlfn.CONCAT(Sheet2!J11," (",ROUND(Sheet2!J12,2),"%)")</f>
        <v>109 (1,6%)</v>
      </c>
      <c r="I2">
        <f>SUM(Sheet2!E11:J11)</f>
        <v>6800</v>
      </c>
    </row>
    <row r="3" spans="2:12" x14ac:dyDescent="0.35">
      <c r="B3" t="s">
        <v>1</v>
      </c>
      <c r="C3" s="5" t="str">
        <f>_xlfn.CONCAT(Sheet2!E13," (",ROUND(Sheet2!E19,2),"%)")</f>
        <v>6 (0,09%)</v>
      </c>
      <c r="D3" s="5" t="str">
        <f>_xlfn.CONCAT(Sheet2!F13," (",ROUND(Sheet2!F19,2),"%)")</f>
        <v>167 (2,46%)</v>
      </c>
      <c r="E3" s="5" t="str">
        <f>_xlfn.CONCAT(Sheet2!G13," (",ROUND(Sheet2!G19,2),"%)")</f>
        <v>382 (5,62%)</v>
      </c>
      <c r="F3" s="5" t="str">
        <f>_xlfn.CONCAT(Sheet2!H13," (",ROUND(Sheet2!H19,2),"%)")</f>
        <v>676 (9,94%)</v>
      </c>
      <c r="G3" s="5" t="str">
        <f>_xlfn.CONCAT(Sheet2!I13," (",ROUND(Sheet2!I19,2),"%)")</f>
        <v>589 (8,66%)</v>
      </c>
      <c r="H3" s="5" t="str">
        <f>_xlfn.CONCAT(Sheet2!J13," (",ROUND(Sheet2!J19,2),"%)")</f>
        <v>101 (1,49%)</v>
      </c>
      <c r="I3">
        <f>SUM(Sheet2!E13:J13)</f>
        <v>1921</v>
      </c>
    </row>
    <row r="4" spans="2:12" x14ac:dyDescent="0.35">
      <c r="B4" s="1" t="s">
        <v>3</v>
      </c>
      <c r="C4" s="5" t="str">
        <f>_xlfn.CONCAT(Sheet2!E14," (",ROUND(Sheet2!E20,2),"%)")</f>
        <v>35 (0,51%)</v>
      </c>
      <c r="D4" s="5" t="str">
        <f>_xlfn.CONCAT(Sheet2!F14," (",ROUND(Sheet2!F20,2),"%)")</f>
        <v>640 (9,41%)</v>
      </c>
      <c r="E4" s="5" t="str">
        <f>_xlfn.CONCAT(Sheet2!G14," (",ROUND(Sheet2!G20,2),"%)")</f>
        <v>825 (12,13%)</v>
      </c>
      <c r="F4" s="5" t="str">
        <f>_xlfn.CONCAT(Sheet2!H14," (",ROUND(Sheet2!H20,2),"%)")</f>
        <v>731 (10,75%)</v>
      </c>
      <c r="G4" s="5" t="str">
        <f>_xlfn.CONCAT(Sheet2!I14," (",ROUND(Sheet2!I20,2),"%)")</f>
        <v>239 (3,51%)</v>
      </c>
      <c r="H4" s="5" t="str">
        <f>_xlfn.CONCAT(Sheet2!J14," (",ROUND(Sheet2!J20,2),"%)")</f>
        <v>0 (0%)</v>
      </c>
      <c r="I4">
        <f>SUM(Sheet2!E14:J14)</f>
        <v>2470</v>
      </c>
    </row>
    <row r="5" spans="2:12" x14ac:dyDescent="0.35">
      <c r="B5" s="1" t="s">
        <v>2</v>
      </c>
      <c r="C5" s="5" t="str">
        <f>_xlfn.CONCAT(Sheet2!E15," (",ROUND(Sheet2!E21,2),"%)")</f>
        <v>2 (0,03%)</v>
      </c>
      <c r="D5" s="5" t="str">
        <f>_xlfn.CONCAT(Sheet2!F15," (",ROUND(Sheet2!F21,2),"%)")</f>
        <v>29 (0,43%)</v>
      </c>
      <c r="E5" s="5" t="str">
        <f>_xlfn.CONCAT(Sheet2!G15," (",ROUND(Sheet2!G21,2),"%)")</f>
        <v>59 (0,87%)</v>
      </c>
      <c r="F5" s="5" t="str">
        <f>_xlfn.CONCAT(Sheet2!H15," (",ROUND(Sheet2!H21,2),"%)")</f>
        <v>139 (2,04%)</v>
      </c>
      <c r="G5" s="5" t="str">
        <f>_xlfn.CONCAT(Sheet2!I15," (",ROUND(Sheet2!I21,2),"%)")</f>
        <v>98 (1,44%)</v>
      </c>
      <c r="H5" s="5" t="str">
        <f>_xlfn.CONCAT(Sheet2!J15," (",ROUND(Sheet2!J21,2),"%)")</f>
        <v>6 (0,09%)</v>
      </c>
      <c r="I5">
        <f>SUM(Sheet2!E15:J15)</f>
        <v>333</v>
      </c>
    </row>
    <row r="6" spans="2:12" x14ac:dyDescent="0.35">
      <c r="B6" s="1" t="s">
        <v>4</v>
      </c>
      <c r="C6" s="5" t="str">
        <f>_xlfn.CONCAT(Sheet2!E16," (",ROUND(Sheet2!E22,2),"%)")</f>
        <v>46 (0,68%)</v>
      </c>
      <c r="D6" s="5" t="str">
        <f>_xlfn.CONCAT(Sheet2!F16," (",ROUND(Sheet2!F22,2),"%)")</f>
        <v>840 (12,35%)</v>
      </c>
      <c r="E6" s="5" t="str">
        <f>_xlfn.CONCAT(Sheet2!G16," (",ROUND(Sheet2!G22,2),"%)")</f>
        <v>536 (7,88%)</v>
      </c>
      <c r="F6" s="5" t="str">
        <f>_xlfn.CONCAT(Sheet2!H16," (",ROUND(Sheet2!H22,2),"%)")</f>
        <v>242 (3,56%)</v>
      </c>
      <c r="G6" s="5" t="str">
        <f>_xlfn.CONCAT(Sheet2!I16," (",ROUND(Sheet2!I22,2),"%)")</f>
        <v>37 (0,54%)</v>
      </c>
      <c r="H6" s="5" t="str">
        <f>_xlfn.CONCAT(Sheet2!J16," (",ROUND(Sheet2!J22,2),"%)")</f>
        <v>0 (0%)</v>
      </c>
      <c r="I6">
        <f>SUM(Sheet2!E16:J16)</f>
        <v>1701</v>
      </c>
    </row>
    <row r="7" spans="2:12" x14ac:dyDescent="0.35">
      <c r="B7" s="1" t="s">
        <v>5</v>
      </c>
      <c r="C7" s="5" t="str">
        <f>_xlfn.CONCAT(Sheet2!E17," (",ROUND(Sheet2!E23,2),"%)")</f>
        <v>0 (0%)</v>
      </c>
      <c r="D7" s="5" t="str">
        <f>_xlfn.CONCAT(Sheet2!F17," (",ROUND(Sheet2!F23,2),"%)")</f>
        <v>3 (0,04%)</v>
      </c>
      <c r="E7" s="5" t="str">
        <f>_xlfn.CONCAT(Sheet2!G17," (",ROUND(Sheet2!G23,2),"%)")</f>
        <v>11 (0,16%)</v>
      </c>
      <c r="F7" s="5" t="str">
        <f>_xlfn.CONCAT(Sheet2!H17," (",ROUND(Sheet2!H23,2),"%)")</f>
        <v>15 (0,22%)</v>
      </c>
      <c r="G7" s="5" t="str">
        <f>_xlfn.CONCAT(Sheet2!I17," (",ROUND(Sheet2!I23,2),"%)")</f>
        <v>14 (0,21%)</v>
      </c>
      <c r="H7" s="5" t="str">
        <f>_xlfn.CONCAT(Sheet2!J17," (",ROUND(Sheet2!J23,2),"%)")</f>
        <v>2 (0,03%)</v>
      </c>
      <c r="I7">
        <f>SUM(Sheet2!E17:J17)</f>
        <v>45</v>
      </c>
    </row>
    <row r="8" spans="2:12" x14ac:dyDescent="0.35">
      <c r="B8" s="1" t="s">
        <v>6</v>
      </c>
      <c r="C8" s="5" t="str">
        <f>_xlfn.CONCAT(Sheet2!E18," (",ROUND(Sheet2!E24,2),"%)")</f>
        <v>6 (0,09%)</v>
      </c>
      <c r="D8" s="5" t="str">
        <f>_xlfn.CONCAT(Sheet2!F18," (",ROUND(Sheet2!F24,2),"%)")</f>
        <v>89 (1,31%)</v>
      </c>
      <c r="E8" s="5" t="str">
        <f>_xlfn.CONCAT(Sheet2!G18," (",ROUND(Sheet2!G24,2),"%)")</f>
        <v>132 (1,94%)</v>
      </c>
      <c r="F8" s="5" t="str">
        <f>_xlfn.CONCAT(Sheet2!H18," (",ROUND(Sheet2!H24,2),"%)")</f>
        <v>73 (1,07%)</v>
      </c>
      <c r="G8" s="5" t="str">
        <f>_xlfn.CONCAT(Sheet2!I18," (",ROUND(Sheet2!I24,2),"%)")</f>
        <v>30 (0,44%)</v>
      </c>
      <c r="H8" s="5" t="str">
        <f>_xlfn.CONCAT(Sheet2!J18," (",ROUND(Sheet2!J24,2),"%)")</f>
        <v>0 (0%)</v>
      </c>
      <c r="I8">
        <f>SUM(Sheet2!E18:J18)</f>
        <v>330</v>
      </c>
    </row>
    <row r="9" spans="2:12" x14ac:dyDescent="0.35">
      <c r="C9" s="3"/>
      <c r="D9" s="3"/>
      <c r="E9" s="3"/>
      <c r="F9" s="3"/>
      <c r="G9" s="3"/>
      <c r="H9" s="3"/>
    </row>
    <row r="10" spans="2:12" x14ac:dyDescent="0.35">
      <c r="C10" t="s">
        <v>14</v>
      </c>
      <c r="D10" s="3" t="s">
        <v>15</v>
      </c>
      <c r="E10" s="3" t="s">
        <v>16</v>
      </c>
      <c r="F10" s="3"/>
      <c r="G10" s="3"/>
      <c r="H10" s="3"/>
    </row>
    <row r="11" spans="2:12" x14ac:dyDescent="0.35">
      <c r="B11" t="s">
        <v>1</v>
      </c>
      <c r="C11" s="2">
        <v>0</v>
      </c>
      <c r="D11" s="2">
        <v>0</v>
      </c>
      <c r="E11" s="2">
        <v>0</v>
      </c>
      <c r="F11" s="3"/>
      <c r="G11" s="3"/>
      <c r="H11" s="3"/>
    </row>
    <row r="12" spans="2:12" x14ac:dyDescent="0.35">
      <c r="B12" t="s">
        <v>3</v>
      </c>
      <c r="C12" s="2">
        <v>0.469028340080971</v>
      </c>
      <c r="D12" s="2">
        <v>0.71260298876805805</v>
      </c>
      <c r="E12" s="2">
        <v>0.16666666666666599</v>
      </c>
      <c r="F12" s="3"/>
      <c r="G12" s="3"/>
      <c r="H12" s="3"/>
    </row>
    <row r="13" spans="2:12" ht="15" thickBot="1" x14ac:dyDescent="0.4">
      <c r="B13" t="s">
        <v>2</v>
      </c>
      <c r="C13" s="2">
        <v>-0.52552552552552501</v>
      </c>
      <c r="D13" s="2">
        <v>0.956234836090739</v>
      </c>
      <c r="E13" s="2">
        <v>-0.16666666666666599</v>
      </c>
      <c r="F13" s="3"/>
      <c r="G13" s="3"/>
      <c r="H13" s="3"/>
    </row>
    <row r="14" spans="2:12" ht="16" thickBot="1" x14ac:dyDescent="0.4">
      <c r="B14" t="s">
        <v>4</v>
      </c>
      <c r="C14" s="2">
        <v>1.0571232608269601</v>
      </c>
      <c r="D14" s="2">
        <v>0.80515611544873</v>
      </c>
      <c r="E14" s="2">
        <v>0.999999999999999</v>
      </c>
      <c r="F14" s="3"/>
      <c r="G14" s="3"/>
      <c r="H14" s="6"/>
      <c r="I14" s="6"/>
    </row>
    <row r="15" spans="2:12" ht="18.5" thickBot="1" x14ac:dyDescent="0.45">
      <c r="B15" t="s">
        <v>5</v>
      </c>
      <c r="C15" s="2">
        <v>-1.5888888888888799</v>
      </c>
      <c r="D15" s="2">
        <v>1.3519764050272101</v>
      </c>
      <c r="E15" s="2">
        <v>-1.3333333333333299</v>
      </c>
      <c r="H15" s="7"/>
      <c r="I15" s="8"/>
      <c r="L15" s="15"/>
    </row>
    <row r="16" spans="2:12" ht="18.5" thickBot="1" x14ac:dyDescent="0.45">
      <c r="B16" t="s">
        <v>6</v>
      </c>
      <c r="C16" s="2">
        <v>4.4444444444444398E-2</v>
      </c>
      <c r="D16" s="2">
        <v>1.2520942945801199</v>
      </c>
      <c r="E16" s="2">
        <v>0</v>
      </c>
      <c r="H16" s="9"/>
      <c r="I16" s="10"/>
      <c r="L16" s="16"/>
    </row>
    <row r="17" spans="3:12" ht="18" x14ac:dyDescent="0.4">
      <c r="C17" s="4"/>
      <c r="D17" s="4"/>
      <c r="E17" s="4"/>
      <c r="F17" s="4"/>
      <c r="G17" s="4"/>
      <c r="H17" s="4"/>
      <c r="L17" s="17"/>
    </row>
    <row r="18" spans="3:12" ht="18" x14ac:dyDescent="0.4">
      <c r="C18" s="4"/>
      <c r="D18" s="4"/>
      <c r="E18" s="4"/>
      <c r="F18" s="4"/>
      <c r="G18" s="4"/>
      <c r="H18" s="4"/>
      <c r="L18" s="18"/>
    </row>
    <row r="19" spans="3:12" ht="18.5" thickBot="1" x14ac:dyDescent="0.45">
      <c r="C19" s="4"/>
      <c r="D19" s="4"/>
      <c r="E19" s="4"/>
      <c r="F19" s="4"/>
      <c r="G19" s="4"/>
      <c r="H19" s="4"/>
      <c r="L19" s="19"/>
    </row>
    <row r="20" spans="3:12" ht="16" thickBot="1" x14ac:dyDescent="0.4">
      <c r="C20" s="4"/>
      <c r="D20" s="4"/>
      <c r="E20" s="4"/>
      <c r="F20" s="4"/>
      <c r="G20" s="4"/>
      <c r="H20" s="4"/>
      <c r="J20" s="6"/>
      <c r="K20" s="6"/>
    </row>
    <row r="21" spans="3:12" ht="15.5" x14ac:dyDescent="0.35">
      <c r="C21" s="4"/>
      <c r="D21" s="4"/>
      <c r="E21" s="4"/>
      <c r="F21" s="4"/>
      <c r="G21" s="4"/>
      <c r="H21" s="4"/>
      <c r="J21" s="7"/>
      <c r="K21" s="8"/>
    </row>
    <row r="22" spans="3:12" ht="16" thickBot="1" x14ac:dyDescent="0.4">
      <c r="C22" s="4"/>
      <c r="D22" s="4"/>
      <c r="E22" s="4"/>
      <c r="F22" s="4"/>
      <c r="G22" s="4"/>
      <c r="H22" s="4"/>
      <c r="J22" s="11"/>
      <c r="K22" s="12"/>
    </row>
    <row r="23" spans="3:12" ht="16" thickBot="1" x14ac:dyDescent="0.4">
      <c r="C23" s="4"/>
      <c r="E23" s="4"/>
      <c r="F23" s="4"/>
      <c r="G23" s="4"/>
      <c r="H23" s="6"/>
      <c r="J23" s="13"/>
      <c r="K23" s="14"/>
    </row>
    <row r="24" spans="3:12" ht="16" thickBot="1" x14ac:dyDescent="0.4">
      <c r="H24" s="7"/>
      <c r="J24" s="9"/>
      <c r="K24" s="10"/>
    </row>
    <row r="25" spans="3:12" ht="16" thickBot="1" x14ac:dyDescent="0.4">
      <c r="C25" s="2"/>
      <c r="D25" s="2"/>
      <c r="E25" s="2"/>
      <c r="F25" s="2"/>
      <c r="G25" s="2"/>
      <c r="H25" s="9"/>
    </row>
    <row r="26" spans="3:12" x14ac:dyDescent="0.35">
      <c r="C26" s="2"/>
      <c r="D26" s="2"/>
      <c r="E26" s="2"/>
      <c r="F26" s="2"/>
      <c r="G26" s="2"/>
      <c r="H26" s="2"/>
    </row>
    <row r="27" spans="3:12" x14ac:dyDescent="0.35">
      <c r="C27" s="2"/>
      <c r="D27" s="2"/>
      <c r="E27" s="2"/>
      <c r="F27" s="2"/>
      <c r="G27" s="2"/>
      <c r="H27" s="2"/>
    </row>
    <row r="28" spans="3:12" x14ac:dyDescent="0.35">
      <c r="C28" s="2"/>
      <c r="D28" s="2"/>
      <c r="E28" s="2"/>
      <c r="F28" s="2"/>
      <c r="G28" s="2"/>
      <c r="H28" s="2"/>
    </row>
    <row r="29" spans="3:12" x14ac:dyDescent="0.35">
      <c r="C29" s="2"/>
      <c r="D29" s="2"/>
      <c r="E29" s="2"/>
      <c r="F29" s="2"/>
      <c r="G29" s="2"/>
      <c r="H29" s="2"/>
    </row>
    <row r="30" spans="3:12" x14ac:dyDescent="0.35">
      <c r="C30" s="2"/>
      <c r="D30" s="2"/>
      <c r="E30" s="2"/>
      <c r="F30" s="2"/>
      <c r="G30" s="2"/>
      <c r="H30" s="2"/>
    </row>
    <row r="31" spans="3:12" x14ac:dyDescent="0.35">
      <c r="C31" s="2"/>
      <c r="D31" s="2"/>
      <c r="E31" s="2"/>
      <c r="F31" s="2"/>
      <c r="G31" s="2"/>
      <c r="H31" s="2"/>
    </row>
    <row r="33" spans="3:8" x14ac:dyDescent="0.35">
      <c r="C33" s="2"/>
      <c r="D33" s="2"/>
      <c r="E33" s="2"/>
      <c r="F33" s="2"/>
      <c r="G33" s="2"/>
      <c r="H33" s="2"/>
    </row>
    <row r="34" spans="3:8" x14ac:dyDescent="0.35">
      <c r="C34" s="2"/>
      <c r="D34" s="2"/>
      <c r="E34" s="2"/>
      <c r="F34" s="2"/>
      <c r="G34" s="2"/>
      <c r="H34" s="2"/>
    </row>
    <row r="35" spans="3:8" x14ac:dyDescent="0.35">
      <c r="C35" s="2"/>
      <c r="D35" s="2"/>
      <c r="E35" s="2"/>
      <c r="F35" s="2"/>
      <c r="G35" s="2"/>
      <c r="H35" s="2"/>
    </row>
    <row r="36" spans="3:8" x14ac:dyDescent="0.35">
      <c r="C36" s="2"/>
      <c r="D36" s="2"/>
      <c r="E36" s="2"/>
      <c r="F36" s="2"/>
      <c r="G36" s="2"/>
      <c r="H36" s="2"/>
    </row>
    <row r="37" spans="3:8" x14ac:dyDescent="0.35">
      <c r="C37" s="2"/>
      <c r="D37" s="2"/>
      <c r="E37" s="2"/>
      <c r="F37" s="2"/>
      <c r="G37" s="2"/>
      <c r="H37" s="2"/>
    </row>
    <row r="38" spans="3:8" x14ac:dyDescent="0.35">
      <c r="C38" s="2"/>
      <c r="D38" s="2"/>
      <c r="E38" s="2"/>
      <c r="F38" s="2"/>
      <c r="G38" s="2"/>
      <c r="H38" s="2"/>
    </row>
    <row r="39" spans="3:8" x14ac:dyDescent="0.35">
      <c r="C3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5B23-68A5-4470-87E7-2F2D0D7D6C48}">
  <dimension ref="B4:J24"/>
  <sheetViews>
    <sheetView workbookViewId="0">
      <selection activeCell="F29" sqref="F29"/>
    </sheetView>
  </sheetViews>
  <sheetFormatPr defaultRowHeight="14.5" x14ac:dyDescent="0.35"/>
  <sheetData>
    <row r="4" spans="2:10" x14ac:dyDescent="0.35">
      <c r="F4" s="3"/>
    </row>
    <row r="5" spans="2:10" x14ac:dyDescent="0.35">
      <c r="F5" s="3"/>
    </row>
    <row r="6" spans="2:10" x14ac:dyDescent="0.35">
      <c r="F6" s="3"/>
    </row>
    <row r="7" spans="2:10" x14ac:dyDescent="0.35">
      <c r="F7" s="3"/>
    </row>
    <row r="8" spans="2:10" x14ac:dyDescent="0.35">
      <c r="F8" s="3"/>
    </row>
    <row r="9" spans="2:10" x14ac:dyDescent="0.35">
      <c r="F9" s="3"/>
    </row>
    <row r="10" spans="2:10" x14ac:dyDescent="0.35">
      <c r="E10">
        <v>0</v>
      </c>
      <c r="F10">
        <v>1</v>
      </c>
      <c r="G10">
        <v>2</v>
      </c>
      <c r="H10">
        <v>3</v>
      </c>
      <c r="I10">
        <v>4</v>
      </c>
      <c r="J10">
        <v>5</v>
      </c>
    </row>
    <row r="11" spans="2:10" x14ac:dyDescent="0.35">
      <c r="D11" t="s">
        <v>13</v>
      </c>
      <c r="E11">
        <v>95</v>
      </c>
      <c r="F11">
        <v>1768</v>
      </c>
      <c r="G11">
        <v>1945</v>
      </c>
      <c r="H11">
        <v>1876</v>
      </c>
      <c r="I11">
        <v>1007</v>
      </c>
      <c r="J11">
        <v>109</v>
      </c>
    </row>
    <row r="12" spans="2:10" x14ac:dyDescent="0.35">
      <c r="E12" s="3">
        <v>1.3970588235294099</v>
      </c>
      <c r="F12" s="3">
        <v>26</v>
      </c>
      <c r="G12" s="3">
        <v>28.602941176470502</v>
      </c>
      <c r="H12" s="3">
        <v>27.588235294117599</v>
      </c>
      <c r="I12" s="3">
        <v>14.808823529411701</v>
      </c>
      <c r="J12" s="3">
        <v>1.6029411764705801</v>
      </c>
    </row>
    <row r="13" spans="2:10" x14ac:dyDescent="0.35">
      <c r="D13" t="s">
        <v>1</v>
      </c>
      <c r="E13">
        <v>6</v>
      </c>
      <c r="F13">
        <v>167</v>
      </c>
      <c r="G13">
        <v>382</v>
      </c>
      <c r="H13">
        <v>676</v>
      </c>
      <c r="I13">
        <v>589</v>
      </c>
      <c r="J13">
        <v>101</v>
      </c>
    </row>
    <row r="14" spans="2:10" x14ac:dyDescent="0.35">
      <c r="D14" t="s">
        <v>3</v>
      </c>
      <c r="E14">
        <v>35</v>
      </c>
      <c r="F14">
        <v>640</v>
      </c>
      <c r="G14">
        <v>825</v>
      </c>
      <c r="H14">
        <v>731</v>
      </c>
      <c r="I14">
        <v>239</v>
      </c>
      <c r="J14">
        <v>0</v>
      </c>
    </row>
    <row r="15" spans="2:10" x14ac:dyDescent="0.35">
      <c r="D15" t="s">
        <v>2</v>
      </c>
      <c r="E15">
        <v>2</v>
      </c>
      <c r="F15">
        <v>29</v>
      </c>
      <c r="G15">
        <v>59</v>
      </c>
      <c r="H15">
        <v>139</v>
      </c>
      <c r="I15">
        <v>98</v>
      </c>
      <c r="J15">
        <v>6</v>
      </c>
    </row>
    <row r="16" spans="2:10" x14ac:dyDescent="0.35">
      <c r="B16">
        <v>6800</v>
      </c>
      <c r="D16" t="s">
        <v>4</v>
      </c>
      <c r="E16">
        <v>46</v>
      </c>
      <c r="F16">
        <v>840</v>
      </c>
      <c r="G16">
        <v>536</v>
      </c>
      <c r="H16">
        <v>242</v>
      </c>
      <c r="I16">
        <v>37</v>
      </c>
      <c r="J16">
        <v>0</v>
      </c>
    </row>
    <row r="17" spans="4:10" x14ac:dyDescent="0.35">
      <c r="D17" t="s">
        <v>5</v>
      </c>
      <c r="E17">
        <v>0</v>
      </c>
      <c r="F17">
        <v>3</v>
      </c>
      <c r="G17">
        <v>11</v>
      </c>
      <c r="H17">
        <v>15</v>
      </c>
      <c r="I17">
        <v>14</v>
      </c>
      <c r="J17">
        <v>2</v>
      </c>
    </row>
    <row r="18" spans="4:10" x14ac:dyDescent="0.35">
      <c r="D18" t="s">
        <v>6</v>
      </c>
      <c r="E18">
        <v>6</v>
      </c>
      <c r="F18">
        <v>89</v>
      </c>
      <c r="G18">
        <v>132</v>
      </c>
      <c r="H18">
        <v>73</v>
      </c>
      <c r="I18">
        <v>30</v>
      </c>
      <c r="J18">
        <v>0</v>
      </c>
    </row>
    <row r="19" spans="4:10" x14ac:dyDescent="0.35">
      <c r="D19" t="s">
        <v>1</v>
      </c>
      <c r="E19" s="3">
        <f>E13*100/$B$16</f>
        <v>8.8235294117647065E-2</v>
      </c>
      <c r="F19" s="3">
        <f t="shared" ref="F19:J19" si="0">F13*100/$B$16</f>
        <v>2.4558823529411766</v>
      </c>
      <c r="G19" s="3">
        <f t="shared" si="0"/>
        <v>5.617647058823529</v>
      </c>
      <c r="H19" s="3">
        <f t="shared" si="0"/>
        <v>9.9411764705882355</v>
      </c>
      <c r="I19" s="3">
        <f t="shared" si="0"/>
        <v>8.6617647058823533</v>
      </c>
      <c r="J19" s="3">
        <f t="shared" si="0"/>
        <v>1.4852941176470589</v>
      </c>
    </row>
    <row r="20" spans="4:10" x14ac:dyDescent="0.35">
      <c r="D20" t="s">
        <v>3</v>
      </c>
      <c r="E20" s="3">
        <f>E14*100/$B$16</f>
        <v>0.51470588235294112</v>
      </c>
      <c r="F20" s="3">
        <f t="shared" ref="E20:J24" si="1">F14*100/$B$16</f>
        <v>9.4117647058823533</v>
      </c>
      <c r="G20" s="3">
        <f t="shared" si="1"/>
        <v>12.132352941176471</v>
      </c>
      <c r="H20" s="3">
        <f t="shared" si="1"/>
        <v>10.75</v>
      </c>
      <c r="I20" s="3">
        <f t="shared" si="1"/>
        <v>3.5147058823529411</v>
      </c>
      <c r="J20" s="3">
        <f t="shared" si="1"/>
        <v>0</v>
      </c>
    </row>
    <row r="21" spans="4:10" x14ac:dyDescent="0.35">
      <c r="D21" t="s">
        <v>2</v>
      </c>
      <c r="E21" s="3">
        <f>E15*100/$B$16</f>
        <v>2.9411764705882353E-2</v>
      </c>
      <c r="F21" s="3">
        <f t="shared" si="1"/>
        <v>0.4264705882352941</v>
      </c>
      <c r="G21" s="3">
        <f t="shared" si="1"/>
        <v>0.86764705882352944</v>
      </c>
      <c r="H21" s="3">
        <f t="shared" si="1"/>
        <v>2.0441176470588234</v>
      </c>
      <c r="I21" s="3">
        <f t="shared" si="1"/>
        <v>1.4411764705882353</v>
      </c>
      <c r="J21" s="3">
        <f t="shared" si="1"/>
        <v>8.8235294117647065E-2</v>
      </c>
    </row>
    <row r="22" spans="4:10" x14ac:dyDescent="0.35">
      <c r="D22" t="s">
        <v>4</v>
      </c>
      <c r="E22" s="3">
        <f>E16*100/$B$16</f>
        <v>0.67647058823529416</v>
      </c>
      <c r="F22" s="3">
        <f t="shared" si="1"/>
        <v>12.352941176470589</v>
      </c>
      <c r="G22" s="3">
        <f t="shared" si="1"/>
        <v>7.882352941176471</v>
      </c>
      <c r="H22" s="3">
        <f t="shared" si="1"/>
        <v>3.5588235294117645</v>
      </c>
      <c r="I22" s="3">
        <f t="shared" si="1"/>
        <v>0.54411764705882348</v>
      </c>
      <c r="J22" s="3">
        <f t="shared" si="1"/>
        <v>0</v>
      </c>
    </row>
    <row r="23" spans="4:10" x14ac:dyDescent="0.35">
      <c r="D23" t="s">
        <v>5</v>
      </c>
      <c r="E23" s="3">
        <f>E17*100/$B$16</f>
        <v>0</v>
      </c>
      <c r="F23" s="3">
        <f t="shared" si="1"/>
        <v>4.4117647058823532E-2</v>
      </c>
      <c r="G23" s="3">
        <f t="shared" si="1"/>
        <v>0.16176470588235295</v>
      </c>
      <c r="H23" s="3">
        <f t="shared" si="1"/>
        <v>0.22058823529411764</v>
      </c>
      <c r="I23" s="3">
        <f t="shared" si="1"/>
        <v>0.20588235294117646</v>
      </c>
      <c r="J23" s="3">
        <f t="shared" si="1"/>
        <v>2.9411764705882353E-2</v>
      </c>
    </row>
    <row r="24" spans="4:10" x14ac:dyDescent="0.35">
      <c r="D24" t="s">
        <v>6</v>
      </c>
      <c r="E24" s="3">
        <f t="shared" si="1"/>
        <v>8.8235294117647065E-2</v>
      </c>
      <c r="F24" s="3">
        <f t="shared" si="1"/>
        <v>1.3088235294117647</v>
      </c>
      <c r="G24" s="3">
        <f t="shared" si="1"/>
        <v>1.9411764705882353</v>
      </c>
      <c r="H24" s="3">
        <f t="shared" si="1"/>
        <v>1.0735294117647058</v>
      </c>
      <c r="I24" s="3">
        <f t="shared" si="1"/>
        <v>0.44117647058823528</v>
      </c>
      <c r="J24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Edgardo Silva</cp:lastModifiedBy>
  <dcterms:created xsi:type="dcterms:W3CDTF">2015-06-05T18:17:20Z</dcterms:created>
  <dcterms:modified xsi:type="dcterms:W3CDTF">2025-10-21T18:46:31Z</dcterms:modified>
</cp:coreProperties>
</file>