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tome_1/IronHack/IronLabs/Module2/Lab3/"/>
    </mc:Choice>
  </mc:AlternateContent>
  <xr:revisionPtr revIDLastSave="0" documentId="13_ncr:1_{EB1D8015-5413-6849-AF66-86F389571F84}" xr6:coauthVersionLast="47" xr6:coauthVersionMax="47" xr10:uidLastSave="{00000000-0000-0000-0000-000000000000}"/>
  <bookViews>
    <workbookView xWindow="10960" yWindow="500" windowWidth="21500" windowHeight="15860" xr2:uid="{5CF548F3-1C50-2647-996D-CCAD7E1AC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G41" i="1"/>
  <c r="G42" i="1"/>
  <c r="G43" i="1"/>
  <c r="G44" i="1"/>
  <c r="G45" i="1"/>
  <c r="G40" i="1"/>
  <c r="F41" i="1"/>
  <c r="F42" i="1"/>
  <c r="F43" i="1"/>
  <c r="F44" i="1"/>
  <c r="F45" i="1"/>
  <c r="F40" i="1"/>
  <c r="E41" i="1"/>
  <c r="E42" i="1"/>
  <c r="E43" i="1"/>
  <c r="E44" i="1"/>
  <c r="E45" i="1"/>
  <c r="E40" i="1"/>
  <c r="D41" i="1"/>
  <c r="D42" i="1"/>
  <c r="D43" i="1"/>
  <c r="D44" i="1"/>
  <c r="D45" i="1"/>
  <c r="D40" i="1"/>
  <c r="C41" i="1"/>
  <c r="C42" i="1"/>
  <c r="C43" i="1"/>
  <c r="C44" i="1"/>
  <c r="C45" i="1"/>
  <c r="C40" i="1"/>
  <c r="B41" i="1"/>
  <c r="B42" i="1"/>
  <c r="B43" i="1"/>
  <c r="B44" i="1"/>
  <c r="B45" i="1"/>
  <c r="B40" i="1"/>
  <c r="B35" i="1"/>
  <c r="B19" i="1"/>
  <c r="B20" i="1" s="1"/>
  <c r="B21" i="1" s="1"/>
  <c r="B22" i="1" s="1"/>
  <c r="B23" i="1" s="1"/>
  <c r="B24" i="1" s="1"/>
  <c r="B25" i="1" s="1"/>
  <c r="B26" i="1" s="1"/>
  <c r="B27" i="1" s="1"/>
  <c r="B18" i="1"/>
  <c r="E10" i="1"/>
  <c r="F10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D11" i="1"/>
  <c r="E11" i="1" s="1"/>
  <c r="F11" i="1" s="1"/>
  <c r="D12" i="1"/>
  <c r="E12" i="1" s="1"/>
  <c r="F12" i="1" s="1"/>
  <c r="D13" i="1"/>
  <c r="E13" i="1" s="1"/>
  <c r="F13" i="1" s="1"/>
  <c r="D5" i="1"/>
  <c r="E5" i="1" s="1"/>
  <c r="F5" i="1" s="1"/>
  <c r="C6" i="1"/>
  <c r="C7" i="1"/>
  <c r="C8" i="1"/>
  <c r="C9" i="1"/>
  <c r="C10" i="1"/>
  <c r="C11" i="1"/>
  <c r="C12" i="1"/>
  <c r="C13" i="1"/>
  <c r="C5" i="1"/>
  <c r="C14" i="1" s="1"/>
  <c r="F14" i="1" l="1"/>
</calcChain>
</file>

<file path=xl/sharedStrings.xml><?xml version="1.0" encoding="utf-8"?>
<sst xmlns="http://schemas.openxmlformats.org/spreadsheetml/2006/main" count="23" uniqueCount="22">
  <si>
    <t>ni</t>
  </si>
  <si>
    <t>ni*fi</t>
  </si>
  <si>
    <t>ni-Mean</t>
  </si>
  <si>
    <t>(ni-Mean)^2</t>
  </si>
  <si>
    <t>fi*(ni-Mean)^2</t>
  </si>
  <si>
    <t>fi</t>
  </si>
  <si>
    <t>Acumalitve frquency</t>
  </si>
  <si>
    <t>L</t>
  </si>
  <si>
    <t>n/2</t>
  </si>
  <si>
    <t>B</t>
  </si>
  <si>
    <t>G</t>
  </si>
  <si>
    <t>W</t>
  </si>
  <si>
    <t>Median</t>
  </si>
  <si>
    <t>Mean</t>
  </si>
  <si>
    <t xml:space="preserve">student_id </t>
  </si>
  <si>
    <t xml:space="preserve">score </t>
  </si>
  <si>
    <t>mean</t>
  </si>
  <si>
    <t>sum</t>
  </si>
  <si>
    <t>st</t>
  </si>
  <si>
    <t>variance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</si>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</sst>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8113-DA60-5443-B4E6-74B8A74E2221}">
  <dimension ref="A2:G63"/>
  <sheetViews>
    <sheetView tabSelected="1" topLeftCell="A31" workbookViewId="0">
      <selection activeCell="B48" sqref="B48:F63"/>
    </sheetView>
  </sheetViews>
  <sheetFormatPr baseColWidth="10" defaultRowHeight="16" x14ac:dyDescent="0.2"/>
  <cols>
    <col min="2" max="2" width="18" bestFit="1" customWidth="1"/>
    <col min="3" max="3" width="6.1640625" bestFit="1" customWidth="1"/>
    <col min="4" max="4" width="8" bestFit="1" customWidth="1"/>
    <col min="5" max="5" width="11.33203125" bestFit="1" customWidth="1"/>
    <col min="6" max="6" width="13.5" bestFit="1" customWidth="1"/>
    <col min="7" max="7" width="3.1640625" bestFit="1" customWidth="1"/>
  </cols>
  <sheetData>
    <row r="2" spans="1:6" x14ac:dyDescent="0.2">
      <c r="A2" t="s">
        <v>13</v>
      </c>
      <c r="B2">
        <v>46.5</v>
      </c>
    </row>
    <row r="4" spans="1:6" x14ac:dyDescent="0.2">
      <c r="A4" t="s">
        <v>5</v>
      </c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1:6" x14ac:dyDescent="0.2">
      <c r="A5">
        <v>16</v>
      </c>
      <c r="B5">
        <v>9.5</v>
      </c>
      <c r="C5">
        <f>B5*A5</f>
        <v>152</v>
      </c>
      <c r="D5">
        <f>B5-$B$2</f>
        <v>-37</v>
      </c>
      <c r="E5">
        <f>D5^2</f>
        <v>1369</v>
      </c>
      <c r="F5">
        <f>A5*E5</f>
        <v>21904</v>
      </c>
    </row>
    <row r="6" spans="1:6" x14ac:dyDescent="0.2">
      <c r="A6">
        <v>13</v>
      </c>
      <c r="B6">
        <v>29.5</v>
      </c>
      <c r="C6">
        <f t="shared" ref="C6:C13" si="0">B6*A6</f>
        <v>383.5</v>
      </c>
      <c r="D6">
        <f t="shared" ref="D6:D13" si="1">B6-$B$2</f>
        <v>-17</v>
      </c>
      <c r="E6">
        <f t="shared" ref="E6:E13" si="2">D6^2</f>
        <v>289</v>
      </c>
      <c r="F6">
        <f t="shared" ref="F6:F13" si="3">A6*E6</f>
        <v>3757</v>
      </c>
    </row>
    <row r="7" spans="1:6" x14ac:dyDescent="0.2">
      <c r="A7">
        <v>17</v>
      </c>
      <c r="B7">
        <v>49.5</v>
      </c>
      <c r="C7">
        <f t="shared" si="0"/>
        <v>841.5</v>
      </c>
      <c r="D7">
        <f t="shared" si="1"/>
        <v>3</v>
      </c>
      <c r="E7">
        <f t="shared" si="2"/>
        <v>9</v>
      </c>
      <c r="F7">
        <f t="shared" si="3"/>
        <v>153</v>
      </c>
    </row>
    <row r="8" spans="1:6" x14ac:dyDescent="0.2">
      <c r="A8">
        <v>4</v>
      </c>
      <c r="B8">
        <v>69.5</v>
      </c>
      <c r="C8">
        <f t="shared" si="0"/>
        <v>278</v>
      </c>
      <c r="D8">
        <f t="shared" si="1"/>
        <v>23</v>
      </c>
      <c r="E8">
        <f t="shared" si="2"/>
        <v>529</v>
      </c>
      <c r="F8">
        <f t="shared" si="3"/>
        <v>2116</v>
      </c>
    </row>
    <row r="9" spans="1:6" x14ac:dyDescent="0.2">
      <c r="A9">
        <v>4</v>
      </c>
      <c r="B9">
        <v>89.5</v>
      </c>
      <c r="C9">
        <f t="shared" si="0"/>
        <v>358</v>
      </c>
      <c r="D9">
        <f t="shared" si="1"/>
        <v>43</v>
      </c>
      <c r="E9">
        <f t="shared" si="2"/>
        <v>1849</v>
      </c>
      <c r="F9">
        <f t="shared" si="3"/>
        <v>7396</v>
      </c>
    </row>
    <row r="10" spans="1:6" x14ac:dyDescent="0.2">
      <c r="A10">
        <v>3</v>
      </c>
      <c r="B10">
        <v>109.5</v>
      </c>
      <c r="C10">
        <f t="shared" si="0"/>
        <v>328.5</v>
      </c>
      <c r="D10">
        <f t="shared" si="1"/>
        <v>63</v>
      </c>
      <c r="E10">
        <f t="shared" si="2"/>
        <v>3969</v>
      </c>
      <c r="F10">
        <f t="shared" si="3"/>
        <v>11907</v>
      </c>
    </row>
    <row r="11" spans="1:6" x14ac:dyDescent="0.2">
      <c r="A11">
        <v>1</v>
      </c>
      <c r="B11">
        <v>129.5</v>
      </c>
      <c r="C11">
        <f t="shared" si="0"/>
        <v>129.5</v>
      </c>
      <c r="D11">
        <f t="shared" si="1"/>
        <v>83</v>
      </c>
      <c r="E11">
        <f t="shared" si="2"/>
        <v>6889</v>
      </c>
      <c r="F11">
        <f t="shared" si="3"/>
        <v>6889</v>
      </c>
    </row>
    <row r="12" spans="1:6" x14ac:dyDescent="0.2">
      <c r="A12">
        <v>1</v>
      </c>
      <c r="B12">
        <v>149.5</v>
      </c>
      <c r="C12">
        <f t="shared" si="0"/>
        <v>149.5</v>
      </c>
      <c r="D12">
        <f t="shared" si="1"/>
        <v>103</v>
      </c>
      <c r="E12">
        <f t="shared" si="2"/>
        <v>10609</v>
      </c>
      <c r="F12">
        <f t="shared" si="3"/>
        <v>10609</v>
      </c>
    </row>
    <row r="13" spans="1:6" x14ac:dyDescent="0.2">
      <c r="A13">
        <v>1</v>
      </c>
      <c r="B13">
        <v>169.5</v>
      </c>
      <c r="C13">
        <f t="shared" si="0"/>
        <v>169.5</v>
      </c>
      <c r="D13">
        <f t="shared" si="1"/>
        <v>123</v>
      </c>
      <c r="E13">
        <f t="shared" si="2"/>
        <v>15129</v>
      </c>
      <c r="F13">
        <f t="shared" si="3"/>
        <v>15129</v>
      </c>
    </row>
    <row r="14" spans="1:6" x14ac:dyDescent="0.2">
      <c r="C14">
        <f>SUM(C5:C13)/60</f>
        <v>46.5</v>
      </c>
      <c r="F14">
        <f>(SUM(F5:F13)/59)^(1/2)</f>
        <v>36.790750495659886</v>
      </c>
    </row>
    <row r="16" spans="1:6" x14ac:dyDescent="0.2">
      <c r="A16" t="s">
        <v>12</v>
      </c>
    </row>
    <row r="17" spans="1:2" x14ac:dyDescent="0.2">
      <c r="A17" t="s">
        <v>5</v>
      </c>
      <c r="B17" t="s">
        <v>6</v>
      </c>
    </row>
    <row r="18" spans="1:2" x14ac:dyDescent="0.2">
      <c r="A18">
        <v>16</v>
      </c>
      <c r="B18">
        <f>A18</f>
        <v>16</v>
      </c>
    </row>
    <row r="19" spans="1:2" x14ac:dyDescent="0.2">
      <c r="A19">
        <v>13</v>
      </c>
      <c r="B19">
        <f>B18+A19</f>
        <v>29</v>
      </c>
    </row>
    <row r="20" spans="1:2" x14ac:dyDescent="0.2">
      <c r="A20">
        <v>17</v>
      </c>
      <c r="B20">
        <f t="shared" ref="B20:B26" si="4">B19+A20</f>
        <v>46</v>
      </c>
    </row>
    <row r="21" spans="1:2" x14ac:dyDescent="0.2">
      <c r="A21">
        <v>4</v>
      </c>
      <c r="B21">
        <f t="shared" si="4"/>
        <v>50</v>
      </c>
    </row>
    <row r="22" spans="1:2" x14ac:dyDescent="0.2">
      <c r="A22">
        <v>4</v>
      </c>
      <c r="B22">
        <f t="shared" si="4"/>
        <v>54</v>
      </c>
    </row>
    <row r="23" spans="1:2" x14ac:dyDescent="0.2">
      <c r="A23">
        <v>3</v>
      </c>
      <c r="B23">
        <f t="shared" si="4"/>
        <v>57</v>
      </c>
    </row>
    <row r="24" spans="1:2" x14ac:dyDescent="0.2">
      <c r="A24">
        <v>1</v>
      </c>
      <c r="B24">
        <f t="shared" si="4"/>
        <v>58</v>
      </c>
    </row>
    <row r="25" spans="1:2" x14ac:dyDescent="0.2">
      <c r="A25">
        <v>1</v>
      </c>
      <c r="B25">
        <f t="shared" si="4"/>
        <v>59</v>
      </c>
    </row>
    <row r="26" spans="1:2" x14ac:dyDescent="0.2">
      <c r="A26">
        <v>1</v>
      </c>
      <c r="B26">
        <f t="shared" si="4"/>
        <v>60</v>
      </c>
    </row>
    <row r="27" spans="1:2" x14ac:dyDescent="0.2">
      <c r="B27">
        <f>B26/2</f>
        <v>30</v>
      </c>
    </row>
    <row r="29" spans="1:2" x14ac:dyDescent="0.2">
      <c r="A29" t="s">
        <v>7</v>
      </c>
      <c r="B29">
        <v>40</v>
      </c>
    </row>
    <row r="30" spans="1:2" x14ac:dyDescent="0.2">
      <c r="A30" t="s">
        <v>8</v>
      </c>
      <c r="B30">
        <v>30</v>
      </c>
    </row>
    <row r="31" spans="1:2" x14ac:dyDescent="0.2">
      <c r="A31" t="s">
        <v>9</v>
      </c>
      <c r="B31">
        <v>29</v>
      </c>
    </row>
    <row r="32" spans="1:2" x14ac:dyDescent="0.2">
      <c r="A32" t="s">
        <v>10</v>
      </c>
      <c r="B32">
        <v>17</v>
      </c>
    </row>
    <row r="33" spans="1:7" x14ac:dyDescent="0.2">
      <c r="A33" t="s">
        <v>11</v>
      </c>
      <c r="B33">
        <v>19</v>
      </c>
    </row>
    <row r="35" spans="1:7" x14ac:dyDescent="0.2">
      <c r="B35">
        <f>B29+(((B30-B31)/B32)*B33)</f>
        <v>41.117647058823529</v>
      </c>
    </row>
    <row r="39" spans="1:7" x14ac:dyDescent="0.2">
      <c r="A39" s="1"/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</row>
    <row r="40" spans="1:7" x14ac:dyDescent="0.2">
      <c r="A40" s="1">
        <v>1</v>
      </c>
      <c r="B40" s="1">
        <f>A40+$B$39</f>
        <v>2</v>
      </c>
      <c r="C40" s="1">
        <f>A40+$C$39</f>
        <v>3</v>
      </c>
      <c r="D40" s="1">
        <f>A40+$D$39</f>
        <v>4</v>
      </c>
      <c r="E40" s="1">
        <f>A40+$E$39</f>
        <v>5</v>
      </c>
      <c r="F40" s="1">
        <f>A40+$F$39</f>
        <v>6</v>
      </c>
      <c r="G40" s="1">
        <f>A40+$G$39</f>
        <v>7</v>
      </c>
    </row>
    <row r="41" spans="1:7" x14ac:dyDescent="0.2">
      <c r="A41" s="1">
        <v>2</v>
      </c>
      <c r="B41" s="1">
        <f t="shared" ref="B41:B45" si="5">A41+$B$39</f>
        <v>3</v>
      </c>
      <c r="C41" s="1">
        <f t="shared" ref="C41:C45" si="6">A41+$C$39</f>
        <v>4</v>
      </c>
      <c r="D41" s="1">
        <f t="shared" ref="D41:D45" si="7">A41+$D$39</f>
        <v>5</v>
      </c>
      <c r="E41" s="1">
        <f t="shared" ref="E41:E45" si="8">A41+$E$39</f>
        <v>6</v>
      </c>
      <c r="F41" s="1">
        <f t="shared" ref="F41:F45" si="9">A41+$F$39</f>
        <v>7</v>
      </c>
      <c r="G41" s="1">
        <f t="shared" ref="G41:G45" si="10">A41+$G$39</f>
        <v>8</v>
      </c>
    </row>
    <row r="42" spans="1:7" x14ac:dyDescent="0.2">
      <c r="A42" s="1">
        <v>3</v>
      </c>
      <c r="B42" s="1">
        <f t="shared" si="5"/>
        <v>4</v>
      </c>
      <c r="C42" s="1">
        <f t="shared" si="6"/>
        <v>5</v>
      </c>
      <c r="D42" s="1">
        <f t="shared" si="7"/>
        <v>6</v>
      </c>
      <c r="E42" s="1">
        <f t="shared" si="8"/>
        <v>7</v>
      </c>
      <c r="F42" s="1">
        <f t="shared" si="9"/>
        <v>8</v>
      </c>
      <c r="G42" s="1">
        <f t="shared" si="10"/>
        <v>9</v>
      </c>
    </row>
    <row r="43" spans="1:7" x14ac:dyDescent="0.2">
      <c r="A43" s="1">
        <v>4</v>
      </c>
      <c r="B43" s="1">
        <f t="shared" si="5"/>
        <v>5</v>
      </c>
      <c r="C43" s="1">
        <f t="shared" si="6"/>
        <v>6</v>
      </c>
      <c r="D43" s="1">
        <f t="shared" si="7"/>
        <v>7</v>
      </c>
      <c r="E43" s="1">
        <f t="shared" si="8"/>
        <v>8</v>
      </c>
      <c r="F43" s="1">
        <f t="shared" si="9"/>
        <v>9</v>
      </c>
      <c r="G43" s="1">
        <f t="shared" si="10"/>
        <v>10</v>
      </c>
    </row>
    <row r="44" spans="1:7" x14ac:dyDescent="0.2">
      <c r="A44" s="1">
        <v>5</v>
      </c>
      <c r="B44" s="1">
        <f t="shared" si="5"/>
        <v>6</v>
      </c>
      <c r="C44" s="1">
        <f t="shared" si="6"/>
        <v>7</v>
      </c>
      <c r="D44" s="1">
        <f t="shared" si="7"/>
        <v>8</v>
      </c>
      <c r="E44" s="1">
        <f t="shared" si="8"/>
        <v>9</v>
      </c>
      <c r="F44" s="1">
        <f t="shared" si="9"/>
        <v>10</v>
      </c>
      <c r="G44" s="1">
        <f t="shared" si="10"/>
        <v>11</v>
      </c>
    </row>
    <row r="45" spans="1:7" x14ac:dyDescent="0.2">
      <c r="A45" s="1">
        <v>6</v>
      </c>
      <c r="B45" s="1">
        <f t="shared" si="5"/>
        <v>7</v>
      </c>
      <c r="C45" s="1">
        <f t="shared" si="6"/>
        <v>8</v>
      </c>
      <c r="D45" s="1">
        <f t="shared" si="7"/>
        <v>9</v>
      </c>
      <c r="E45" s="1">
        <f t="shared" si="8"/>
        <v>10</v>
      </c>
      <c r="F45" s="1">
        <f t="shared" si="9"/>
        <v>11</v>
      </c>
      <c r="G45" s="1">
        <f t="shared" si="10"/>
        <v>12</v>
      </c>
    </row>
    <row r="48" spans="1:7" x14ac:dyDescent="0.2">
      <c r="B48" t="s">
        <v>14</v>
      </c>
      <c r="C48" t="s">
        <v>15</v>
      </c>
    </row>
    <row r="49" spans="2:6" x14ac:dyDescent="0.2">
      <c r="B49">
        <v>1</v>
      </c>
      <c r="C49">
        <v>91</v>
      </c>
      <c r="E49" t="s">
        <v>16</v>
      </c>
      <c r="F49">
        <f>AVERAGE(C49:C63)</f>
        <v>79.933333333333337</v>
      </c>
    </row>
    <row r="50" spans="2:6" x14ac:dyDescent="0.2">
      <c r="B50">
        <v>2</v>
      </c>
      <c r="C50">
        <v>72</v>
      </c>
      <c r="E50" t="s">
        <v>17</v>
      </c>
      <c r="F50">
        <f>SUM(C49:C63)</f>
        <v>1199</v>
      </c>
    </row>
    <row r="51" spans="2:6" x14ac:dyDescent="0.2">
      <c r="B51">
        <v>3</v>
      </c>
      <c r="C51">
        <v>98</v>
      </c>
      <c r="E51" t="s">
        <v>18</v>
      </c>
      <c r="F51">
        <f>_xlfn.STDEV.S(C49:C63)</f>
        <v>15.210272218220851</v>
      </c>
    </row>
    <row r="52" spans="2:6" x14ac:dyDescent="0.2">
      <c r="B52">
        <v>4</v>
      </c>
      <c r="C52">
        <v>62</v>
      </c>
      <c r="E52" t="s">
        <v>19</v>
      </c>
      <c r="F52">
        <f>_xlfn.VAR.S(C49:C63)</f>
        <v>231.35238095238103</v>
      </c>
    </row>
    <row r="53" spans="2:6" x14ac:dyDescent="0.2">
      <c r="B53">
        <v>5</v>
      </c>
      <c r="C53">
        <v>62</v>
      </c>
      <c r="E53" t="s">
        <v>20</v>
      </c>
      <c r="F53">
        <f>MAX(C49:C63)</f>
        <v>98</v>
      </c>
    </row>
    <row r="54" spans="2:6" x14ac:dyDescent="0.2">
      <c r="B54">
        <v>6</v>
      </c>
      <c r="C54">
        <v>95</v>
      </c>
      <c r="E54" t="s">
        <v>21</v>
      </c>
      <c r="F54">
        <f>MIN(C49:C63)</f>
        <v>56</v>
      </c>
    </row>
    <row r="55" spans="2:6" x14ac:dyDescent="0.2">
      <c r="B55">
        <v>7</v>
      </c>
      <c r="C55">
        <v>83</v>
      </c>
    </row>
    <row r="56" spans="2:6" x14ac:dyDescent="0.2">
      <c r="B56">
        <v>8</v>
      </c>
      <c r="C56">
        <v>86</v>
      </c>
    </row>
    <row r="57" spans="2:6" x14ac:dyDescent="0.2">
      <c r="B57">
        <v>9</v>
      </c>
      <c r="C57">
        <v>56</v>
      </c>
    </row>
    <row r="58" spans="2:6" x14ac:dyDescent="0.2">
      <c r="B58">
        <v>10</v>
      </c>
      <c r="C58">
        <v>97</v>
      </c>
    </row>
    <row r="59" spans="2:6" x14ac:dyDescent="0.2">
      <c r="B59">
        <v>11</v>
      </c>
      <c r="C59">
        <v>58</v>
      </c>
    </row>
    <row r="60" spans="2:6" x14ac:dyDescent="0.2">
      <c r="B60">
        <v>12</v>
      </c>
      <c r="C60">
        <v>71</v>
      </c>
    </row>
    <row r="61" spans="2:6" x14ac:dyDescent="0.2">
      <c r="B61">
        <v>13</v>
      </c>
      <c r="C61">
        <v>87</v>
      </c>
    </row>
    <row r="62" spans="2:6" x14ac:dyDescent="0.2">
      <c r="B62">
        <v>14</v>
      </c>
      <c r="C62">
        <v>83</v>
      </c>
    </row>
    <row r="63" spans="2:6" x14ac:dyDescent="0.2">
      <c r="B63">
        <v>15</v>
      </c>
      <c r="C63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2022-06-01T10:43:27Z</dcterms:created>
  <dcterms:modified xsi:type="dcterms:W3CDTF">2022-06-08T19:26:57Z</dcterms:modified>
</cp:coreProperties>
</file>