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dgeRater\Templates\"/>
    </mc:Choice>
  </mc:AlternateContent>
  <xr:revisionPtr revIDLastSave="0" documentId="13_ncr:1_{A23DEBB4-54EB-4DE0-96EF-E1FB9A608DAF}" xr6:coauthVersionLast="47" xr6:coauthVersionMax="47" xr10:uidLastSave="{00000000-0000-0000-0000-000000000000}"/>
  <bookViews>
    <workbookView xWindow="4335" yWindow="2430" windowWidth="26955" windowHeight="16080" tabRatio="371" xr2:uid="{00000000-000D-0000-FFFF-FFFF00000000}"/>
  </bookViews>
  <sheets>
    <sheet name="Template Info" sheetId="1" r:id="rId1"/>
    <sheet name="Signals" sheetId="2" r:id="rId2"/>
    <sheet name="Chart Layouts" sheetId="3" r:id="rId3"/>
    <sheet name="Parameters" sheetId="4" r:id="rId4"/>
  </sheets>
  <definedNames>
    <definedName name="_xlnm._FilterDatabase" localSheetId="1" hidden="1">Signals!$A$8:$T$8</definedName>
    <definedName name="ER_DATA">Signals!$A$9:$T$9</definedName>
    <definedName name="ER_DATE_COL">Signals!$C:$C</definedName>
    <definedName name="ER_HEADER_ROW">Signals!$8:$8</definedName>
    <definedName name="ER_SETTING_AF_ENTRY_BUFFER">'Template Info'!$F$43</definedName>
    <definedName name="ER_SETTING_CH_NDX_THRESHOLD">'Template Info'!$F$42</definedName>
    <definedName name="ER_SETTING_DOJI_NDX_THRESHOLD">'Template Info'!$F$41</definedName>
    <definedName name="ER_SETTING_DOJI_RANGE_THRESHOLD">'Template Info'!$F$40</definedName>
    <definedName name="ER_SETTING_HELPPAGEURL" localSheetId="3">Parameters!$B$8</definedName>
    <definedName name="ER_SETTING_HELPVIDEOURL" localSheetId="3">Parameters!$B$7</definedName>
    <definedName name="ER_SETTING_MAXLOOKBACK" localSheetId="3">Parameters!$B$12</definedName>
    <definedName name="ER_SETTING_NAME" localSheetId="3">Parameters!$B$11</definedName>
    <definedName name="ER_SETTING_USESSYMBOLLIST" localSheetId="3">Parameters!$B$10</definedName>
    <definedName name="ER_SORT_PRIMARY_COL_DESC">Signals!$R:$R</definedName>
    <definedName name="ER_SYMBOL_COL">Signals!$A:$A</definedName>
    <definedName name="ER_TEMPLATE_DESCRIPTION" localSheetId="0">'Template Info'!$A$12</definedName>
    <definedName name="ER_TEMPLATE_FOOTER" localSheetId="0">'Template Info'!$A$54</definedName>
    <definedName name="ER_TEMPLATE_HEADER_COMPANY_ICON_RANGE" localSheetId="0">'Template Info'!$A$1</definedName>
    <definedName name="ER_TEMPLATE_HEADER_COMPANY_URL" localSheetId="0">'Template Info'!$F$6</definedName>
    <definedName name="ER_TEMPLATE_HEADER_DESCRIPTION" localSheetId="0">'Template Info'!$F$1</definedName>
    <definedName name="ER_TEMPLATE_TITLE" localSheetId="0">'Template Info'!$A$7</definedName>
    <definedName name="ER_TEMPLATE_TYPE" localSheetId="3">Parameters!$B$6</definedName>
    <definedName name="ERF_1">Signals!$A$3:$E$3</definedName>
    <definedName name="ERF_2">Signals!$F$3:$R$3</definedName>
    <definedName name="ERF_3">Signals!$S$3:$T$3</definedName>
    <definedName name="ERFO_2" localSheetId="1">Signals!$F$4:$R$4</definedName>
    <definedName name="ERFO_3">Signals!$S$4:$T$4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Q9" i="2"/>
  <c r="D7" i="2"/>
  <c r="B7" i="2"/>
  <c r="N6" i="2"/>
  <c r="N5" i="2"/>
  <c r="E7" i="2" l="1"/>
  <c r="O9" i="2"/>
</calcChain>
</file>

<file path=xl/sharedStrings.xml><?xml version="1.0" encoding="utf-8"?>
<sst xmlns="http://schemas.openxmlformats.org/spreadsheetml/2006/main" count="99" uniqueCount="97">
  <si>
    <t>Val</t>
  </si>
  <si>
    <t xml:space="preserve">    Dr Ken Long trading systems: </t>
  </si>
  <si>
    <t>DESCRIPTION</t>
  </si>
  <si>
    <t>MPRC</t>
  </si>
  <si>
    <t>PCTCHG10</t>
  </si>
  <si>
    <t>Autoframer Entry Buffer:</t>
  </si>
  <si>
    <t>Adjustable parameters</t>
  </si>
  <si>
    <t>Dr. Ken Long's trading systems utilize the Plan-Prepare-Execute-Assess framework. 
During the Plan phase, you can employ this template to pinpoint symbols for trading. 
Symbols meeting the scan criteria and deemed to be in a "critical state" – indicating potential upward or downward movement – should be identified. 
Subsequently, proceed with the Prepare, Execute, and Assess steps as integral components of your trading system development process.</t>
  </si>
  <si>
    <t>To produce a report from this Template:
1. Select a symbol list
2. Press Run</t>
  </si>
  <si>
    <t>CLOSE</t>
  </si>
  <si>
    <t>V</t>
  </si>
  <si>
    <t>W551</t>
  </si>
  <si>
    <t>AUTOFRAMER</t>
  </si>
  <si>
    <t>http://www.edgerater.com/details.aspx?ctx=klswingsystemspage</t>
  </si>
  <si>
    <t>The chart layouts defined here are applied to charts invoked by double-clicking on cells targeted by the 'Range' column. Layouts are specified by AreaScripts, AreaSizes and DataCycle.The format of AreaScripts and AreaSizes can be seen by looking in the {EdgeRater}\Configuration\Chart Layouts\MyLayouts.xml file</t>
  </si>
  <si>
    <t>DataCycle</t>
  </si>
  <si>
    <t>Doji</t>
  </si>
  <si>
    <t>OR</t>
  </si>
  <si>
    <t>Ken Long - Swing Systems</t>
  </si>
  <si>
    <t>MAIN#KL_BoxLevels(0,5,10,30,150)#KL_Dragon#KL_PSAR#KL_RL10;KL_MACD(10,30,5)#KL_MACD_RedRiver(10,30,5)</t>
  </si>
  <si>
    <t>More information can be found at</t>
  </si>
  <si>
    <t>    Book: Foundational Trading: Plan-Prepare-Execute-Assess: Mastering Trading Strategies for Continuous Improvement on Amazon</t>
  </si>
  <si>
    <t>    Applications of this template:</t>
  </si>
  <si>
    <t>ABC</t>
  </si>
  <si>
    <t>Comment</t>
  </si>
  <si>
    <t>TS</t>
  </si>
  <si>
    <t>CH NDX Threshold:</t>
  </si>
  <si>
    <t>%Chg</t>
  </si>
  <si>
    <t>https://tortoisecapital.net</t>
  </si>
  <si>
    <t>AreaSizes</t>
  </si>
  <si>
    <t>For non-ETFs, DOJI Range Threshold is normally 0.7 and DOJI NDX Threshold is 50</t>
  </si>
  <si>
    <t>S</t>
  </si>
  <si>
    <t>3;1</t>
  </si>
  <si>
    <t>HelpVideoUrl</t>
  </si>
  <si>
    <t>HelpPageUrl</t>
  </si>
  <si>
    <t>This Excel document is a Trading Template that can be run inside EdgeRater trading software products.</t>
  </si>
  <si>
    <t>Range</t>
  </si>
  <si>
    <t>551w</t>
  </si>
  <si>
    <t>Max Pain</t>
  </si>
  <si>
    <t>DOJI NDX Theshold:</t>
  </si>
  <si>
    <t>Close</t>
  </si>
  <si>
    <t>Visible:</t>
  </si>
  <si>
    <t>Max Lookback</t>
  </si>
  <si>
    <t>WO</t>
  </si>
  <si>
    <t>CH</t>
  </si>
  <si>
    <t>MAXPAINVAL</t>
  </si>
  <si>
    <t>DOJI Range Threshold:</t>
  </si>
  <si>
    <t>L</t>
  </si>
  <si>
    <t>AF</t>
  </si>
  <si>
    <t>https://ablewaytech.com/edgerater</t>
  </si>
  <si>
    <t>Description</t>
  </si>
  <si>
    <t>Vol</t>
  </si>
  <si>
    <t>5dd</t>
  </si>
  <si>
    <t>DOJI</t>
  </si>
  <si>
    <t>R:R</t>
  </si>
  <si>
    <t>AreaScripts</t>
  </si>
  <si>
    <t>ORSHORT</t>
  </si>
  <si>
    <t>For ETFs, DOJI Range Threshold is normally 0.8 and DOJI NDX Threshold is 20</t>
  </si>
  <si>
    <t>Template Type</t>
  </si>
  <si>
    <t>Name</t>
  </si>
  <si>
    <t>DD5</t>
  </si>
  <si>
    <t xml:space="preserve">
This template  Identifies specific swing trade signals that fire:
Doji = daily critical state? (small range, Close near Open)(both directions)
Ch = Channeling system (Bullish only, pulls back to oversold)
OR= Overreaction System (Bull or bear, sharp move away from trend; alert)
WO = Washout system (oversold annually and 10day, but 1 day of strength)
5DD = 5 Days Down (5 lower closes, alert for both directions; great setup)
TS = Triple Screen (hattip: Dr Elder; strong trend, pullback, and 1 good day)
551w – 551w swing system: relaxed form of the TS
Maxpain = lost the most% since its 10d Hi
MPRC = Max pain range compression (%lost since 10d Hi / today’s range)
AF R:R = Auto Framer reward: risk ratio if auto-framed to test 10d hi with mechanical entry
</t>
  </si>
  <si>
    <t>Uses Symbol List</t>
  </si>
  <si>
    <t>Date</t>
  </si>
  <si>
    <t>http://www.edgerater.com/</t>
  </si>
  <si>
    <t>Ch</t>
  </si>
  <si>
    <t>MPRCVAL</t>
  </si>
  <si>
    <t>Rank</t>
  </si>
  <si>
    <t>LAST_BAR_VALUES</t>
  </si>
  <si>
    <t>Count:</t>
  </si>
  <si>
    <t>ORLONG</t>
  </si>
  <si>
    <t>10D</t>
  </si>
  <si>
    <t>Symbol</t>
  </si>
  <si>
    <t>Template Parameters</t>
  </si>
  <si>
    <t>http://www.edgerater.com/details.aspx?ctx=klswingsystemsvideo</t>
  </si>
  <si>
    <t>Average:</t>
  </si>
  <si>
    <t>Standard Deviation:</t>
  </si>
  <si>
    <t>KL_Swing Systems  Custom</t>
  </si>
  <si>
    <t>Z1</t>
  </si>
  <si>
    <t>RiskZ_E</t>
  </si>
  <si>
    <t>ZSCORE_EIX</t>
  </si>
  <si>
    <t>Zscore Slope</t>
  </si>
  <si>
    <t>KL_Swing Systems Custom_v2</t>
  </si>
  <si>
    <t>RISKZ</t>
  </si>
  <si>
    <t>SECTORS</t>
  </si>
  <si>
    <t>Signals!A:R ER_DATA</t>
  </si>
  <si>
    <t>MARKET CONDITION CHARTS</t>
  </si>
  <si>
    <t>Signals!S:S ER_DATA</t>
  </si>
  <si>
    <t>Signals!T:T ER_DATA</t>
  </si>
  <si>
    <t>Signals!$B$5</t>
  </si>
  <si>
    <t>OB.KL_RISKZ_EQUITY</t>
  </si>
  <si>
    <t>OB.KL_RLxSLOPE</t>
  </si>
  <si>
    <t>MAIN;OB.KL_RISKZ_EQUITY</t>
  </si>
  <si>
    <t>MAIN;OB.KL_RLxSLOPE(22,130)</t>
  </si>
  <si>
    <t>MAIN;OB.KL_RISKZ_VIX(^VIX)</t>
  </si>
  <si>
    <t>OB.KL_RLxSLOPE_Sectors(XLE,XLB,XLF,XLK,XME,22,130,SPY)</t>
  </si>
  <si>
    <t>Signals!$C$5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</si>
</sst>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gt;=1000000]\ #,##0.0,,&quot;M&quot;;[&gt;0]\ #,##0,&quot;K&quot;;General"/>
    <numFmt numFmtId="165" formatCode="[Blue]&quot;Yes&quot;;\-0;&quot;&quot;;@"/>
    <numFmt numFmtId="166" formatCode="0.0"/>
    <numFmt numFmtId="167" formatCode="0.0%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 tint="-0.149906918546098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0000"/>
      <name val="Consolas"/>
      <family val="3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/>
      <top style="mediumDashDotDot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 style="mediumDashDotDot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14" fontId="0" fillId="0" borderId="0" xfId="0" applyNumberFormat="1"/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top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5" fillId="0" borderId="7" xfId="0" applyFont="1" applyBorder="1" applyAlignment="1">
      <alignment horizontal="center" vertical="top" wrapText="1"/>
    </xf>
    <xf numFmtId="0" fontId="1" fillId="0" borderId="0" xfId="1" applyAlignment="1"/>
    <xf numFmtId="0" fontId="5" fillId="0" borderId="0" xfId="0" applyFont="1"/>
    <xf numFmtId="0" fontId="0" fillId="0" borderId="3" xfId="0" applyBorder="1" applyAlignment="1">
      <alignment vertical="top" wrapText="1"/>
    </xf>
    <xf numFmtId="0" fontId="0" fillId="0" borderId="0" xfId="0" applyAlignment="1">
      <alignment horizontal="left"/>
    </xf>
    <xf numFmtId="0" fontId="8" fillId="5" borderId="10" xfId="0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1" fillId="0" borderId="0" xfId="1"/>
    <xf numFmtId="0" fontId="0" fillId="0" borderId="0" xfId="0" applyAlignment="1">
      <alignment horizontal="right" vertical="center"/>
    </xf>
    <xf numFmtId="0" fontId="0" fillId="0" borderId="9" xfId="0" applyBorder="1"/>
    <xf numFmtId="0" fontId="5" fillId="0" borderId="11" xfId="0" applyFont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right" vertical="top"/>
    </xf>
    <xf numFmtId="0" fontId="0" fillId="0" borderId="9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49" fontId="0" fillId="0" borderId="0" xfId="0" applyNumberFormat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4" fillId="3" borderId="11" xfId="0" applyFont="1" applyFill="1" applyBorder="1" applyAlignment="1">
      <alignment vertical="center"/>
    </xf>
    <xf numFmtId="0" fontId="0" fillId="0" borderId="0" xfId="0" applyAlignment="1">
      <alignment horizontal="center" vertical="top"/>
    </xf>
    <xf numFmtId="0" fontId="4" fillId="3" borderId="12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10" xfId="2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49" fontId="6" fillId="0" borderId="0" xfId="0" applyNumberFormat="1" applyFont="1" applyAlignment="1">
      <alignment horizontal="left" vertical="center"/>
    </xf>
    <xf numFmtId="0" fontId="9" fillId="0" borderId="2" xfId="0" applyFont="1" applyBorder="1"/>
    <xf numFmtId="165" fontId="0" fillId="0" borderId="6" xfId="0" applyNumberFormat="1" applyBorder="1" applyAlignment="1">
      <alignment horizontal="center" vertical="center"/>
    </xf>
    <xf numFmtId="0" fontId="1" fillId="0" borderId="0" xfId="1" applyAlignment="1">
      <alignment horizontal="left"/>
    </xf>
    <xf numFmtId="0" fontId="10" fillId="0" borderId="16" xfId="0" applyFont="1" applyBorder="1" applyAlignment="1">
      <alignment horizontal="right" vertical="center" wrapText="1"/>
    </xf>
    <xf numFmtId="0" fontId="0" fillId="0" borderId="3" xfId="0" applyBorder="1" applyAlignment="1">
      <alignment vertical="top"/>
    </xf>
    <xf numFmtId="0" fontId="10" fillId="0" borderId="10" xfId="0" applyFont="1" applyBorder="1" applyAlignment="1">
      <alignment horizontal="right" vertical="center" wrapText="1"/>
    </xf>
    <xf numFmtId="14" fontId="0" fillId="0" borderId="0" xfId="0" applyNumberFormat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0" fillId="0" borderId="8" xfId="0" applyBorder="1"/>
    <xf numFmtId="0" fontId="4" fillId="3" borderId="9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167" fontId="0" fillId="0" borderId="6" xfId="3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9" fontId="8" fillId="5" borderId="16" xfId="3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12" fillId="0" borderId="0" xfId="0" applyFont="1" applyAlignment="1">
      <alignment vertical="center"/>
    </xf>
    <xf numFmtId="0" fontId="5" fillId="0" borderId="8" xfId="0" applyFont="1" applyBorder="1" applyAlignment="1">
      <alignment horizontal="center" vertical="top" wrapText="1"/>
    </xf>
    <xf numFmtId="2" fontId="0" fillId="0" borderId="0" xfId="0" applyNumberFormat="1"/>
    <xf numFmtId="10" fontId="11" fillId="0" borderId="17" xfId="3" applyNumberFormat="1" applyFont="1" applyBorder="1" applyAlignment="1">
      <alignment horizontal="center" vertical="center"/>
    </xf>
    <xf numFmtId="10" fontId="11" fillId="0" borderId="18" xfId="3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top" wrapText="1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6" borderId="24" xfId="0" applyFont="1" applyFill="1" applyBorder="1" applyAlignment="1">
      <alignment horizontal="center"/>
    </xf>
    <xf numFmtId="0" fontId="17" fillId="6" borderId="25" xfId="0" applyFont="1" applyFill="1" applyBorder="1" applyAlignment="1">
      <alignment horizontal="center"/>
    </xf>
    <xf numFmtId="0" fontId="18" fillId="0" borderId="0" xfId="0" applyFont="1"/>
    <xf numFmtId="0" fontId="0" fillId="4" borderId="15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1" fillId="0" borderId="0" xfId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4">
    <cellStyle name="Hyperlink" xfId="1" builtinId="8"/>
    <cellStyle name="Input" xfId="2" builtinId="20"/>
    <cellStyle name="Normal" xfId="0" builtinId="0"/>
    <cellStyle name="Percent" xfId="3" builtinId="5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6500"/>
        </patternFill>
      </fill>
    </dxf>
    <dxf>
      <font>
        <color theme="0"/>
      </font>
      <fill>
        <patternFill>
          <bgColor rgb="FF0065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6500"/>
      </font>
      <fill>
        <patternFill patternType="solid">
          <bgColor rgb="FF0065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47625</xdr:rowOff>
    </xdr:from>
    <xdr:to>
      <xdr:col>4</xdr:col>
      <xdr:colOff>266700</xdr:colOff>
      <xdr:row>4</xdr:row>
      <xdr:rowOff>180975</xdr:rowOff>
    </xdr:to>
    <xdr:pic>
      <xdr:nvPicPr>
        <xdr:cNvPr id="3" name="ER_TEMPLATE_COMPANY_ICO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38125"/>
          <a:ext cx="2506748" cy="704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28575</xdr:colOff>
      <xdr:row>6</xdr:row>
      <xdr:rowOff>9525</xdr:rowOff>
    </xdr:from>
    <xdr:to>
      <xdr:col>1</xdr:col>
      <xdr:colOff>333375</xdr:colOff>
      <xdr:row>10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152525"/>
          <a:ext cx="950537" cy="933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352424</xdr:colOff>
      <xdr:row>0</xdr:row>
      <xdr:rowOff>0</xdr:rowOff>
    </xdr:from>
    <xdr:to>
      <xdr:col>17</xdr:col>
      <xdr:colOff>380999</xdr:colOff>
      <xdr:row>1</xdr:row>
      <xdr:rowOff>214616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330" y="0"/>
          <a:ext cx="861453" cy="8318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133349</xdr:rowOff>
    </xdr:from>
    <xdr:to>
      <xdr:col>2</xdr:col>
      <xdr:colOff>266700</xdr:colOff>
      <xdr:row>1</xdr:row>
      <xdr:rowOff>28574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9308F57-6418-B2DF-9730-C045798C4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6675" y="133349"/>
          <a:ext cx="2552700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76200</xdr:rowOff>
    </xdr:from>
    <xdr:to>
      <xdr:col>1</xdr:col>
      <xdr:colOff>1123950</xdr:colOff>
      <xdr:row>3</xdr:row>
      <xdr:rowOff>184785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76200"/>
          <a:ext cx="2495079" cy="6781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Foundational-Trading-Plan-Prepare-Execute-Assess-Strategies-Improvement/dp/1955242674/" TargetMode="External"/><Relationship Id="rId2" Type="http://schemas.openxmlformats.org/officeDocument/2006/relationships/hyperlink" Target="http://www.edgerater.com/details.aspx?ctx=edgexceltradingtemplates" TargetMode="External"/><Relationship Id="rId1" Type="http://schemas.openxmlformats.org/officeDocument/2006/relationships/hyperlink" Target="http://edgerater.com/products/edgeclub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ortoisecapital.net/" TargetMode="External"/><Relationship Id="rId4" Type="http://schemas.openxmlformats.org/officeDocument/2006/relationships/hyperlink" Target="https://ablewaytech.com/edgerat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edgerater.com/details.aspx?ctx=klswingsystemspage" TargetMode="External"/><Relationship Id="rId1" Type="http://schemas.openxmlformats.org/officeDocument/2006/relationships/hyperlink" Target="http://www.edgerater.com/details.aspx?ctx=klswingsystemsvid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abSelected="1" topLeftCell="A7" workbookViewId="0">
      <selection activeCell="A7" sqref="A7:J11"/>
    </sheetView>
  </sheetViews>
  <sheetFormatPr defaultRowHeight="15" x14ac:dyDescent="0.25"/>
  <cols>
    <col min="1" max="10" width="8.85546875" customWidth="1"/>
  </cols>
  <sheetData>
    <row r="1" spans="1:10" ht="15" customHeight="1" x14ac:dyDescent="0.25">
      <c r="A1" s="92"/>
      <c r="B1" s="92"/>
      <c r="C1" s="92"/>
      <c r="D1" s="92"/>
      <c r="E1" s="92"/>
      <c r="F1" s="90" t="s">
        <v>35</v>
      </c>
      <c r="G1" s="91"/>
      <c r="H1" s="91"/>
      <c r="I1" s="91"/>
      <c r="J1" s="91"/>
    </row>
    <row r="2" spans="1:10" ht="15" customHeight="1" x14ac:dyDescent="0.25">
      <c r="A2" s="92"/>
      <c r="B2" s="92"/>
      <c r="C2" s="92"/>
      <c r="D2" s="92"/>
      <c r="E2" s="92"/>
      <c r="F2" s="91"/>
      <c r="G2" s="91"/>
      <c r="H2" s="91"/>
      <c r="I2" s="91"/>
      <c r="J2" s="91"/>
    </row>
    <row r="3" spans="1:10" ht="15" customHeight="1" x14ac:dyDescent="0.25">
      <c r="A3" s="92"/>
      <c r="B3" s="92"/>
      <c r="C3" s="92"/>
      <c r="D3" s="92"/>
      <c r="E3" s="92"/>
      <c r="F3" s="91"/>
      <c r="G3" s="91"/>
      <c r="H3" s="91"/>
      <c r="I3" s="91"/>
      <c r="J3" s="91"/>
    </row>
    <row r="4" spans="1:10" ht="15" customHeight="1" x14ac:dyDescent="0.25">
      <c r="A4" s="92"/>
      <c r="B4" s="92"/>
      <c r="C4" s="92"/>
      <c r="D4" s="92"/>
      <c r="E4" s="92"/>
      <c r="F4" s="91"/>
      <c r="G4" s="91"/>
      <c r="H4" s="91"/>
      <c r="I4" s="91"/>
      <c r="J4" s="91"/>
    </row>
    <row r="5" spans="1:10" ht="15" customHeight="1" x14ac:dyDescent="0.25">
      <c r="A5" s="92"/>
      <c r="B5" s="92"/>
      <c r="C5" s="92"/>
      <c r="D5" s="92"/>
      <c r="E5" s="92"/>
      <c r="F5" s="91"/>
      <c r="G5" s="91"/>
      <c r="H5" s="91"/>
      <c r="I5" s="91"/>
      <c r="J5" s="91"/>
    </row>
    <row r="6" spans="1:10" ht="15" customHeight="1" x14ac:dyDescent="0.25">
      <c r="A6" s="92"/>
      <c r="B6" s="92"/>
      <c r="C6" s="92"/>
      <c r="D6" s="92"/>
      <c r="E6" s="92"/>
      <c r="F6" s="93" t="s">
        <v>64</v>
      </c>
      <c r="G6" s="93"/>
      <c r="H6" s="93"/>
      <c r="I6" s="93"/>
      <c r="J6" s="93"/>
    </row>
    <row r="7" spans="1:10" ht="15" customHeight="1" x14ac:dyDescent="0.25">
      <c r="A7" s="94" t="s">
        <v>82</v>
      </c>
      <c r="B7" s="94"/>
      <c r="C7" s="94"/>
      <c r="D7" s="94"/>
      <c r="E7" s="94"/>
      <c r="F7" s="94"/>
      <c r="G7" s="94"/>
      <c r="H7" s="94"/>
      <c r="I7" s="94"/>
      <c r="J7" s="94"/>
    </row>
    <row r="8" spans="1:10" ht="15" customHeight="1" x14ac:dyDescent="0.25">
      <c r="A8" s="94"/>
      <c r="B8" s="94"/>
      <c r="C8" s="94"/>
      <c r="D8" s="94"/>
      <c r="E8" s="94"/>
      <c r="F8" s="94"/>
      <c r="G8" s="94"/>
      <c r="H8" s="94"/>
      <c r="I8" s="94"/>
      <c r="J8" s="94"/>
    </row>
    <row r="9" spans="1:10" ht="15" customHeight="1" x14ac:dyDescent="0.25">
      <c r="A9" s="94"/>
      <c r="B9" s="94"/>
      <c r="C9" s="94"/>
      <c r="D9" s="94"/>
      <c r="E9" s="94"/>
      <c r="F9" s="94"/>
      <c r="G9" s="94"/>
      <c r="H9" s="94"/>
      <c r="I9" s="94"/>
      <c r="J9" s="94"/>
    </row>
    <row r="10" spans="1:10" ht="15" customHeight="1" x14ac:dyDescent="0.25">
      <c r="A10" s="94"/>
      <c r="B10" s="94"/>
      <c r="C10" s="94"/>
      <c r="D10" s="94"/>
      <c r="E10" s="94"/>
      <c r="F10" s="94"/>
      <c r="G10" s="94"/>
      <c r="H10" s="94"/>
      <c r="I10" s="94"/>
      <c r="J10" s="94"/>
    </row>
    <row r="11" spans="1:10" ht="15" customHeight="1" x14ac:dyDescent="0.25">
      <c r="A11" s="94"/>
      <c r="B11" s="94"/>
      <c r="C11" s="94"/>
      <c r="D11" s="94"/>
      <c r="E11" s="94"/>
      <c r="F11" s="94"/>
      <c r="G11" s="94"/>
      <c r="H11" s="94"/>
      <c r="I11" s="94"/>
      <c r="J11" s="94"/>
    </row>
    <row r="12" spans="1:10" ht="15" customHeight="1" x14ac:dyDescent="0.25">
      <c r="A12" s="95" t="s">
        <v>61</v>
      </c>
      <c r="B12" s="95"/>
      <c r="C12" s="95"/>
      <c r="D12" s="95"/>
      <c r="E12" s="95"/>
      <c r="F12" s="95"/>
      <c r="G12" s="95"/>
      <c r="H12" s="95"/>
      <c r="I12" s="95"/>
      <c r="J12" s="95"/>
    </row>
    <row r="13" spans="1:10" ht="15" customHeight="1" x14ac:dyDescent="0.25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spans="1:10" ht="15" customHeight="1" x14ac:dyDescent="0.25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spans="1:10" ht="15" customHeight="1" x14ac:dyDescent="0.25">
      <c r="A15" s="95"/>
      <c r="B15" s="95"/>
      <c r="C15" s="95"/>
      <c r="D15" s="95"/>
      <c r="E15" s="95"/>
      <c r="F15" s="95"/>
      <c r="G15" s="95"/>
      <c r="H15" s="95"/>
      <c r="I15" s="95"/>
      <c r="J15" s="95"/>
    </row>
    <row r="16" spans="1:10" ht="15" customHeight="1" x14ac:dyDescent="0.25">
      <c r="A16" s="95"/>
      <c r="B16" s="95"/>
      <c r="C16" s="95"/>
      <c r="D16" s="95"/>
      <c r="E16" s="95"/>
      <c r="F16" s="95"/>
      <c r="G16" s="95"/>
      <c r="H16" s="95"/>
      <c r="I16" s="95"/>
      <c r="J16" s="95"/>
    </row>
    <row r="17" spans="1:10" ht="15" customHeight="1" x14ac:dyDescent="0.25">
      <c r="A17" s="95"/>
      <c r="B17" s="95"/>
      <c r="C17" s="95"/>
      <c r="D17" s="95"/>
      <c r="E17" s="95"/>
      <c r="F17" s="95"/>
      <c r="G17" s="95"/>
      <c r="H17" s="95"/>
      <c r="I17" s="95"/>
      <c r="J17" s="95"/>
    </row>
    <row r="18" spans="1:10" ht="15" customHeight="1" x14ac:dyDescent="0.25">
      <c r="A18" s="95"/>
      <c r="B18" s="95"/>
      <c r="C18" s="95"/>
      <c r="D18" s="95"/>
      <c r="E18" s="95"/>
      <c r="F18" s="95"/>
      <c r="G18" s="95"/>
      <c r="H18" s="95"/>
      <c r="I18" s="95"/>
      <c r="J18" s="95"/>
    </row>
    <row r="19" spans="1:10" ht="15" customHeight="1" x14ac:dyDescent="0.25">
      <c r="A19" s="95"/>
      <c r="B19" s="95"/>
      <c r="C19" s="95"/>
      <c r="D19" s="95"/>
      <c r="E19" s="95"/>
      <c r="F19" s="95"/>
      <c r="G19" s="95"/>
      <c r="H19" s="95"/>
      <c r="I19" s="95"/>
      <c r="J19" s="95"/>
    </row>
    <row r="20" spans="1:10" ht="15" customHeight="1" x14ac:dyDescent="0.25">
      <c r="A20" s="95"/>
      <c r="B20" s="95"/>
      <c r="C20" s="95"/>
      <c r="D20" s="95"/>
      <c r="E20" s="95"/>
      <c r="F20" s="95"/>
      <c r="G20" s="95"/>
      <c r="H20" s="95"/>
      <c r="I20" s="95"/>
      <c r="J20" s="95"/>
    </row>
    <row r="21" spans="1:10" ht="15" customHeight="1" x14ac:dyDescent="0.2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ht="15" customHeight="1" x14ac:dyDescent="0.25">
      <c r="A22" s="95"/>
      <c r="B22" s="95"/>
      <c r="C22" s="95"/>
      <c r="D22" s="95"/>
      <c r="E22" s="95"/>
      <c r="F22" s="95"/>
      <c r="G22" s="95"/>
      <c r="H22" s="95"/>
      <c r="I22" s="95"/>
      <c r="J22" s="95"/>
    </row>
    <row r="23" spans="1:10" ht="15" customHeight="1" x14ac:dyDescent="0.25">
      <c r="A23" s="95"/>
      <c r="B23" s="95"/>
      <c r="C23" s="95"/>
      <c r="D23" s="95"/>
      <c r="E23" s="95"/>
      <c r="F23" s="95"/>
      <c r="G23" s="95"/>
      <c r="H23" s="95"/>
      <c r="I23" s="95"/>
      <c r="J23" s="95"/>
    </row>
    <row r="24" spans="1:10" ht="15" customHeight="1" x14ac:dyDescent="0.25">
      <c r="A24" s="95"/>
      <c r="B24" s="95"/>
      <c r="C24" s="95"/>
      <c r="D24" s="95"/>
      <c r="E24" s="95"/>
      <c r="F24" s="95"/>
      <c r="G24" s="95"/>
      <c r="H24" s="95"/>
      <c r="I24" s="95"/>
      <c r="J24" s="95"/>
    </row>
    <row r="25" spans="1:10" ht="15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5" customHeight="1" x14ac:dyDescent="0.25">
      <c r="A26" s="77" t="s">
        <v>7</v>
      </c>
      <c r="B26" s="78"/>
      <c r="C26" s="78"/>
      <c r="D26" s="78"/>
      <c r="E26" s="78"/>
      <c r="F26" s="78"/>
      <c r="G26" s="78"/>
      <c r="H26" s="78"/>
      <c r="I26" s="78"/>
      <c r="J26" s="79"/>
    </row>
    <row r="27" spans="1:10" ht="15" customHeight="1" x14ac:dyDescent="0.25">
      <c r="A27" s="80"/>
      <c r="B27" s="81"/>
      <c r="C27" s="81"/>
      <c r="D27" s="81"/>
      <c r="E27" s="81"/>
      <c r="F27" s="81"/>
      <c r="G27" s="81"/>
      <c r="H27" s="81"/>
      <c r="I27" s="81"/>
      <c r="J27" s="82"/>
    </row>
    <row r="28" spans="1:10" ht="15" customHeight="1" x14ac:dyDescent="0.25">
      <c r="A28" s="80"/>
      <c r="B28" s="81"/>
      <c r="C28" s="81"/>
      <c r="D28" s="81"/>
      <c r="E28" s="81"/>
      <c r="F28" s="81"/>
      <c r="G28" s="81"/>
      <c r="H28" s="81"/>
      <c r="I28" s="81"/>
      <c r="J28" s="82"/>
    </row>
    <row r="29" spans="1:10" ht="15" customHeight="1" x14ac:dyDescent="0.25">
      <c r="A29" s="80"/>
      <c r="B29" s="81"/>
      <c r="C29" s="81"/>
      <c r="D29" s="81"/>
      <c r="E29" s="81"/>
      <c r="F29" s="81"/>
      <c r="G29" s="81"/>
      <c r="H29" s="81"/>
      <c r="I29" s="81"/>
      <c r="J29" s="82"/>
    </row>
    <row r="30" spans="1:10" ht="15" customHeight="1" x14ac:dyDescent="0.25">
      <c r="A30" s="80"/>
      <c r="B30" s="81"/>
      <c r="C30" s="81"/>
      <c r="D30" s="81"/>
      <c r="E30" s="81"/>
      <c r="F30" s="81"/>
      <c r="G30" s="81"/>
      <c r="H30" s="81"/>
      <c r="I30" s="81"/>
      <c r="J30" s="82"/>
    </row>
    <row r="31" spans="1:10" ht="15" customHeight="1" thickBot="1" x14ac:dyDescent="0.3">
      <c r="A31" s="83"/>
      <c r="B31" s="84"/>
      <c r="C31" s="84"/>
      <c r="D31" s="84"/>
      <c r="E31" s="84"/>
      <c r="F31" s="84"/>
      <c r="G31" s="84"/>
      <c r="H31" s="84"/>
      <c r="I31" s="84"/>
      <c r="J31" s="85"/>
    </row>
    <row r="32" spans="1:10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6" ht="15" customHeight="1" x14ac:dyDescent="0.25">
      <c r="A33" s="7" t="s">
        <v>20</v>
      </c>
      <c r="B33" s="1"/>
      <c r="C33" s="1"/>
      <c r="D33" s="1"/>
      <c r="E33" s="1"/>
      <c r="F33" s="1"/>
      <c r="G33" s="1"/>
      <c r="H33" s="1"/>
      <c r="I33" s="1"/>
      <c r="J33" s="1"/>
    </row>
    <row r="34" spans="1:16" ht="15" customHeight="1" x14ac:dyDescent="0.25">
      <c r="B34" s="1"/>
      <c r="C34" s="1"/>
      <c r="D34" s="24" t="s">
        <v>22</v>
      </c>
      <c r="E34" s="23" t="s">
        <v>49</v>
      </c>
      <c r="F34" s="1"/>
      <c r="G34" s="1"/>
      <c r="H34" s="1"/>
      <c r="I34" s="1"/>
      <c r="J34" s="1"/>
    </row>
    <row r="35" spans="1:16" ht="15" customHeight="1" x14ac:dyDescent="0.25">
      <c r="A35" s="7"/>
      <c r="B35" s="1"/>
      <c r="C35" s="1"/>
      <c r="D35" s="24" t="s">
        <v>1</v>
      </c>
      <c r="E35" s="23" t="s">
        <v>28</v>
      </c>
      <c r="F35" s="1"/>
      <c r="G35" s="1"/>
      <c r="H35" s="1"/>
      <c r="I35" s="1"/>
      <c r="J35" s="1"/>
      <c r="P35" s="23"/>
    </row>
    <row r="36" spans="1:16" ht="15" customHeight="1" x14ac:dyDescent="0.25">
      <c r="A36" s="57" t="s">
        <v>21</v>
      </c>
      <c r="B36" s="1"/>
      <c r="C36" s="1"/>
      <c r="D36" s="1"/>
      <c r="E36" s="1"/>
      <c r="F36" s="1"/>
      <c r="G36" s="1"/>
      <c r="H36" s="1"/>
      <c r="I36" s="1"/>
      <c r="J36" s="1"/>
    </row>
    <row r="37" spans="1:16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6" ht="15" customHeight="1" x14ac:dyDescent="0.25">
      <c r="A38" s="8"/>
      <c r="G38" s="6"/>
    </row>
    <row r="39" spans="1:16" ht="15" customHeight="1" x14ac:dyDescent="0.25">
      <c r="C39" s="59"/>
      <c r="D39" s="42" t="s">
        <v>6</v>
      </c>
      <c r="E39" s="9"/>
      <c r="F39" s="9"/>
      <c r="G39" s="9"/>
      <c r="H39" s="9"/>
      <c r="I39" s="30"/>
    </row>
    <row r="40" spans="1:16" ht="15" customHeight="1" x14ac:dyDescent="0.25">
      <c r="C40" s="14"/>
      <c r="D40" s="15"/>
      <c r="E40" s="34" t="s">
        <v>46</v>
      </c>
      <c r="F40" s="39">
        <v>0.7</v>
      </c>
      <c r="G40" s="15"/>
      <c r="I40" s="40"/>
    </row>
    <row r="41" spans="1:16" ht="15" customHeight="1" x14ac:dyDescent="0.25">
      <c r="C41" s="14"/>
      <c r="D41" s="15"/>
      <c r="E41" s="34" t="s">
        <v>39</v>
      </c>
      <c r="F41" s="39">
        <v>50</v>
      </c>
      <c r="G41" s="15"/>
      <c r="I41" s="40"/>
    </row>
    <row r="42" spans="1:16" ht="15" customHeight="1" x14ac:dyDescent="0.25">
      <c r="C42" s="14"/>
      <c r="D42" s="15"/>
      <c r="E42" s="34" t="s">
        <v>26</v>
      </c>
      <c r="F42" s="39">
        <v>20</v>
      </c>
      <c r="G42" s="6"/>
      <c r="H42" s="6"/>
      <c r="I42" s="40"/>
    </row>
    <row r="43" spans="1:16" ht="15" customHeight="1" x14ac:dyDescent="0.25">
      <c r="C43" s="26"/>
      <c r="D43" s="46"/>
      <c r="E43" s="29" t="s">
        <v>5</v>
      </c>
      <c r="F43" s="39">
        <v>0.05</v>
      </c>
      <c r="G43" s="19"/>
      <c r="H43" s="19"/>
      <c r="I43" s="31"/>
    </row>
    <row r="44" spans="1:16" ht="15" customHeight="1" x14ac:dyDescent="0.25">
      <c r="A44" s="8"/>
      <c r="B44" s="15"/>
      <c r="C44" s="6"/>
      <c r="D44" s="6"/>
      <c r="E44" s="6"/>
      <c r="F44" s="6"/>
      <c r="G44" s="6"/>
    </row>
    <row r="45" spans="1:16" ht="15" customHeight="1" x14ac:dyDescent="0.25">
      <c r="A45" s="8"/>
      <c r="B45" s="15" t="s">
        <v>57</v>
      </c>
      <c r="C45" s="6"/>
      <c r="D45" s="6"/>
      <c r="E45" s="6"/>
      <c r="F45" s="6"/>
      <c r="G45" s="6"/>
    </row>
    <row r="46" spans="1:16" ht="15" customHeight="1" x14ac:dyDescent="0.25">
      <c r="A46" s="6"/>
      <c r="B46" s="15" t="s">
        <v>30</v>
      </c>
      <c r="C46" s="6"/>
      <c r="D46" s="6"/>
      <c r="E46" s="6"/>
      <c r="F46" s="6"/>
      <c r="G46" s="6"/>
    </row>
    <row r="47" spans="1:16" ht="15" customHeight="1" x14ac:dyDescent="0.25">
      <c r="A47" s="86"/>
      <c r="B47" s="86"/>
      <c r="C47" s="6"/>
      <c r="D47" s="6"/>
      <c r="E47" s="6"/>
      <c r="F47" s="6"/>
      <c r="G47" s="6"/>
    </row>
    <row r="48" spans="1:16" ht="15" customHeight="1" x14ac:dyDescent="0.25">
      <c r="A48" s="8"/>
      <c r="B48" s="15"/>
      <c r="C48" s="6"/>
      <c r="D48" s="6"/>
      <c r="E48" s="6"/>
      <c r="F48" s="6"/>
      <c r="G48" s="6"/>
    </row>
    <row r="49" spans="1:10" ht="15" customHeight="1" x14ac:dyDescent="0.25">
      <c r="A49" s="8"/>
      <c r="B49" s="7"/>
      <c r="C49" s="7"/>
      <c r="D49" s="7"/>
      <c r="E49" s="7"/>
      <c r="F49" s="7"/>
      <c r="G49" s="7"/>
    </row>
    <row r="50" spans="1:10" ht="15" customHeight="1" x14ac:dyDescent="0.25">
      <c r="A50" s="8"/>
      <c r="B50" s="7"/>
      <c r="C50" s="7"/>
      <c r="D50" s="7"/>
      <c r="E50" s="7"/>
      <c r="F50" s="7"/>
      <c r="G50" s="7"/>
    </row>
    <row r="51" spans="1:10" ht="15" customHeight="1" x14ac:dyDescent="0.25">
      <c r="A51" s="8"/>
      <c r="B51" s="7"/>
      <c r="C51" s="7"/>
      <c r="D51" s="7"/>
      <c r="E51" s="7"/>
      <c r="F51" s="7"/>
      <c r="G51" s="7"/>
    </row>
    <row r="52" spans="1:10" ht="15" customHeight="1" x14ac:dyDescent="0.25">
      <c r="A52" s="8"/>
      <c r="B52" s="7"/>
      <c r="C52" s="7"/>
      <c r="D52" s="7"/>
      <c r="E52" s="7"/>
      <c r="F52" s="7"/>
      <c r="G52" s="7"/>
    </row>
    <row r="53" spans="1:10" ht="15" customHeight="1" x14ac:dyDescent="0.25">
      <c r="A53" s="87"/>
      <c r="B53" s="87"/>
      <c r="C53" s="87"/>
      <c r="D53" s="87"/>
      <c r="E53" s="87"/>
      <c r="F53" s="87"/>
      <c r="G53" s="87"/>
      <c r="H53" s="87"/>
      <c r="I53" s="87"/>
      <c r="J53" s="87"/>
    </row>
    <row r="54" spans="1:10" ht="15" customHeight="1" x14ac:dyDescent="0.25">
      <c r="A54" s="88" t="s">
        <v>8</v>
      </c>
      <c r="B54" s="89"/>
      <c r="C54" s="89"/>
      <c r="D54" s="89"/>
      <c r="E54" s="89"/>
      <c r="F54" s="89"/>
      <c r="G54" s="89"/>
      <c r="H54" s="89"/>
      <c r="I54" s="89"/>
      <c r="J54" s="89"/>
    </row>
    <row r="55" spans="1:10" ht="15" customHeight="1" x14ac:dyDescent="0.25">
      <c r="A55" s="89"/>
      <c r="B55" s="89"/>
      <c r="C55" s="89"/>
      <c r="D55" s="89"/>
      <c r="E55" s="89"/>
      <c r="F55" s="89"/>
      <c r="G55" s="89"/>
      <c r="H55" s="89"/>
      <c r="I55" s="89"/>
      <c r="J55" s="89"/>
    </row>
    <row r="56" spans="1:10" ht="15" customHeight="1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</row>
    <row r="57" spans="1:10" ht="15" customHeight="1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</row>
    <row r="58" spans="1:10" ht="15" customHeight="1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</row>
    <row r="59" spans="1:10" ht="15" customHeight="1" x14ac:dyDescent="0.25"/>
    <row r="60" spans="1:10" ht="15" customHeight="1" x14ac:dyDescent="0.25"/>
    <row r="61" spans="1:10" ht="15" customHeight="1" x14ac:dyDescent="0.25"/>
    <row r="62" spans="1:10" ht="15" customHeight="1" x14ac:dyDescent="0.25"/>
    <row r="63" spans="1:10" ht="15" customHeight="1" x14ac:dyDescent="0.25"/>
    <row r="64" spans="1:10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</sheetData>
  <mergeCells count="9">
    <mergeCell ref="A26:J31"/>
    <mergeCell ref="A47:B47"/>
    <mergeCell ref="A53:J53"/>
    <mergeCell ref="A54:J58"/>
    <mergeCell ref="F1:J5"/>
    <mergeCell ref="A1:E6"/>
    <mergeCell ref="F6:J6"/>
    <mergeCell ref="A7:J11"/>
    <mergeCell ref="A12:J24"/>
  </mergeCells>
  <hyperlinks>
    <hyperlink ref="F6" r:id="rId1" display="http://edgerater.com/products/edgeclub" xr:uid="{00000000-0004-0000-0000-000000000000}"/>
    <hyperlink ref="F6:J6" r:id="rId2" display="http://www.edgerater.com/" xr:uid="{00000000-0004-0000-0000-000001000000}"/>
    <hyperlink ref="A36" r:id="rId3" xr:uid="{00000000-0004-0000-0000-000002000000}"/>
    <hyperlink ref="E34" r:id="rId4" xr:uid="{00000000-0004-0000-0000-000003000000}"/>
    <hyperlink ref="E35" r:id="rId5" xr:uid="{00000000-0004-0000-0000-000004000000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"/>
  <sheetViews>
    <sheetView workbookViewId="0">
      <selection activeCell="S3" sqref="S3"/>
    </sheetView>
  </sheetViews>
  <sheetFormatPr defaultRowHeight="15" x14ac:dyDescent="0.25"/>
  <cols>
    <col min="1" max="1" width="9.7109375" customWidth="1"/>
    <col min="2" max="2" width="25.5703125" customWidth="1"/>
    <col min="3" max="3" width="10.7109375" customWidth="1"/>
    <col min="4" max="4" width="9.28515625" customWidth="1"/>
    <col min="5" max="5" width="12.7109375" customWidth="1"/>
    <col min="6" max="13" width="5.7109375" customWidth="1"/>
    <col min="14" max="14" width="8.7109375" customWidth="1"/>
    <col min="15" max="18" width="5.7109375" customWidth="1"/>
    <col min="19" max="19" width="10.85546875" customWidth="1"/>
  </cols>
  <sheetData>
    <row r="1" spans="1:21" ht="48.6" customHeight="1" x14ac:dyDescent="0.25">
      <c r="A1" s="92"/>
      <c r="B1" s="92"/>
      <c r="C1" s="92"/>
      <c r="D1" s="92"/>
      <c r="E1" s="96"/>
      <c r="F1" s="49" t="s">
        <v>18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1"/>
      <c r="S1" s="66"/>
    </row>
    <row r="2" spans="1:21" s="18" customFormat="1" ht="17.25" customHeight="1" x14ac:dyDescent="0.25">
      <c r="A2" s="92"/>
      <c r="B2" s="92"/>
      <c r="C2" s="92"/>
      <c r="D2" s="92"/>
      <c r="E2" s="96"/>
      <c r="F2" s="3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37"/>
      <c r="S2" s="66"/>
    </row>
    <row r="3" spans="1:21" ht="22.15" customHeight="1" x14ac:dyDescent="0.25">
      <c r="B3" s="69" t="s">
        <v>2</v>
      </c>
      <c r="C3" s="69"/>
      <c r="D3" s="69" t="s">
        <v>9</v>
      </c>
      <c r="E3" s="69" t="s">
        <v>10</v>
      </c>
      <c r="F3" s="69" t="str">
        <f>"KL_SwingSystems("&amp;ER_SETTING_DOJI_RANGE_THRESHOLD&amp;","&amp;ER_SETTING_DOJI_NDX_THRESHOLD&amp;","&amp;ER_SETTING_CH_NDX_THRESHOLD&amp;","&amp;ER_SETTING_AF_ENTRY_BUFFER&amp;")"</f>
        <v>KL_SwingSystems(0.7,50,20,0.05)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1"/>
      <c r="S3" s="71" t="s">
        <v>90</v>
      </c>
      <c r="T3" s="70" t="s">
        <v>91</v>
      </c>
    </row>
    <row r="4" spans="1:21" ht="22.15" customHeight="1" thickBot="1" x14ac:dyDescent="0.35">
      <c r="B4" s="76" t="s">
        <v>86</v>
      </c>
      <c r="C4" s="18"/>
      <c r="D4" s="12"/>
      <c r="E4" s="12"/>
      <c r="F4" s="72" t="s">
        <v>53</v>
      </c>
      <c r="G4" s="72" t="s">
        <v>44</v>
      </c>
      <c r="H4" s="72" t="s">
        <v>70</v>
      </c>
      <c r="I4" s="72" t="s">
        <v>56</v>
      </c>
      <c r="J4" s="72" t="s">
        <v>43</v>
      </c>
      <c r="K4" s="72" t="s">
        <v>60</v>
      </c>
      <c r="L4" s="72" t="s">
        <v>25</v>
      </c>
      <c r="M4" s="72" t="s">
        <v>11</v>
      </c>
      <c r="N4" s="72" t="s">
        <v>4</v>
      </c>
      <c r="O4" s="72" t="s">
        <v>45</v>
      </c>
      <c r="P4" s="72" t="s">
        <v>66</v>
      </c>
      <c r="Q4" s="72"/>
      <c r="R4" s="72" t="s">
        <v>12</v>
      </c>
      <c r="S4" s="72" t="s">
        <v>80</v>
      </c>
      <c r="T4" s="72" t="s">
        <v>78</v>
      </c>
      <c r="U4" s="70"/>
    </row>
    <row r="5" spans="1:21" ht="22.15" customHeight="1" thickBot="1" x14ac:dyDescent="0.3">
      <c r="B5" s="74" t="s">
        <v>83</v>
      </c>
      <c r="C5" s="75" t="s">
        <v>84</v>
      </c>
      <c r="D5" s="2"/>
      <c r="E5" s="2"/>
      <c r="F5" s="2"/>
      <c r="G5" s="2"/>
      <c r="H5" s="2"/>
      <c r="I5" s="2"/>
      <c r="J5" s="2"/>
      <c r="K5" s="2"/>
      <c r="L5" s="2"/>
      <c r="M5" s="52" t="s">
        <v>75</v>
      </c>
      <c r="N5" s="61">
        <f>AVERAGE(N:N ER_DATA)</f>
        <v>0.1</v>
      </c>
      <c r="O5" s="2"/>
      <c r="P5" s="2"/>
      <c r="Q5" s="2"/>
      <c r="R5" s="2"/>
      <c r="S5" s="2"/>
    </row>
    <row r="6" spans="1:21" ht="22.15" customHeight="1" thickBot="1" x14ac:dyDescent="0.3">
      <c r="B6" s="2"/>
      <c r="D6" s="2"/>
      <c r="E6" s="2"/>
      <c r="F6" s="2"/>
      <c r="G6" s="2"/>
      <c r="H6" s="2"/>
      <c r="I6" s="2"/>
      <c r="J6" s="2"/>
      <c r="K6" s="2"/>
      <c r="L6" s="2"/>
      <c r="M6" s="52" t="s">
        <v>76</v>
      </c>
      <c r="N6" s="62">
        <f>_xlfn.STDEV.P(N:N ER_DATA)</f>
        <v>0</v>
      </c>
      <c r="O6" s="2"/>
      <c r="P6" s="2"/>
      <c r="Q6" s="2"/>
    </row>
    <row r="7" spans="1:21" s="38" customFormat="1" ht="22.15" customHeight="1" x14ac:dyDescent="0.25">
      <c r="A7" s="47" t="s">
        <v>69</v>
      </c>
      <c r="B7" s="21">
        <f>COUNT(E:E ER_DATA)</f>
        <v>1</v>
      </c>
      <c r="C7" s="45" t="s">
        <v>41</v>
      </c>
      <c r="D7" s="21">
        <f>SUBTOTAL(2, E:E  ER_DATA)</f>
        <v>1</v>
      </c>
      <c r="E7" s="56">
        <f>D7/B7</f>
        <v>1</v>
      </c>
      <c r="F7" s="50"/>
      <c r="G7" s="9"/>
      <c r="H7" s="97" t="s">
        <v>17</v>
      </c>
      <c r="I7" s="98"/>
      <c r="J7" s="9"/>
      <c r="K7" s="9"/>
      <c r="L7" s="9"/>
      <c r="M7" s="25"/>
      <c r="N7" s="99" t="s">
        <v>27</v>
      </c>
      <c r="O7" s="98"/>
      <c r="P7" s="97" t="s">
        <v>3</v>
      </c>
      <c r="Q7" s="98"/>
      <c r="R7" s="63" t="s">
        <v>48</v>
      </c>
      <c r="S7" s="67"/>
      <c r="T7" s="65"/>
    </row>
    <row r="8" spans="1:21" s="36" customFormat="1" ht="30.6" customHeight="1" thickBot="1" x14ac:dyDescent="0.3">
      <c r="A8" s="13" t="s">
        <v>72</v>
      </c>
      <c r="B8" s="13" t="s">
        <v>50</v>
      </c>
      <c r="C8" s="13" t="s">
        <v>63</v>
      </c>
      <c r="D8" s="13" t="s">
        <v>40</v>
      </c>
      <c r="E8" s="13" t="s">
        <v>51</v>
      </c>
      <c r="F8" s="14" t="s">
        <v>16</v>
      </c>
      <c r="G8" s="8" t="s">
        <v>65</v>
      </c>
      <c r="H8" s="14" t="s">
        <v>47</v>
      </c>
      <c r="I8" s="16" t="s">
        <v>31</v>
      </c>
      <c r="J8" s="8" t="s">
        <v>43</v>
      </c>
      <c r="K8" s="8" t="s">
        <v>52</v>
      </c>
      <c r="L8" s="8" t="s">
        <v>25</v>
      </c>
      <c r="M8" s="16" t="s">
        <v>37</v>
      </c>
      <c r="N8" s="14" t="s">
        <v>71</v>
      </c>
      <c r="O8" s="16" t="s">
        <v>38</v>
      </c>
      <c r="P8" s="14" t="s">
        <v>0</v>
      </c>
      <c r="Q8" s="16" t="s">
        <v>67</v>
      </c>
      <c r="R8" s="14" t="s">
        <v>54</v>
      </c>
      <c r="S8" s="68" t="s">
        <v>79</v>
      </c>
      <c r="T8" s="68" t="s">
        <v>81</v>
      </c>
    </row>
    <row r="9" spans="1:21" s="10" customFormat="1" ht="17.25" customHeight="1" x14ac:dyDescent="0.25">
      <c r="A9" s="32" t="s">
        <v>23</v>
      </c>
      <c r="B9" s="41"/>
      <c r="C9" s="48">
        <v>41183</v>
      </c>
      <c r="D9" s="54">
        <v>10</v>
      </c>
      <c r="E9" s="28">
        <v>330000</v>
      </c>
      <c r="F9" s="43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22">
        <v>1</v>
      </c>
      <c r="N9" s="53">
        <v>0.1</v>
      </c>
      <c r="O9" s="22">
        <f>IF(N9&lt;=($N$5-$N$6),1,0)</f>
        <v>1</v>
      </c>
      <c r="P9" s="33">
        <v>12</v>
      </c>
      <c r="Q9" s="27">
        <f>_xlfn.RANK.EQ(P9, P:P ER_DATA,1)</f>
        <v>1</v>
      </c>
      <c r="R9" s="55">
        <v>3</v>
      </c>
      <c r="S9" s="64">
        <v>1</v>
      </c>
      <c r="T9" s="64">
        <v>1</v>
      </c>
    </row>
    <row r="10" spans="1:21" x14ac:dyDescent="0.25">
      <c r="C10" s="3"/>
      <c r="D10" s="6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21" x14ac:dyDescent="0.25">
      <c r="C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</sheetData>
  <autoFilter ref="A8:T8" xr:uid="{00000000-0001-0000-0100-000000000000}"/>
  <mergeCells count="4">
    <mergeCell ref="A1:E2"/>
    <mergeCell ref="H7:I7"/>
    <mergeCell ref="N7:O7"/>
    <mergeCell ref="P7:Q7"/>
  </mergeCells>
  <conditionalFormatting sqref="F9:H9 J9:M9 O9">
    <cfRule type="cellIs" dxfId="9" priority="6" operator="equal">
      <formula>1</formula>
    </cfRule>
  </conditionalFormatting>
  <conditionalFormatting sqref="I9">
    <cfRule type="cellIs" dxfId="8" priority="9" operator="equal">
      <formula>1</formula>
    </cfRule>
  </conditionalFormatting>
  <conditionalFormatting sqref="Q9">
    <cfRule type="top10" dxfId="7" priority="11" bottom="1" rank="5"/>
  </conditionalFormatting>
  <conditionalFormatting sqref="R9">
    <cfRule type="cellIs" dxfId="6" priority="7" operator="greaterThanOrEqual">
      <formula>2</formula>
    </cfRule>
    <cfRule type="cellIs" dxfId="5" priority="10" operator="greaterThan">
      <formula>2</formula>
    </cfRule>
  </conditionalFormatting>
  <conditionalFormatting sqref="S9:T9">
    <cfRule type="cellIs" dxfId="4" priority="1" operator="between">
      <formula>-1</formula>
      <formula>1</formula>
    </cfRule>
    <cfRule type="cellIs" dxfId="3" priority="2" operator="lessThan">
      <formula>-2</formula>
    </cfRule>
    <cfRule type="cellIs" dxfId="2" priority="3" operator="greaterThan">
      <formula>2</formula>
    </cfRule>
    <cfRule type="cellIs" dxfId="1" priority="4" operator="between">
      <formula>-1</formula>
      <formula>-2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A5" sqref="A5"/>
    </sheetView>
  </sheetViews>
  <sheetFormatPr defaultRowHeight="15" x14ac:dyDescent="0.25"/>
  <cols>
    <col min="1" max="1" width="23.5703125" customWidth="1"/>
    <col min="2" max="3" width="32.5703125" customWidth="1"/>
    <col min="4" max="4" width="11.28515625" bestFit="1" customWidth="1"/>
    <col min="5" max="5" width="11" customWidth="1"/>
  </cols>
  <sheetData>
    <row r="1" spans="1:5" ht="19.899999999999999" customHeight="1" x14ac:dyDescent="0.25">
      <c r="A1" s="100" t="s">
        <v>14</v>
      </c>
      <c r="B1" s="100"/>
      <c r="C1" s="100"/>
      <c r="D1" s="100"/>
      <c r="E1" s="100"/>
    </row>
    <row r="2" spans="1:5" ht="19.899999999999999" customHeight="1" x14ac:dyDescent="0.25">
      <c r="A2" s="100"/>
      <c r="B2" s="100"/>
      <c r="C2" s="100"/>
      <c r="D2" s="100"/>
      <c r="E2" s="100"/>
    </row>
    <row r="3" spans="1:5" ht="19.899999999999999" customHeight="1" x14ac:dyDescent="0.25">
      <c r="A3" s="100"/>
      <c r="B3" s="100"/>
      <c r="C3" s="100"/>
      <c r="D3" s="100"/>
      <c r="E3" s="100"/>
    </row>
    <row r="4" spans="1:5" x14ac:dyDescent="0.25">
      <c r="A4" s="12" t="s">
        <v>36</v>
      </c>
      <c r="B4" s="12" t="s">
        <v>24</v>
      </c>
      <c r="C4" s="12" t="s">
        <v>55</v>
      </c>
      <c r="D4" s="12" t="s">
        <v>29</v>
      </c>
      <c r="E4" s="12" t="s">
        <v>15</v>
      </c>
    </row>
    <row r="5" spans="1:5" x14ac:dyDescent="0.25">
      <c r="A5" t="s">
        <v>85</v>
      </c>
      <c r="C5" s="58" t="s">
        <v>19</v>
      </c>
      <c r="D5" t="s">
        <v>32</v>
      </c>
    </row>
    <row r="6" spans="1:5" x14ac:dyDescent="0.25">
      <c r="A6" t="s">
        <v>87</v>
      </c>
      <c r="C6" s="73" t="s">
        <v>92</v>
      </c>
    </row>
    <row r="7" spans="1:5" x14ac:dyDescent="0.25">
      <c r="A7" t="s">
        <v>88</v>
      </c>
      <c r="C7" s="73" t="s">
        <v>93</v>
      </c>
    </row>
    <row r="8" spans="1:5" x14ac:dyDescent="0.25">
      <c r="A8" t="s">
        <v>89</v>
      </c>
      <c r="C8" s="73" t="s">
        <v>94</v>
      </c>
    </row>
    <row r="9" spans="1:5" x14ac:dyDescent="0.25">
      <c r="A9" t="s">
        <v>96</v>
      </c>
      <c r="C9" s="73" t="s">
        <v>95</v>
      </c>
    </row>
  </sheetData>
  <mergeCells count="1">
    <mergeCell ref="A1:E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workbookViewId="0">
      <selection activeCell="B15" sqref="B15"/>
    </sheetView>
  </sheetViews>
  <sheetFormatPr defaultRowHeight="15" x14ac:dyDescent="0.25"/>
  <cols>
    <col min="1" max="1" width="21.28515625" customWidth="1"/>
    <col min="2" max="2" width="26.42578125" customWidth="1"/>
    <col min="3" max="3" width="24.28515625" bestFit="1" customWidth="1"/>
  </cols>
  <sheetData>
    <row r="1" spans="1:8" x14ac:dyDescent="0.25">
      <c r="A1" s="93"/>
      <c r="B1" s="93"/>
      <c r="C1" s="93"/>
      <c r="D1" s="17"/>
      <c r="E1" s="17"/>
      <c r="F1" s="17"/>
    </row>
    <row r="2" spans="1:8" x14ac:dyDescent="0.25">
      <c r="A2" s="93"/>
      <c r="B2" s="93"/>
      <c r="C2" s="93"/>
      <c r="D2" s="17"/>
      <c r="E2" s="17"/>
      <c r="F2" s="17"/>
    </row>
    <row r="3" spans="1:8" x14ac:dyDescent="0.25">
      <c r="A3" s="93"/>
      <c r="B3" s="93"/>
      <c r="C3" s="93"/>
      <c r="D3" s="17"/>
      <c r="E3" s="17"/>
      <c r="F3" s="17"/>
    </row>
    <row r="4" spans="1:8" x14ac:dyDescent="0.25">
      <c r="A4" s="93"/>
      <c r="B4" s="93"/>
      <c r="C4" s="93"/>
      <c r="D4" s="17"/>
      <c r="E4" s="17"/>
      <c r="F4" s="17"/>
    </row>
    <row r="5" spans="1:8" ht="58.5" customHeight="1" x14ac:dyDescent="0.25">
      <c r="A5" s="101" t="s">
        <v>73</v>
      </c>
      <c r="B5" s="101"/>
      <c r="C5" s="101"/>
      <c r="D5" s="17"/>
      <c r="E5" s="17"/>
      <c r="F5" s="17"/>
    </row>
    <row r="6" spans="1:8" x14ac:dyDescent="0.25">
      <c r="A6" s="18" t="s">
        <v>58</v>
      </c>
      <c r="B6" s="20" t="s">
        <v>68</v>
      </c>
    </row>
    <row r="7" spans="1:8" x14ac:dyDescent="0.25">
      <c r="A7" s="18" t="s">
        <v>33</v>
      </c>
      <c r="B7" s="44" t="s">
        <v>74</v>
      </c>
    </row>
    <row r="8" spans="1:8" x14ac:dyDescent="0.25">
      <c r="A8" s="18" t="s">
        <v>34</v>
      </c>
      <c r="B8" s="44" t="s">
        <v>13</v>
      </c>
    </row>
    <row r="9" spans="1:8" x14ac:dyDescent="0.25">
      <c r="A9" s="18"/>
      <c r="B9" s="20"/>
      <c r="H9" s="7"/>
    </row>
    <row r="10" spans="1:8" x14ac:dyDescent="0.25">
      <c r="A10" s="18" t="s">
        <v>62</v>
      </c>
      <c r="B10" s="20" t="b">
        <v>1</v>
      </c>
    </row>
    <row r="11" spans="1:8" x14ac:dyDescent="0.25">
      <c r="A11" s="18" t="s">
        <v>59</v>
      </c>
      <c r="B11" s="20" t="s">
        <v>77</v>
      </c>
    </row>
    <row r="12" spans="1:8" x14ac:dyDescent="0.25">
      <c r="A12" s="18" t="s">
        <v>42</v>
      </c>
      <c r="B12" s="20">
        <v>10000</v>
      </c>
    </row>
  </sheetData>
  <mergeCells count="2">
    <mergeCell ref="A1:C4"/>
    <mergeCell ref="A5:C5"/>
  </mergeCells>
  <hyperlinks>
    <hyperlink ref="B7" r:id="rId1" xr:uid="{00000000-0004-0000-0300-000000000000}"/>
    <hyperlink ref="B8" r:id="rId2" xr:uid="{00000000-0004-0000-0300-000001000000}"/>
  </hyperlinks>
  <pageMargins left="0.7" right="0.7" top="0.75" bottom="0.75" header="0.3" footer="0.3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Template Info</vt:lpstr>
      <vt:lpstr>Signals</vt:lpstr>
      <vt:lpstr>Chart Layouts</vt:lpstr>
      <vt:lpstr>Parameters</vt:lpstr>
      <vt:lpstr>ER_DATA</vt:lpstr>
      <vt:lpstr>ER_DATE_COL</vt:lpstr>
      <vt:lpstr>ER_HEADER_ROW</vt:lpstr>
      <vt:lpstr>ER_SETTING_AF_ENTRY_BUFFER</vt:lpstr>
      <vt:lpstr>ER_SETTING_CH_NDX_THRESHOLD</vt:lpstr>
      <vt:lpstr>ER_SETTING_DOJI_NDX_THRESHOLD</vt:lpstr>
      <vt:lpstr>ER_SETTING_DOJI_RANGE_THRESHOLD</vt:lpstr>
      <vt:lpstr>Parameters!ER_SETTING_HELPPAGEURL</vt:lpstr>
      <vt:lpstr>Parameters!ER_SETTING_HELPVIDEOURL</vt:lpstr>
      <vt:lpstr>Parameters!ER_SETTING_MAXLOOKBACK</vt:lpstr>
      <vt:lpstr>Parameters!ER_SETTING_NAME</vt:lpstr>
      <vt:lpstr>Parameters!ER_SETTING_USESSYMBOLLIST</vt:lpstr>
      <vt:lpstr>ER_SORT_PRIMARY_COL_DESC</vt:lpstr>
      <vt:lpstr>ER_SYMBOL_COL</vt:lpstr>
      <vt:lpstr>'Template Info'!ER_TEMPLATE_DESCRIPTION</vt:lpstr>
      <vt:lpstr>'Template Info'!ER_TEMPLATE_FOOTER</vt:lpstr>
      <vt:lpstr>'Template Info'!ER_TEMPLATE_HEADER_COMPANY_ICON_RANGE</vt:lpstr>
      <vt:lpstr>'Template Info'!ER_TEMPLATE_HEADER_COMPANY_URL</vt:lpstr>
      <vt:lpstr>'Template Info'!ER_TEMPLATE_HEADER_DESCRIPTION</vt:lpstr>
      <vt:lpstr>'Template Info'!ER_TEMPLATE_TITLE</vt:lpstr>
      <vt:lpstr>Parameters!ER_TEMPLATE_TYPE</vt:lpstr>
      <vt:lpstr>ERF_1</vt:lpstr>
      <vt:lpstr>ERF_2</vt:lpstr>
      <vt:lpstr>ERF_3</vt:lpstr>
      <vt:lpstr>Signals!ERFO_2</vt:lpstr>
      <vt:lpstr>ERFO_3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Edge Rater</cp:lastModifiedBy>
  <dcterms:created xsi:type="dcterms:W3CDTF">2024-01-17T19:09:16Z</dcterms:created>
  <dcterms:modified xsi:type="dcterms:W3CDTF">2024-01-23T16:02:48Z</dcterms:modified>
</cp:coreProperties>
</file>