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D6D8C8ED-15EE-4B54-8F00-D8E3C3184C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Sheet1!$H$1:$H$32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7" i="1"/>
  <c r="L6" i="1"/>
  <c r="L5" i="1"/>
  <c r="L4" i="1"/>
  <c r="L2" i="1"/>
  <c r="L3" i="1"/>
  <c r="L8" i="1"/>
  <c r="I32" i="1"/>
  <c r="I30" i="1"/>
  <c r="I29" i="1"/>
  <c r="I28" i="1"/>
  <c r="I27" i="1"/>
  <c r="I25" i="1"/>
  <c r="I24" i="1"/>
  <c r="I23" i="1"/>
  <c r="I22" i="1"/>
  <c r="I21" i="1"/>
  <c r="I19" i="1"/>
  <c r="I17" i="1"/>
  <c r="I16" i="1"/>
  <c r="I15" i="1"/>
  <c r="M9" i="1" s="1"/>
  <c r="I13" i="1"/>
  <c r="I12" i="1"/>
  <c r="I11" i="1"/>
  <c r="I10" i="1"/>
  <c r="I9" i="1"/>
  <c r="I8" i="1"/>
  <c r="M5" i="1" s="1"/>
  <c r="I6" i="1"/>
  <c r="I5" i="1"/>
  <c r="M7" i="1" s="1"/>
  <c r="I3" i="1"/>
  <c r="M4" i="1" s="1"/>
  <c r="I2" i="1"/>
  <c r="M6" i="1" s="1"/>
  <c r="M2" i="1" l="1"/>
  <c r="M3" i="1"/>
  <c r="M8" i="1"/>
</calcChain>
</file>

<file path=xl/sharedStrings.xml><?xml version="1.0" encoding="utf-8"?>
<sst xmlns="http://schemas.openxmlformats.org/spreadsheetml/2006/main" count="147" uniqueCount="80">
  <si>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</si>
  <si>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</si>
  <si>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</si>
  <si>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</si>
  <si>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</si>
  <si>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</si>
  <si>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</si>
  <si>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</si>
  <si>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Sales Amount</t>
  </si>
  <si>
    <t>Quantity sold</t>
  </si>
  <si>
    <t>Total Value</t>
  </si>
  <si>
    <t>John Smith</t>
  </si>
  <si>
    <t>North</t>
  </si>
  <si>
    <t>Good</t>
  </si>
  <si>
    <t>Magic Wand</t>
  </si>
  <si>
    <t>Asgard</t>
  </si>
  <si>
    <t>Jane Doe</t>
  </si>
  <si>
    <t>East</t>
  </si>
  <si>
    <t>Excelent</t>
  </si>
  <si>
    <t>Unicorn Horn</t>
  </si>
  <si>
    <t>Mike Tyson</t>
  </si>
  <si>
    <t>West</t>
  </si>
  <si>
    <t>Poor</t>
  </si>
  <si>
    <t>Boxing Gloves</t>
  </si>
  <si>
    <t>inf</t>
  </si>
  <si>
    <t>Anna Belle</t>
  </si>
  <si>
    <t>South</t>
  </si>
  <si>
    <t>Average</t>
  </si>
  <si>
    <t>Fairy Dust</t>
  </si>
  <si>
    <t>Chris P. Bacon</t>
  </si>
  <si>
    <t>Bacon Scented Candle</t>
  </si>
  <si>
    <t>Peter Parker</t>
  </si>
  <si>
    <t>Web Shooter</t>
  </si>
  <si>
    <t>Mary Jane</t>
  </si>
  <si>
    <t>Potent Potion</t>
  </si>
  <si>
    <t>Bruce Wayne</t>
  </si>
  <si>
    <t>Bat Signal</t>
  </si>
  <si>
    <t>Others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</si>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</sst>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Aptos Narrow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14" fontId="1" fillId="0" borderId="1" xfId="0" applyNumberFormat="1" applyFont="1" applyBorder="1" applyAlignment="1">
      <alignment readingOrder="1"/>
    </xf>
    <xf numFmtId="14" fontId="2" fillId="0" borderId="4" xfId="0" applyNumberFormat="1" applyFont="1" applyBorder="1" applyAlignment="1">
      <alignment readingOrder="1"/>
    </xf>
    <xf numFmtId="14" fontId="2" fillId="0" borderId="7" xfId="0" applyNumberFormat="1" applyFont="1" applyBorder="1" applyAlignment="1">
      <alignment readingOrder="1"/>
    </xf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44" fontId="3" fillId="0" borderId="0" xfId="0" applyNumberFormat="1" applyFont="1"/>
    <xf numFmtId="44" fontId="1" fillId="0" borderId="3" xfId="0" applyNumberFormat="1" applyFont="1" applyBorder="1" applyAlignment="1">
      <alignment readingOrder="1"/>
    </xf>
    <xf numFmtId="44" fontId="0" fillId="0" borderId="0" xfId="0" applyNumberFormat="1"/>
    <xf numFmtId="44" fontId="2" fillId="0" borderId="6" xfId="0" applyNumberFormat="1" applyFont="1" applyBorder="1" applyAlignment="1">
      <alignment readingOrder="1"/>
    </xf>
    <xf numFmtId="44" fontId="2" fillId="0" borderId="9" xfId="0" applyNumberFormat="1" applyFont="1" applyBorder="1" applyAlignment="1">
      <alignment readingOrder="1"/>
    </xf>
    <xf numFmtId="0" fontId="1" fillId="0" borderId="2" xfId="0" applyNumberFormat="1" applyFont="1" applyBorder="1" applyAlignment="1">
      <alignment readingOrder="1"/>
    </xf>
    <xf numFmtId="0" fontId="2" fillId="0" borderId="5" xfId="0" applyNumberFormat="1" applyFont="1" applyBorder="1" applyAlignment="1">
      <alignment readingOrder="1"/>
    </xf>
    <xf numFmtId="0" fontId="2" fillId="0" borderId="8" xfId="0" applyNumberFormat="1" applyFont="1" applyBorder="1" applyAlignment="1">
      <alignment readingOrder="1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55670-2D7F-4D2E-A4B2-D0D0A614E2D9}" name="Table2" displayName="Table2" ref="K1:M9" totalsRowShown="0">
  <autoFilter ref="K1:M9" xr:uid="{DA155670-2D7F-4D2E-A4B2-D0D0A614E2D9}"/>
  <tableColumns count="3">
    <tableColumn id="1" xr3:uid="{7CC4AD89-DA05-497B-B463-C0FDEF7E8131}" name="Region"/>
    <tableColumn id="2" xr3:uid="{22C7ED14-6B5D-43DB-BAAE-12F5A31F622C}" name="Quantity sold" dataDxfId="1"/>
    <tableColumn id="3" xr3:uid="{79FFA1CE-F6B2-4D2B-BE52-2EDB9AC69A83}" name="Total Value" dataDxfId="0">
      <calculatedColumnFormula>SUMIFS(I:I,D:D,"Asgard")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2"/>
  <sheetViews>
    <sheetView tabSelected="1" workbookViewId="0">
      <selection activeCell="M2" sqref="M2:M9"/>
    </sheetView>
  </sheetViews>
  <sheetFormatPr defaultRowHeight="15"/>
  <cols>
    <col min="1" max="1" width="11.140625" style="8" bestFit="1" customWidth="1"/>
    <col min="2" max="2" width="4.7109375" customWidth="1"/>
    <col min="3" max="3" width="17.140625" bestFit="1" customWidth="1"/>
    <col min="6" max="6" width="22.5703125" bestFit="1" customWidth="1"/>
    <col min="7" max="7" width="9.140625" style="20"/>
    <col min="8" max="8" width="13" style="14" bestFit="1" customWidth="1"/>
    <col min="9" max="9" width="13.7109375" style="14" bestFit="1" customWidth="1"/>
    <col min="11" max="11" width="11.28515625" bestFit="1" customWidth="1"/>
    <col min="12" max="12" width="15" bestFit="1" customWidth="1"/>
    <col min="13" max="13" width="12" customWidth="1"/>
  </cols>
  <sheetData>
    <row r="1" spans="1:1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3" t="s">
        <v>7</v>
      </c>
      <c r="I1" s="13" t="s">
        <v>8</v>
      </c>
      <c r="K1" t="s">
        <v>3</v>
      </c>
      <c r="L1" t="s">
        <v>9</v>
      </c>
      <c r="M1" s="21" t="s">
        <v>10</v>
      </c>
    </row>
    <row r="2" spans="1:13">
      <c r="A2" s="6">
        <v>44227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18">
        <v>10</v>
      </c>
      <c r="H2" s="15">
        <v>20</v>
      </c>
      <c r="I2" s="14">
        <f>G2*H2</f>
        <v>200</v>
      </c>
      <c r="K2" s="11" t="s">
        <v>15</v>
      </c>
      <c r="L2" s="9">
        <f>SUMIFS(G:G,D:D,"Asgard")</f>
        <v>155</v>
      </c>
      <c r="M2" s="12">
        <f t="shared" ref="M2:M8" si="0">SUMIFS(I:I,D:D,"Asgard")</f>
        <v>4499.75</v>
      </c>
    </row>
    <row r="3" spans="1:13">
      <c r="A3" s="6">
        <v>44255</v>
      </c>
      <c r="B3" s="2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18">
        <v>15</v>
      </c>
      <c r="H3" s="15">
        <v>10</v>
      </c>
      <c r="I3" s="14">
        <f>G3*H3</f>
        <v>150</v>
      </c>
      <c r="K3" s="11" t="s">
        <v>17</v>
      </c>
      <c r="L3" s="9">
        <f t="shared" ref="L3:L8" si="1">SUMIFS(F:F,C:C,"Asgard")</f>
        <v>0</v>
      </c>
      <c r="M3" s="12">
        <f t="shared" si="0"/>
        <v>4499.75</v>
      </c>
    </row>
    <row r="4" spans="1:13" hidden="1">
      <c r="A4" s="6">
        <v>44286</v>
      </c>
      <c r="B4" s="2">
        <v>3</v>
      </c>
      <c r="C4" s="2" t="s">
        <v>20</v>
      </c>
      <c r="D4" s="2" t="s">
        <v>21</v>
      </c>
      <c r="E4" s="2" t="s">
        <v>22</v>
      </c>
      <c r="F4" s="2" t="s">
        <v>23</v>
      </c>
      <c r="G4" s="2">
        <v>0</v>
      </c>
      <c r="H4" s="3" t="s">
        <v>24</v>
      </c>
      <c r="I4"/>
      <c r="K4" s="11" t="s">
        <v>17</v>
      </c>
      <c r="L4">
        <f>SUMIFS(G:G,D:D,"East")</f>
        <v>220</v>
      </c>
      <c r="M4" s="21">
        <f>SUMIFS(I:I,D:D,"East")</f>
        <v>4900.1000000000004</v>
      </c>
    </row>
    <row r="5" spans="1:13">
      <c r="A5" s="6">
        <v>44316</v>
      </c>
      <c r="B5" s="2">
        <v>4</v>
      </c>
      <c r="C5" s="2" t="s">
        <v>25</v>
      </c>
      <c r="D5" s="2" t="s">
        <v>26</v>
      </c>
      <c r="E5" s="2" t="s">
        <v>27</v>
      </c>
      <c r="F5" s="2" t="s">
        <v>28</v>
      </c>
      <c r="G5" s="18">
        <v>25</v>
      </c>
      <c r="H5" s="15">
        <v>10</v>
      </c>
      <c r="I5" s="14">
        <f t="shared" ref="I5:I6" si="2">G5*H5</f>
        <v>250</v>
      </c>
      <c r="K5" s="11" t="s">
        <v>21</v>
      </c>
      <c r="L5" s="9">
        <f>SUMIFS(G:G,D:D,"West")</f>
        <v>190</v>
      </c>
      <c r="M5" s="12">
        <f>SUMIFS(I:I,D:D,"West")</f>
        <v>5950.2</v>
      </c>
    </row>
    <row r="6" spans="1:13">
      <c r="A6" s="6">
        <v>44347</v>
      </c>
      <c r="B6" s="2">
        <v>5</v>
      </c>
      <c r="C6" s="2" t="s">
        <v>29</v>
      </c>
      <c r="D6" s="2" t="s">
        <v>17</v>
      </c>
      <c r="E6" s="2" t="s">
        <v>13</v>
      </c>
      <c r="F6" s="2" t="s">
        <v>30</v>
      </c>
      <c r="G6" s="18">
        <v>30</v>
      </c>
      <c r="H6" s="15">
        <v>16.670000000000002</v>
      </c>
      <c r="I6" s="14">
        <f t="shared" si="2"/>
        <v>500.1</v>
      </c>
      <c r="K6" s="11" t="s">
        <v>12</v>
      </c>
      <c r="L6" s="9">
        <f>SUMIFS(G:G,D:D,"North")</f>
        <v>105</v>
      </c>
      <c r="M6" s="12">
        <f>SUMIFS(I:I,D:D,"North")</f>
        <v>2399.85</v>
      </c>
    </row>
    <row r="7" spans="1:13" hidden="1">
      <c r="A7" s="6">
        <v>44377</v>
      </c>
      <c r="B7" s="2">
        <v>6</v>
      </c>
      <c r="C7" s="2" t="s">
        <v>31</v>
      </c>
      <c r="D7" s="2"/>
      <c r="E7" s="2" t="s">
        <v>18</v>
      </c>
      <c r="F7" s="2" t="s">
        <v>32</v>
      </c>
      <c r="G7" s="2">
        <v>0</v>
      </c>
      <c r="H7" s="3" t="s">
        <v>24</v>
      </c>
      <c r="I7"/>
      <c r="K7" s="11" t="s">
        <v>26</v>
      </c>
      <c r="L7">
        <f>SUMIFS(G:G,D:D,"South")</f>
        <v>320</v>
      </c>
      <c r="M7" s="21">
        <f>SUMIFS(I:I,D:D,"South")</f>
        <v>8299.9</v>
      </c>
    </row>
    <row r="8" spans="1:13">
      <c r="A8" s="6">
        <v>44408</v>
      </c>
      <c r="B8" s="2">
        <v>7</v>
      </c>
      <c r="C8" s="2" t="s">
        <v>33</v>
      </c>
      <c r="D8" s="2" t="s">
        <v>21</v>
      </c>
      <c r="E8" s="2" t="s">
        <v>22</v>
      </c>
      <c r="F8" s="2" t="s">
        <v>34</v>
      </c>
      <c r="G8" s="18">
        <v>35</v>
      </c>
      <c r="H8" s="15">
        <v>10</v>
      </c>
      <c r="I8" s="14">
        <f t="shared" ref="I8:I13" si="3">G8*H8</f>
        <v>350</v>
      </c>
      <c r="K8" s="11" t="s">
        <v>26</v>
      </c>
      <c r="L8" s="9">
        <f t="shared" si="1"/>
        <v>0</v>
      </c>
      <c r="M8" s="12">
        <f t="shared" si="0"/>
        <v>4499.75</v>
      </c>
    </row>
    <row r="9" spans="1:13">
      <c r="A9" s="6">
        <v>44439</v>
      </c>
      <c r="B9" s="2">
        <v>8</v>
      </c>
      <c r="C9" s="2" t="s">
        <v>35</v>
      </c>
      <c r="D9" s="2" t="s">
        <v>26</v>
      </c>
      <c r="E9" s="2" t="s">
        <v>27</v>
      </c>
      <c r="F9" s="2" t="s">
        <v>36</v>
      </c>
      <c r="G9" s="18">
        <v>40</v>
      </c>
      <c r="H9" s="15">
        <v>15</v>
      </c>
      <c r="I9" s="14">
        <f t="shared" si="3"/>
        <v>600</v>
      </c>
      <c r="K9" s="11" t="s">
        <v>37</v>
      </c>
      <c r="L9" s="9">
        <f>SUMIFS(G:G,D:D,"")</f>
        <v>30</v>
      </c>
      <c r="M9" s="12">
        <f>SUMIFS(I:I,D:D,"")</f>
        <v>1100.1000000000001</v>
      </c>
    </row>
    <row r="10" spans="1:13">
      <c r="A10" s="6">
        <v>44469</v>
      </c>
      <c r="B10" s="2">
        <v>9</v>
      </c>
      <c r="C10" s="2" t="s">
        <v>38</v>
      </c>
      <c r="D10" s="2" t="s">
        <v>17</v>
      </c>
      <c r="E10" s="2" t="s">
        <v>13</v>
      </c>
      <c r="F10" s="2" t="s">
        <v>39</v>
      </c>
      <c r="G10" s="18">
        <v>45</v>
      </c>
      <c r="H10" s="15">
        <v>12.22</v>
      </c>
      <c r="I10" s="14">
        <f t="shared" si="3"/>
        <v>549.9</v>
      </c>
      <c r="K10" s="11"/>
      <c r="L10" s="10"/>
      <c r="M10" s="9"/>
    </row>
    <row r="11" spans="1:13">
      <c r="A11" s="6">
        <v>44500</v>
      </c>
      <c r="B11" s="2">
        <v>10</v>
      </c>
      <c r="C11" s="2" t="s">
        <v>40</v>
      </c>
      <c r="D11" s="2" t="s">
        <v>12</v>
      </c>
      <c r="E11" s="2" t="s">
        <v>18</v>
      </c>
      <c r="F11" s="2" t="s">
        <v>41</v>
      </c>
      <c r="G11" s="18">
        <v>50</v>
      </c>
      <c r="H11" s="15">
        <v>14</v>
      </c>
      <c r="I11" s="14">
        <f t="shared" si="3"/>
        <v>700</v>
      </c>
      <c r="K11" s="11"/>
      <c r="L11" s="10"/>
      <c r="M11" s="12"/>
    </row>
    <row r="12" spans="1:13">
      <c r="A12" s="6">
        <v>44530</v>
      </c>
      <c r="B12" s="2">
        <v>11</v>
      </c>
      <c r="C12" s="2" t="s">
        <v>42</v>
      </c>
      <c r="D12" s="2" t="s">
        <v>21</v>
      </c>
      <c r="E12" s="2" t="s">
        <v>22</v>
      </c>
      <c r="F12" s="2" t="s">
        <v>43</v>
      </c>
      <c r="G12" s="18">
        <v>5</v>
      </c>
      <c r="H12" s="15">
        <v>160</v>
      </c>
      <c r="I12" s="14">
        <f t="shared" si="3"/>
        <v>800</v>
      </c>
      <c r="K12" s="11"/>
      <c r="L12" s="10"/>
      <c r="M12" s="9"/>
    </row>
    <row r="13" spans="1:13">
      <c r="A13" s="6">
        <v>44561</v>
      </c>
      <c r="B13" s="2">
        <v>12</v>
      </c>
      <c r="C13" s="2" t="s">
        <v>44</v>
      </c>
      <c r="D13" s="2" t="s">
        <v>26</v>
      </c>
      <c r="E13" s="2" t="s">
        <v>27</v>
      </c>
      <c r="F13" s="2" t="s">
        <v>45</v>
      </c>
      <c r="G13" s="18">
        <v>20</v>
      </c>
      <c r="H13" s="15">
        <v>45</v>
      </c>
      <c r="I13" s="14">
        <f t="shared" si="3"/>
        <v>900</v>
      </c>
      <c r="K13" s="11"/>
      <c r="L13" s="10"/>
      <c r="M13" s="9"/>
    </row>
    <row r="14" spans="1:13" hidden="1">
      <c r="A14" s="6">
        <v>44592</v>
      </c>
      <c r="B14" s="2">
        <v>13</v>
      </c>
      <c r="C14" s="2" t="s">
        <v>46</v>
      </c>
      <c r="D14" s="2" t="s">
        <v>17</v>
      </c>
      <c r="E14" s="2" t="s">
        <v>13</v>
      </c>
      <c r="F14" s="2" t="s">
        <v>47</v>
      </c>
      <c r="G14" s="2">
        <v>0</v>
      </c>
      <c r="H14" s="3" t="s">
        <v>24</v>
      </c>
      <c r="I14"/>
    </row>
    <row r="15" spans="1:13">
      <c r="A15" s="6">
        <v>44620</v>
      </c>
      <c r="B15" s="2">
        <v>14</v>
      </c>
      <c r="C15" s="2" t="s">
        <v>48</v>
      </c>
      <c r="D15" s="2"/>
      <c r="E15" s="2" t="s">
        <v>18</v>
      </c>
      <c r="F15" s="2" t="s">
        <v>49</v>
      </c>
      <c r="G15" s="18">
        <v>30</v>
      </c>
      <c r="H15" s="15">
        <v>36.67</v>
      </c>
      <c r="I15" s="14">
        <f t="shared" ref="I15:I17" si="4">G15*H15</f>
        <v>1100.1000000000001</v>
      </c>
      <c r="K15" s="11"/>
      <c r="L15" s="10"/>
      <c r="M15" s="9"/>
    </row>
    <row r="16" spans="1:13">
      <c r="A16" s="6">
        <v>44316</v>
      </c>
      <c r="B16" s="2">
        <v>15</v>
      </c>
      <c r="C16" s="2" t="s">
        <v>25</v>
      </c>
      <c r="D16" s="2" t="s">
        <v>26</v>
      </c>
      <c r="E16" s="2" t="s">
        <v>27</v>
      </c>
      <c r="F16" s="2" t="s">
        <v>28</v>
      </c>
      <c r="G16" s="18">
        <v>25</v>
      </c>
      <c r="H16" s="15">
        <v>10</v>
      </c>
      <c r="I16" s="14">
        <f t="shared" si="4"/>
        <v>250</v>
      </c>
      <c r="K16" s="11"/>
      <c r="L16" s="10"/>
      <c r="M16" s="12"/>
    </row>
    <row r="17" spans="1:13">
      <c r="A17" s="6">
        <v>44347</v>
      </c>
      <c r="B17" s="2">
        <v>16</v>
      </c>
      <c r="C17" s="2" t="s">
        <v>29</v>
      </c>
      <c r="D17" s="2" t="s">
        <v>17</v>
      </c>
      <c r="E17" s="2" t="s">
        <v>13</v>
      </c>
      <c r="F17" s="2" t="s">
        <v>30</v>
      </c>
      <c r="G17" s="18">
        <v>30</v>
      </c>
      <c r="H17" s="15">
        <v>16.670000000000002</v>
      </c>
      <c r="I17" s="14">
        <f t="shared" si="4"/>
        <v>500.1</v>
      </c>
      <c r="K17" s="11"/>
      <c r="L17" s="10"/>
      <c r="M17" s="9"/>
    </row>
    <row r="18" spans="1:13" hidden="1">
      <c r="A18" s="6">
        <v>44377</v>
      </c>
      <c r="B18" s="2">
        <v>17</v>
      </c>
      <c r="C18" s="2" t="s">
        <v>31</v>
      </c>
      <c r="D18" s="2"/>
      <c r="E18" s="2" t="s">
        <v>18</v>
      </c>
      <c r="F18" s="2" t="s">
        <v>32</v>
      </c>
      <c r="G18" s="2">
        <v>0</v>
      </c>
      <c r="H18" s="3" t="s">
        <v>24</v>
      </c>
      <c r="I18"/>
    </row>
    <row r="19" spans="1:13">
      <c r="A19" s="6">
        <v>44651</v>
      </c>
      <c r="B19" s="2">
        <v>18</v>
      </c>
      <c r="C19" s="2" t="s">
        <v>50</v>
      </c>
      <c r="D19" s="2" t="s">
        <v>21</v>
      </c>
      <c r="E19" s="2" t="s">
        <v>22</v>
      </c>
      <c r="F19" s="2" t="s">
        <v>51</v>
      </c>
      <c r="G19" s="18">
        <v>35</v>
      </c>
      <c r="H19" s="15">
        <v>34.29</v>
      </c>
      <c r="I19" s="14">
        <f>G19*H19</f>
        <v>1200.1499999999999</v>
      </c>
      <c r="K19" s="11"/>
      <c r="L19" s="10"/>
      <c r="M19" s="9"/>
    </row>
    <row r="20" spans="1:13" hidden="1">
      <c r="A20" s="6">
        <v>44681</v>
      </c>
      <c r="B20" s="2">
        <v>19</v>
      </c>
      <c r="C20" s="2" t="s">
        <v>52</v>
      </c>
      <c r="D20" s="2"/>
      <c r="E20" s="2" t="s">
        <v>27</v>
      </c>
      <c r="F20" s="2" t="s">
        <v>53</v>
      </c>
      <c r="G20" s="2">
        <v>0</v>
      </c>
      <c r="H20" s="3" t="s">
        <v>24</v>
      </c>
      <c r="I20"/>
    </row>
    <row r="21" spans="1:13">
      <c r="A21" s="6">
        <v>44712</v>
      </c>
      <c r="B21" s="2">
        <v>20</v>
      </c>
      <c r="C21" s="2" t="s">
        <v>54</v>
      </c>
      <c r="D21" s="2" t="s">
        <v>17</v>
      </c>
      <c r="E21" s="2" t="s">
        <v>13</v>
      </c>
      <c r="F21" s="2" t="s">
        <v>55</v>
      </c>
      <c r="G21" s="18">
        <v>40</v>
      </c>
      <c r="H21" s="15">
        <v>35</v>
      </c>
      <c r="I21" s="14">
        <f t="shared" ref="I21:I25" si="5">G21*H21</f>
        <v>1400</v>
      </c>
      <c r="K21" s="11"/>
      <c r="L21" s="10"/>
      <c r="M21" s="9"/>
    </row>
    <row r="22" spans="1:13">
      <c r="A22" s="6">
        <v>44742</v>
      </c>
      <c r="B22" s="2">
        <v>21</v>
      </c>
      <c r="C22" s="2" t="s">
        <v>56</v>
      </c>
      <c r="D22" s="2" t="s">
        <v>12</v>
      </c>
      <c r="E22" s="2" t="s">
        <v>18</v>
      </c>
      <c r="F22" s="2" t="s">
        <v>57</v>
      </c>
      <c r="G22" s="18">
        <v>45</v>
      </c>
      <c r="H22" s="15">
        <v>33.33</v>
      </c>
      <c r="I22" s="14">
        <f t="shared" si="5"/>
        <v>1499.85</v>
      </c>
      <c r="L22" s="10"/>
      <c r="M22" s="12"/>
    </row>
    <row r="23" spans="1:13">
      <c r="A23" s="6">
        <v>44773</v>
      </c>
      <c r="B23" s="2">
        <v>22</v>
      </c>
      <c r="C23" s="2" t="s">
        <v>58</v>
      </c>
      <c r="D23" s="2" t="s">
        <v>21</v>
      </c>
      <c r="E23" s="2" t="s">
        <v>22</v>
      </c>
      <c r="F23" s="2" t="s">
        <v>59</v>
      </c>
      <c r="G23" s="18">
        <v>50</v>
      </c>
      <c r="H23" s="15">
        <v>32</v>
      </c>
      <c r="I23" s="14">
        <f t="shared" si="5"/>
        <v>1600</v>
      </c>
    </row>
    <row r="24" spans="1:13">
      <c r="A24" s="6">
        <v>44804</v>
      </c>
      <c r="B24" s="2">
        <v>23</v>
      </c>
      <c r="C24" s="2" t="s">
        <v>60</v>
      </c>
      <c r="D24" s="2" t="s">
        <v>26</v>
      </c>
      <c r="E24" s="2" t="s">
        <v>27</v>
      </c>
      <c r="F24" s="2" t="s">
        <v>61</v>
      </c>
      <c r="G24" s="18">
        <v>55</v>
      </c>
      <c r="H24" s="15">
        <v>30.91</v>
      </c>
      <c r="I24" s="14">
        <f t="shared" si="5"/>
        <v>1700.05</v>
      </c>
    </row>
    <row r="25" spans="1:13">
      <c r="A25" s="6">
        <v>44834</v>
      </c>
      <c r="B25" s="2">
        <v>24</v>
      </c>
      <c r="C25" s="2" t="s">
        <v>62</v>
      </c>
      <c r="D25" s="2" t="s">
        <v>17</v>
      </c>
      <c r="E25" s="2" t="s">
        <v>13</v>
      </c>
      <c r="F25" s="2" t="s">
        <v>63</v>
      </c>
      <c r="G25" s="18">
        <v>60</v>
      </c>
      <c r="H25" s="15">
        <v>30</v>
      </c>
      <c r="I25" s="14">
        <f t="shared" si="5"/>
        <v>1800</v>
      </c>
    </row>
    <row r="26" spans="1:13" hidden="1">
      <c r="A26" s="6">
        <v>44865</v>
      </c>
      <c r="B26" s="2">
        <v>25</v>
      </c>
      <c r="C26" s="2" t="s">
        <v>64</v>
      </c>
      <c r="D26" s="2" t="s">
        <v>12</v>
      </c>
      <c r="E26" s="2" t="s">
        <v>18</v>
      </c>
      <c r="F26" s="2" t="s">
        <v>65</v>
      </c>
      <c r="G26" s="2">
        <v>0</v>
      </c>
      <c r="H26" s="3" t="s">
        <v>24</v>
      </c>
      <c r="I26"/>
    </row>
    <row r="27" spans="1:13">
      <c r="A27" s="6">
        <v>44895</v>
      </c>
      <c r="B27" s="2">
        <v>26</v>
      </c>
      <c r="C27" s="2" t="s">
        <v>66</v>
      </c>
      <c r="D27" s="2" t="s">
        <v>21</v>
      </c>
      <c r="E27" s="2" t="s">
        <v>22</v>
      </c>
      <c r="F27" s="2" t="s">
        <v>67</v>
      </c>
      <c r="G27" s="18">
        <v>65</v>
      </c>
      <c r="H27" s="15">
        <v>30.77</v>
      </c>
      <c r="I27" s="14">
        <f t="shared" ref="I27:I30" si="6">G27*H27</f>
        <v>2000.05</v>
      </c>
    </row>
    <row r="28" spans="1:13">
      <c r="A28" s="6">
        <v>44926</v>
      </c>
      <c r="B28" s="2">
        <v>27</v>
      </c>
      <c r="C28" s="2" t="s">
        <v>68</v>
      </c>
      <c r="D28" s="2" t="s">
        <v>26</v>
      </c>
      <c r="E28" s="2" t="s">
        <v>27</v>
      </c>
      <c r="F28" s="2" t="s">
        <v>69</v>
      </c>
      <c r="G28" s="18">
        <v>70</v>
      </c>
      <c r="H28" s="15">
        <v>30</v>
      </c>
      <c r="I28" s="14">
        <f t="shared" si="6"/>
        <v>2100</v>
      </c>
    </row>
    <row r="29" spans="1:13">
      <c r="A29" s="6">
        <v>44957</v>
      </c>
      <c r="B29" s="2">
        <v>28</v>
      </c>
      <c r="C29" s="2" t="s">
        <v>70</v>
      </c>
      <c r="D29" s="2" t="s">
        <v>15</v>
      </c>
      <c r="E29" s="2" t="s">
        <v>71</v>
      </c>
      <c r="F29" s="2" t="s">
        <v>72</v>
      </c>
      <c r="G29" s="18">
        <v>75</v>
      </c>
      <c r="H29" s="15">
        <v>29.33</v>
      </c>
      <c r="I29" s="14">
        <f t="shared" si="6"/>
        <v>2199.75</v>
      </c>
    </row>
    <row r="30" spans="1:13" ht="20.25" customHeight="1">
      <c r="A30" s="6">
        <v>44985</v>
      </c>
      <c r="C30" s="2" t="s">
        <v>73</v>
      </c>
      <c r="D30" s="2" t="s">
        <v>15</v>
      </c>
      <c r="E30" s="2" t="s">
        <v>74</v>
      </c>
      <c r="F30" s="2" t="s">
        <v>75</v>
      </c>
      <c r="G30" s="18">
        <v>80</v>
      </c>
      <c r="H30" s="15">
        <v>28.75</v>
      </c>
      <c r="I30" s="14">
        <f t="shared" si="6"/>
        <v>2300</v>
      </c>
    </row>
    <row r="31" spans="1:13" ht="0.75" customHeight="1">
      <c r="A31" s="6">
        <v>45016</v>
      </c>
      <c r="C31" s="2" t="s">
        <v>46</v>
      </c>
      <c r="D31" s="2" t="s">
        <v>17</v>
      </c>
      <c r="E31" s="2" t="s">
        <v>76</v>
      </c>
      <c r="F31" s="2" t="s">
        <v>77</v>
      </c>
      <c r="G31" s="2">
        <v>0</v>
      </c>
      <c r="H31" s="3" t="s">
        <v>24</v>
      </c>
      <c r="I31"/>
    </row>
    <row r="32" spans="1:13">
      <c r="A32" s="7">
        <v>45046</v>
      </c>
      <c r="C32" s="4" t="s">
        <v>44</v>
      </c>
      <c r="D32" s="4" t="s">
        <v>26</v>
      </c>
      <c r="E32" s="4" t="s">
        <v>78</v>
      </c>
      <c r="F32" s="4" t="s">
        <v>79</v>
      </c>
      <c r="G32" s="19">
        <v>85</v>
      </c>
      <c r="H32" s="16">
        <v>29.41</v>
      </c>
      <c r="I32" s="14">
        <f>G32*H32</f>
        <v>2499.85</v>
      </c>
    </row>
  </sheetData>
  <autoFilter ref="H1:H32" xr:uid="{00000000-0001-0000-0000-000000000000}">
    <filterColumn colId="0">
      <filters>
        <filter val="$10.00"/>
        <filter val="$12.22"/>
        <filter val="$14.00"/>
        <filter val="$15.00"/>
        <filter val="$16.67"/>
        <filter val="$160.00"/>
        <filter val="$20.00"/>
        <filter val="$28.75"/>
        <filter val="$29.33"/>
        <filter val="$29.41"/>
        <filter val="$30.00"/>
        <filter val="$30.77"/>
        <filter val="$30.91"/>
        <filter val="$32.00"/>
        <filter val="$33.33"/>
        <filter val="$34.29"/>
        <filter val="$35.00"/>
        <filter val="$36.67"/>
        <filter val="$45.00"/>
      </filters>
    </filterColumn>
  </autoFilter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2025-03-28T16:08:50Z</dcterms:created>
  <dcterms:modified xsi:type="dcterms:W3CDTF">2025-03-28T17:28:34Z</dcterms:modified>
  <cp:category/>
  <cp:contentStatus/>
</cp:coreProperties>
</file>