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YtM" sheetId="2" state="visible" r:id="rId2"/>
    <sheet xmlns:r="http://schemas.openxmlformats.org/officeDocument/2006/relationships" name="NS" sheetId="3" state="visible" r:id="rId3"/>
    <sheet xmlns:r="http://schemas.openxmlformats.org/officeDocument/2006/relationships" name="Duration" sheetId="4" state="visible" r:id="rId4"/>
  </sheets>
  <definedNames>
    <definedName name="EksterneData_1" localSheetId="0" hidden="1">Data!$A$1:$AK$12</definedName>
    <definedName name="solver_adj" localSheetId="2" hidden="1">NS!$E$2:$E$5</definedName>
    <definedName name="solver_adj" localSheetId="1" hidden="1">YtM!$C$2:$C$12</definedName>
    <definedName name="solver_cvg" localSheetId="2" hidden="1">0.0000001</definedName>
    <definedName name="solver_cvg" localSheetId="1" hidden="1">0.0001</definedName>
    <definedName name="solver_drv" localSheetId="2" hidden="1">2</definedName>
    <definedName name="solver_drv" localSheetId="1" hidden="1">1</definedName>
    <definedName name="solver_eng" localSheetId="2" hidden="1">1</definedName>
    <definedName name="solver_eng" localSheetId="1" hidden="1">1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lhs1" localSheetId="2" hidden="1">NS!$E$2:$E$5</definedName>
    <definedName name="solver_lhs2" localSheetId="2" hidden="1">NS!$E$2:$E$5</definedName>
    <definedName name="solver_lhs3" localSheetId="2" hidden="1">NS!$H$2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1</definedName>
    <definedName name="solver_msl" localSheetId="1" hidden="1">2</definedName>
    <definedName name="solver_neg" localSheetId="2" hidden="1">2</definedName>
    <definedName name="solver_neg" localSheetId="1" hidden="1">2</definedName>
    <definedName name="solver_nod" localSheetId="2" hidden="1">2147483647</definedName>
    <definedName name="solver_nod" localSheetId="1" hidden="1">2147483647</definedName>
    <definedName name="solver_num" localSheetId="2" hidden="1">0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NS!$H$2</definedName>
    <definedName name="solver_opt" localSheetId="1" hidden="1">YtM!$C$14</definedName>
    <definedName name="solver_pre" localSheetId="2" hidden="1">0.000001</definedName>
    <definedName name="solver_pre" localSheetId="1" hidden="1">0.000001</definedName>
    <definedName name="solver_rbv" localSheetId="2" hidden="1">2</definedName>
    <definedName name="solver_rbv" localSheetId="1" hidden="1">1</definedName>
    <definedName name="solver_rel1" localSheetId="2" hidden="1">3</definedName>
    <definedName name="solver_rel2" localSheetId="2" hidden="1">3</definedName>
    <definedName name="solver_rel3" localSheetId="2" hidden="1">1</definedName>
    <definedName name="solver_rhs1" localSheetId="2" hidden="1">-1</definedName>
    <definedName name="solver_rhs2" localSheetId="2" hidden="1">-1</definedName>
    <definedName name="solver_rhs3" localSheetId="2" hidden="1">50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1</definedName>
    <definedName name="solver_scl" localSheetId="1" hidden="1">1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2</definedName>
    <definedName name="solver_typ" localSheetId="1" hidden="1">2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yyyy\-mm\-dd\ hh:mm:ss"/>
    <numFmt numFmtId="165" formatCode="YYYY-MM-DD HH:MM:SS"/>
  </numFmts>
  <fonts count="4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0" pivotButton="0" quotePrefix="0" xfId="0"/>
    <xf numFmtId="14" fontId="0" fillId="0" borderId="0" pivotButton="0" quotePrefix="0" xfId="0"/>
    <xf numFmtId="2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0" borderId="2" applyAlignment="1" pivotButton="0" quotePrefix="0" xfId="0">
      <alignment horizontal="center" vertical="top"/>
    </xf>
    <xf numFmtId="164" fontId="0" fillId="0" borderId="0" pivotButton="0" quotePrefix="0" xfId="0"/>
    <xf numFmtId="0" fontId="3" fillId="0" borderId="3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Yield</a:t>
            </a:r>
            <a:r>
              <a:rPr lang="da-DK" baseline="0"/>
              <a:t xml:space="preserve"> Curve + NS</a:t>
            </a:r>
            <a:endParaRPr lang="da-DK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NS!$C$1</f>
              <strCache>
                <ptCount val="1"/>
                <pt idx="0">
                  <v>YtM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NS!$B$2:$B$14</f>
              <numCache>
                <formatCode>yyyy\-mm\-dd\ hh:mm:ss</formatCode>
                <ptCount val="13"/>
                <pt idx="0">
                  <v>44515</v>
                </pt>
                <pt idx="1">
                  <v>44880</v>
                </pt>
                <pt idx="2">
                  <v>45245</v>
                </pt>
                <pt idx="3">
                  <v>45606</v>
                </pt>
                <pt idx="4">
                  <v>45611</v>
                </pt>
                <pt idx="5">
                  <v>45976</v>
                </pt>
                <pt idx="6">
                  <v>46706</v>
                </pt>
                <pt idx="7">
                  <v>47437</v>
                </pt>
                <pt idx="8">
                  <v>48167</v>
                </pt>
                <pt idx="9">
                  <v>51089</v>
                </pt>
                <pt idx="10">
                  <v>55838</v>
                </pt>
              </numCache>
            </numRef>
          </xVal>
          <yVal>
            <numRef>
              <f>NS!$C$2:$C$14</f>
              <numCache>
                <formatCode>General</formatCode>
                <ptCount val="13"/>
                <pt idx="0">
                  <v>-0.009597712865966303</v>
                </pt>
                <pt idx="1">
                  <v>-0.005744402728503989</v>
                </pt>
                <pt idx="2">
                  <v>-0.005865285714081856</v>
                </pt>
                <pt idx="3">
                  <v>-0.005400411907927026</v>
                </pt>
                <pt idx="4">
                  <v>-0.005402472655482996</v>
                </pt>
                <pt idx="5">
                  <v>-0.004624793442786339</v>
                </pt>
                <pt idx="6">
                  <v>-0.003430121757586298</v>
                </pt>
                <pt idx="7">
                  <v>-0.001993304881900412</v>
                </pt>
                <pt idx="8">
                  <v>-0.0008275818097536037</v>
                </pt>
                <pt idx="9">
                  <v>0.001595376638253406</v>
                </pt>
                <pt idx="10">
                  <v>0.004074294812277088</v>
                </pt>
              </numCache>
            </numRef>
          </yVal>
          <smooth val="0"/>
        </ser>
        <ser>
          <idx val="1"/>
          <order val="1"/>
          <tx>
            <strRef>
              <f>NS!$F$1</f>
              <strCache>
                <ptCount val="1"/>
              </strCache>
            </strRef>
          </tx>
          <spPr>
            <a:ln xmlns:a="http://schemas.openxmlformats.org/drawingml/2006/main"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NS!$B$2:$B$14</f>
              <numCache>
                <formatCode>yyyy\-mm\-dd\ hh:mm:ss</formatCode>
                <ptCount val="13"/>
                <pt idx="0">
                  <v>44515</v>
                </pt>
                <pt idx="1">
                  <v>44880</v>
                </pt>
                <pt idx="2">
                  <v>45245</v>
                </pt>
                <pt idx="3">
                  <v>45606</v>
                </pt>
                <pt idx="4">
                  <v>45611</v>
                </pt>
                <pt idx="5">
                  <v>45976</v>
                </pt>
                <pt idx="6">
                  <v>46706</v>
                </pt>
                <pt idx="7">
                  <v>47437</v>
                </pt>
                <pt idx="8">
                  <v>48167</v>
                </pt>
                <pt idx="9">
                  <v>51089</v>
                </pt>
                <pt idx="10">
                  <v>55838</v>
                </pt>
              </numCache>
            </numRef>
          </xVal>
          <yVal>
            <numRef>
              <f>NS!$F$2:$F$14</f>
              <numCache>
                <formatCode>0.00</formatCode>
                <ptCount val="1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97565040"/>
        <axId val="697568976"/>
      </scatterChart>
      <valAx>
        <axId val="697565040"/>
        <scaling>
          <orientation val="minMax"/>
          <min val="43000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yyyy\-mm\-dd\ hh:mm:ss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2700000" spcFirstLastPara="1" vertOverflow="ellipsis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a-DK"/>
          </a:p>
        </txPr>
        <crossAx val="697568976"/>
        <crosses val="autoZero"/>
        <crossBetween val="midCat"/>
      </valAx>
      <valAx>
        <axId val="69756897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a-DK"/>
          </a:p>
        </txPr>
        <crossAx val="697565040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da-DK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Durations - Macaulay</a:t>
            </a:r>
            <a:r>
              <a:rPr lang="da-DK" baseline="0"/>
              <a:t xml:space="preserve"> standard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Duration!$I$1</f>
              <strCache>
                <ptCount val="1"/>
                <pt idx="0">
                  <v>MOD_DIFF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Duration!$D$2:$D$14</f>
              <numCache>
                <formatCode>General</formatCode>
                <ptCount val="13"/>
                <pt idx="0">
                  <v>0.1752260484472645</v>
                </pt>
                <pt idx="1">
                  <v>1.17456210599807</v>
                </pt>
                <pt idx="2">
                  <v>2.173898163548875</v>
                </pt>
                <pt idx="3">
                  <v>3.162282593071726</v>
                </pt>
                <pt idx="4">
                  <v>3.175972128106669</v>
                </pt>
                <pt idx="5">
                  <v>4.175308185657475</v>
                </pt>
                <pt idx="6">
                  <v>6.173980300759085</v>
                </pt>
                <pt idx="7">
                  <v>8.175390322867683</v>
                </pt>
                <pt idx="8">
                  <v>10.17406243796929</v>
                </pt>
                <pt idx="9">
                  <v>18.17422671238971</v>
                </pt>
                <pt idx="10">
                  <v>31.17654708857814</v>
                </pt>
              </numCache>
            </numRef>
          </xVal>
          <yVal>
            <numRef>
              <f>Duration!$I$2:$I$14</f>
              <numCache>
                <formatCode>General</formatCode>
                <ptCount val="13"/>
                <pt idx="0">
                  <v>0.001699195025469641</v>
                </pt>
                <pt idx="1">
                  <v>0.006776358924831971</v>
                </pt>
                <pt idx="2">
                  <v>0.01258263387540293</v>
                </pt>
                <pt idx="3">
                  <v>0.01547887891615662</v>
                </pt>
                <pt idx="4">
                  <v>0.01724788205418903</v>
                </pt>
                <pt idx="5">
                  <v>0.0186619102133907</v>
                </pt>
                <pt idx="6">
                  <v>0.02091093997358939</v>
                </pt>
                <pt idx="7">
                  <v>0.01598821658308225</v>
                </pt>
                <pt idx="8">
                  <v>0.008427903111980939</v>
                </pt>
                <pt idx="9">
                  <v>-0.0222562043756529</v>
                </pt>
                <pt idx="10">
                  <v>-0.1214502615188167</v>
                </pt>
              </numCache>
            </numRef>
          </yVal>
          <smooth val="0"/>
        </ser>
        <ser>
          <idx val="1"/>
          <order val="1"/>
          <tx>
            <strRef>
              <f>Duration!$J$1</f>
              <strCache>
                <ptCount val="1"/>
                <pt idx="0">
                  <v>FW_DIFF</v>
                </pt>
              </strCache>
            </strRef>
          </tx>
          <spPr>
            <a:ln xmlns:a="http://schemas.openxmlformats.org/drawingml/2006/main"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Duration!$D$2:$D$14</f>
              <numCache>
                <formatCode>General</formatCode>
                <ptCount val="13"/>
                <pt idx="0">
                  <v>0.1752260484472645</v>
                </pt>
                <pt idx="1">
                  <v>1.17456210599807</v>
                </pt>
                <pt idx="2">
                  <v>2.173898163548875</v>
                </pt>
                <pt idx="3">
                  <v>3.162282593071726</v>
                </pt>
                <pt idx="4">
                  <v>3.175972128106669</v>
                </pt>
                <pt idx="5">
                  <v>4.175308185657475</v>
                </pt>
                <pt idx="6">
                  <v>6.173980300759085</v>
                </pt>
                <pt idx="7">
                  <v>8.175390322867683</v>
                </pt>
                <pt idx="8">
                  <v>10.17406243796929</v>
                </pt>
                <pt idx="9">
                  <v>18.17422671238971</v>
                </pt>
                <pt idx="10">
                  <v>31.17654708857814</v>
                </pt>
              </numCache>
            </numRef>
          </xVal>
          <yVal>
            <numRef>
              <f>Duration!$J$2:$J$14</f>
              <numCache>
                <formatCode>General</formatCode>
                <ptCount val="13"/>
                <pt idx="0">
                  <v>0.001433587926588126</v>
                </pt>
                <pt idx="1">
                  <v>0.0106441940987827</v>
                </pt>
                <pt idx="2">
                  <v>0.01524049298650665</v>
                </pt>
                <pt idx="3">
                  <v>0.01548860760773518</v>
                </pt>
                <pt idx="4">
                  <v>0.01649822904220288</v>
                </pt>
                <pt idx="5">
                  <v>0.01710819078998238</v>
                </pt>
                <pt idx="6">
                  <v>0.006946605331927813</v>
                </pt>
                <pt idx="7">
                  <v>0.01093716276417744</v>
                </pt>
                <pt idx="8">
                  <v>0.01729075260093005</v>
                </pt>
                <pt idx="9">
                  <v>0.01547894198123956</v>
                </pt>
                <pt idx="10">
                  <v>0.1158574225102775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042704608"/>
        <axId val="2042687968"/>
      </scatterChart>
      <valAx>
        <axId val="204270460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a-DK"/>
          </a:p>
        </txPr>
        <crossAx val="2042687968"/>
        <crosses val="autoZero"/>
        <crossBetween val="midCat"/>
      </valAx>
      <valAx>
        <axId val="204268796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a-DK"/>
          </a:p>
        </txPr>
        <crossAx val="2042704608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da-DK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Jonas Wolff</author>
  </authors>
  <commentList>
    <comment ref="F1" authorId="0" shapeId="0">
      <text>
        <t>Jonas Wolff:
This is the parts to be summed i.e. C_i/(1+y_t(T))^(i-t)</t>
      </text>
    </comment>
    <comment ref="C14" authorId="0" shapeId="0">
      <text>
        <t>Jonas Wolff:
This is the Optimized Least Squared (OLS) objective function, which is want to minimize so the sum equals the dirty price.
You have to install the "solver" Add-inn in excel and choose the YtM as your vector
"Solver" can be installed at "Files"&gt;"settings" and then under the add-in tab, once installed it will appear under the "Data" tab in the upper tool bar</t>
      </text>
    </comment>
  </commentList>
</comments>
</file>

<file path=xl/comments/comment2.xml><?xml version="1.0" encoding="utf-8"?>
<comments xmlns="http://schemas.openxmlformats.org/spreadsheetml/2006/main">
  <authors>
    <author>Jonas Wolff</author>
  </authors>
  <commentList>
    <comment ref="H2" authorId="0" shapeId="0">
      <text>
        <t>Jonas Wolff:
Again use solver to minimize the target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twoCellAnchor>
    <from>
      <col>6</col>
      <colOff>295275</colOff>
      <row>0</row>
      <rowOff>104775</rowOff>
    </from>
    <to>
      <col>13</col>
      <colOff>200025</colOff>
      <row>14</row>
      <rowOff>85725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352425</colOff>
      <row>15</row>
      <rowOff>50800</rowOff>
    </from>
    <to>
      <col>14</col>
      <colOff>47625</colOff>
      <row>29</row>
      <rowOff>55562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15"/>
  <sheetViews>
    <sheetView tabSelected="1" workbookViewId="0">
      <selection activeCell="A12" sqref="A12:AK15"/>
    </sheetView>
  </sheetViews>
  <sheetFormatPr baseColWidth="8" defaultRowHeight="14.5" outlineLevelCol="0"/>
  <cols>
    <col width="17.54296875" bestFit="1" customWidth="1" style="1" min="1" max="1"/>
    <col width="11.1796875" bestFit="1" customWidth="1" style="1" min="2" max="2"/>
    <col width="11.81640625" bestFit="1" customWidth="1" style="1" min="3" max="3"/>
    <col width="18.26953125" bestFit="1" customWidth="1" style="1" min="4" max="4"/>
    <col width="12" bestFit="1" customWidth="1" style="1" min="5" max="9"/>
    <col width="12.1796875" bestFit="1" customWidth="1" style="1" min="10" max="34"/>
    <col width="12.1796875" customWidth="1" style="1" min="35" max="37"/>
    <col width="12.1796875" bestFit="1" customWidth="1" style="1" min="38" max="40"/>
  </cols>
  <sheetData>
    <row r="1">
      <c r="A1" s="8" t="inlineStr">
        <is>
          <t>Navn</t>
        </is>
      </c>
      <c r="B1" s="8" t="inlineStr">
        <is>
          <t>Kupon</t>
        </is>
      </c>
      <c r="C1" s="8" t="inlineStr">
        <is>
          <t>Dirty Price</t>
        </is>
      </c>
      <c r="D1" s="8" t="inlineStr">
        <is>
          <t>Udløbsdato</t>
        </is>
      </c>
      <c r="E1" s="8" t="inlineStr">
        <is>
          <t>Maturity</t>
        </is>
      </c>
      <c r="F1" s="8" t="n">
        <v>0.1753424657534247</v>
      </c>
      <c r="G1" s="8" t="n">
        <v>1.175342465753425</v>
      </c>
      <c r="H1" s="8" t="n">
        <v>2.175342465753425</v>
      </c>
      <c r="I1" s="8" t="n">
        <v>3.175342465753425</v>
      </c>
      <c r="J1" s="8" t="n">
        <v>4.175342465753425</v>
      </c>
      <c r="K1" s="8" t="n">
        <v>5.175342465753425</v>
      </c>
      <c r="L1" s="8" t="n">
        <v>6.175342465753425</v>
      </c>
      <c r="M1" s="8" t="n">
        <v>7.175342465753425</v>
      </c>
      <c r="N1" s="8" t="n">
        <v>8.175342465753424</v>
      </c>
      <c r="O1" s="8" t="n">
        <v>9.175342465753424</v>
      </c>
      <c r="P1" s="8" t="n">
        <v>10.17534246575342</v>
      </c>
      <c r="Q1" s="8" t="n">
        <v>11.17534246575342</v>
      </c>
      <c r="R1" s="8" t="n">
        <v>12.17534246575342</v>
      </c>
      <c r="S1" s="8" t="n">
        <v>13.17534246575342</v>
      </c>
      <c r="T1" s="8" t="n">
        <v>14.17534246575342</v>
      </c>
      <c r="U1" s="8" t="n">
        <v>15.17534246575342</v>
      </c>
      <c r="V1" s="8" t="n">
        <v>16.17534246575342</v>
      </c>
      <c r="W1" s="8" t="n">
        <v>17.17534246575342</v>
      </c>
      <c r="X1" s="8" t="n">
        <v>18.17534246575342</v>
      </c>
      <c r="Y1" s="8" t="n">
        <v>19.17534246575342</v>
      </c>
      <c r="Z1" s="8" t="n">
        <v>20.17534246575342</v>
      </c>
      <c r="AA1" s="8" t="n">
        <v>21.17534246575342</v>
      </c>
      <c r="AB1" s="8" t="n">
        <v>22.17534246575342</v>
      </c>
      <c r="AC1" s="8" t="n">
        <v>23.17534246575342</v>
      </c>
      <c r="AD1" s="8" t="n">
        <v>24.17534246575342</v>
      </c>
      <c r="AE1" s="8" t="n">
        <v>25.17534246575342</v>
      </c>
      <c r="AF1" s="8" t="n">
        <v>26.17534246575342</v>
      </c>
      <c r="AG1" s="8" t="n">
        <v>27.17534246575342</v>
      </c>
      <c r="AH1" s="8" t="n">
        <v>28.17534246575342</v>
      </c>
      <c r="AI1" s="8" t="n">
        <v>29.17534246575342</v>
      </c>
      <c r="AJ1" s="8" t="n">
        <v>30.17534246575342</v>
      </c>
      <c r="AK1" s="8" t="n">
        <v>31.17534246575342</v>
      </c>
    </row>
    <row r="2">
      <c r="A2" s="8" t="inlineStr">
        <is>
          <t>3St.l. 21 GB</t>
        </is>
      </c>
      <c r="B2" t="n">
        <v>3</v>
      </c>
      <c r="C2" t="n">
        <v>103.1743218546582</v>
      </c>
      <c r="D2" s="9" t="n">
        <v>44515</v>
      </c>
      <c r="E2" t="n">
        <v>0.1752260484472645</v>
      </c>
      <c r="F2" t="n">
        <v>103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</row>
    <row r="3">
      <c r="A3" s="8" t="inlineStr">
        <is>
          <t>DANSKE STAT 2022</t>
        </is>
      </c>
      <c r="B3" t="n">
        <v>0.25</v>
      </c>
      <c r="C3" t="n">
        <v>101.1813594735005</v>
      </c>
      <c r="D3" s="9" t="n">
        <v>44880</v>
      </c>
      <c r="E3" t="n">
        <v>1.17456210599807</v>
      </c>
      <c r="F3" t="n">
        <v>0.25</v>
      </c>
      <c r="G3" t="n">
        <v>100.25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</row>
    <row r="4">
      <c r="A4" s="8" t="inlineStr">
        <is>
          <t>1,5St.l.23 GB</t>
        </is>
      </c>
      <c r="B4" t="n">
        <v>1.5</v>
      </c>
      <c r="C4" t="n">
        <v>105.8191527546767</v>
      </c>
      <c r="D4" s="9" t="n">
        <v>45245</v>
      </c>
      <c r="E4" t="n">
        <v>2.173898163548875</v>
      </c>
      <c r="F4" t="n">
        <v>1.5</v>
      </c>
      <c r="G4" t="n">
        <v>1.5</v>
      </c>
      <c r="H4" t="n">
        <v>101.5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</row>
    <row r="5">
      <c r="A5" s="8" t="inlineStr">
        <is>
          <t>7 St.l 24 GB</t>
        </is>
      </c>
      <c r="B5" t="n">
        <v>7</v>
      </c>
      <c r="C5" t="n">
        <v>129.9900218484979</v>
      </c>
      <c r="D5" s="9" t="n">
        <v>45606</v>
      </c>
      <c r="E5" t="n">
        <v>3.162282593071726</v>
      </c>
      <c r="F5" t="n">
        <v>7</v>
      </c>
      <c r="G5" t="n">
        <v>7</v>
      </c>
      <c r="H5" t="n">
        <v>7</v>
      </c>
      <c r="I5" t="n">
        <v>107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</row>
    <row r="6">
      <c r="A6" s="8" t="inlineStr">
        <is>
          <t>Danske Stat 2024</t>
        </is>
      </c>
      <c r="B6" t="n">
        <v>0</v>
      </c>
      <c r="C6" t="n">
        <v>101.735</v>
      </c>
      <c r="D6" s="9" t="n">
        <v>45611</v>
      </c>
      <c r="E6" t="n">
        <v>3.175972128106669</v>
      </c>
      <c r="F6" t="n">
        <v>0</v>
      </c>
      <c r="G6" t="n">
        <v>0</v>
      </c>
      <c r="H6" t="n">
        <v>0</v>
      </c>
      <c r="I6" t="n">
        <v>100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</row>
    <row r="7">
      <c r="A7" s="8" t="inlineStr">
        <is>
          <t>Danske Stat 2025</t>
        </is>
      </c>
      <c r="B7" t="n">
        <v>1.75</v>
      </c>
      <c r="C7" t="n">
        <v>110.7932106750994</v>
      </c>
      <c r="D7" s="9" t="n">
        <v>45976</v>
      </c>
      <c r="E7" t="n">
        <v>4.175308185657475</v>
      </c>
      <c r="F7" t="n">
        <v>1.75</v>
      </c>
      <c r="G7" t="n">
        <v>1.75</v>
      </c>
      <c r="H7" t="n">
        <v>1.75</v>
      </c>
      <c r="I7" t="n">
        <v>1.75</v>
      </c>
      <c r="J7" t="n">
        <v>101.75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</row>
    <row r="8">
      <c r="A8" s="8" t="inlineStr">
        <is>
          <t>Danske Stat 2027</t>
        </is>
      </c>
      <c r="B8" t="n">
        <v>0.5</v>
      </c>
      <c r="C8" t="n">
        <v>105.6830098496204</v>
      </c>
      <c r="D8" s="9" t="n">
        <v>46706</v>
      </c>
      <c r="E8" t="n">
        <v>6.173980300759085</v>
      </c>
      <c r="F8" t="n">
        <v>0.5</v>
      </c>
      <c r="G8" t="n">
        <v>0.5</v>
      </c>
      <c r="H8" t="n">
        <v>0.5</v>
      </c>
      <c r="I8" t="n">
        <v>0.5</v>
      </c>
      <c r="J8" t="n">
        <v>0.5</v>
      </c>
      <c r="K8" t="n">
        <v>0.5</v>
      </c>
      <c r="L8" t="n">
        <v>100.5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</row>
    <row r="9">
      <c r="A9" s="8" t="inlineStr">
        <is>
          <t>DANSKE STAT 2029</t>
        </is>
      </c>
      <c r="B9" t="n">
        <v>0.5</v>
      </c>
      <c r="C9" t="n">
        <v>106.1823048385662</v>
      </c>
      <c r="D9" s="9" t="n">
        <v>47437</v>
      </c>
      <c r="E9" t="n">
        <v>8.175390322867683</v>
      </c>
      <c r="F9" t="n">
        <v>0.5</v>
      </c>
      <c r="G9" t="n">
        <v>0.5</v>
      </c>
      <c r="H9" t="n">
        <v>0.5</v>
      </c>
      <c r="I9" t="n">
        <v>0.5</v>
      </c>
      <c r="J9" t="n">
        <v>0.5</v>
      </c>
      <c r="K9" t="n">
        <v>0.5</v>
      </c>
      <c r="L9" t="n">
        <v>0.5</v>
      </c>
      <c r="M9" t="n">
        <v>0.5</v>
      </c>
      <c r="N9" t="n">
        <v>100.5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</row>
    <row r="10">
      <c r="A10" s="8" t="inlineStr">
        <is>
          <t>Danske Stat 2031</t>
        </is>
      </c>
      <c r="B10" t="n">
        <v>0</v>
      </c>
      <c r="C10" t="n">
        <v>100.846</v>
      </c>
      <c r="D10" s="9" t="n">
        <v>48167</v>
      </c>
      <c r="E10" t="n">
        <v>10.17406243796929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100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</row>
    <row r="11">
      <c r="A11" s="8" t="inlineStr">
        <is>
          <t>4,5 St.l 39 GB</t>
        </is>
      </c>
      <c r="B11" t="n">
        <v>4.5</v>
      </c>
      <c r="C11" t="n">
        <v>181.4059797942463</v>
      </c>
      <c r="D11" s="9" t="n">
        <v>51089</v>
      </c>
      <c r="E11" t="n">
        <v>18.17422671238971</v>
      </c>
      <c r="F11" t="n">
        <v>4.5</v>
      </c>
      <c r="G11" t="n">
        <v>4.5</v>
      </c>
      <c r="H11" t="n">
        <v>4.5</v>
      </c>
      <c r="I11" t="n">
        <v>4.5</v>
      </c>
      <c r="J11" t="n">
        <v>4.5</v>
      </c>
      <c r="K11" t="n">
        <v>4.5</v>
      </c>
      <c r="L11" t="n">
        <v>4.5</v>
      </c>
      <c r="M11" t="n">
        <v>4.5</v>
      </c>
      <c r="N11" t="n">
        <v>4.5</v>
      </c>
      <c r="O11" t="n">
        <v>4.5</v>
      </c>
      <c r="P11" t="n">
        <v>4.5</v>
      </c>
      <c r="Q11" t="n">
        <v>4.5</v>
      </c>
      <c r="R11" t="n">
        <v>4.5</v>
      </c>
      <c r="S11" t="n">
        <v>4.5</v>
      </c>
      <c r="T11" t="n">
        <v>4.5</v>
      </c>
      <c r="U11" t="n">
        <v>4.5</v>
      </c>
      <c r="V11" t="n">
        <v>4.5</v>
      </c>
      <c r="W11" t="n">
        <v>4.5</v>
      </c>
      <c r="X11" t="n">
        <v>104.5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</row>
    <row r="12">
      <c r="A12" s="8" t="inlineStr">
        <is>
          <t>Danske Stat 2052</t>
        </is>
      </c>
      <c r="B12" t="n">
        <v>0.25</v>
      </c>
      <c r="C12" t="n">
        <v>95.60586322785547</v>
      </c>
      <c r="D12" s="9" t="n">
        <v>55838</v>
      </c>
      <c r="E12" t="n">
        <v>31.17654708857814</v>
      </c>
      <c r="F12" t="n">
        <v>0.25</v>
      </c>
      <c r="G12" t="n">
        <v>0.25</v>
      </c>
      <c r="H12" t="n">
        <v>0.25</v>
      </c>
      <c r="I12" t="n">
        <v>0.25</v>
      </c>
      <c r="J12" t="n">
        <v>0.25</v>
      </c>
      <c r="K12" t="n">
        <v>0.25</v>
      </c>
      <c r="L12" t="n">
        <v>0.25</v>
      </c>
      <c r="M12" t="n">
        <v>0.25</v>
      </c>
      <c r="N12" t="n">
        <v>0.25</v>
      </c>
      <c r="O12" t="n">
        <v>0.25</v>
      </c>
      <c r="P12" t="n">
        <v>0.25</v>
      </c>
      <c r="Q12" t="n">
        <v>0.25</v>
      </c>
      <c r="R12" t="n">
        <v>0.25</v>
      </c>
      <c r="S12" t="n">
        <v>0.25</v>
      </c>
      <c r="T12" t="n">
        <v>0.25</v>
      </c>
      <c r="U12" t="n">
        <v>0.25</v>
      </c>
      <c r="V12" t="n">
        <v>0.25</v>
      </c>
      <c r="W12" t="n">
        <v>0.25</v>
      </c>
      <c r="X12" t="n">
        <v>0.25</v>
      </c>
      <c r="Y12" t="n">
        <v>0.25</v>
      </c>
      <c r="Z12" t="n">
        <v>0.25</v>
      </c>
      <c r="AA12" t="n">
        <v>0.25</v>
      </c>
      <c r="AB12" t="n">
        <v>0.25</v>
      </c>
      <c r="AC12" t="n">
        <v>0.25</v>
      </c>
      <c r="AD12" t="n">
        <v>0.25</v>
      </c>
      <c r="AE12" t="n">
        <v>0.25</v>
      </c>
      <c r="AF12" t="n">
        <v>0.25</v>
      </c>
      <c r="AG12" t="n">
        <v>0.25</v>
      </c>
      <c r="AH12" t="n">
        <v>0.25</v>
      </c>
      <c r="AI12" t="n">
        <v>0.25</v>
      </c>
      <c r="AJ12" t="n">
        <v>0.25</v>
      </c>
      <c r="AK12" t="n">
        <v>100.25</v>
      </c>
    </row>
    <row r="13">
      <c r="A13" s="4" t="n"/>
      <c r="D13" s="7" t="n"/>
    </row>
    <row r="14">
      <c r="A14" s="4" t="n"/>
      <c r="D14" s="7" t="n"/>
    </row>
    <row r="15">
      <c r="A15" s="4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E1" sqref="E1:G12"/>
    </sheetView>
  </sheetViews>
  <sheetFormatPr baseColWidth="8" defaultRowHeight="14.5" outlineLevelCol="0"/>
  <cols>
    <col width="17.54296875" bestFit="1" customWidth="1" style="1" min="1" max="1"/>
    <col width="18.26953125" bestFit="1" customWidth="1" style="1" min="2" max="2"/>
    <col width="12" bestFit="1" customWidth="1" style="1" min="3" max="3"/>
    <col width="12.54296875" bestFit="1" customWidth="1" style="1" min="4" max="6"/>
    <col width="11" bestFit="1" customWidth="1" style="1" min="7" max="7"/>
    <col width="12" bestFit="1" customWidth="1" style="1" min="8" max="8"/>
  </cols>
  <sheetData>
    <row r="1">
      <c r="A1" s="8" t="inlineStr">
        <is>
          <t>Navn</t>
        </is>
      </c>
      <c r="B1" s="8" t="inlineStr">
        <is>
          <t>Udløbsdato</t>
        </is>
      </c>
      <c r="C1" s="8" t="inlineStr">
        <is>
          <t>YtM</t>
        </is>
      </c>
      <c r="D1" s="8" t="inlineStr">
        <is>
          <t>T</t>
        </is>
      </c>
      <c r="E1" s="8" t="inlineStr">
        <is>
          <t>NSS beta</t>
        </is>
      </c>
      <c r="F1" s="6" t="n"/>
      <c r="G1" s="6" t="n"/>
    </row>
    <row r="2">
      <c r="A2" s="8" t="inlineStr">
        <is>
          <t>3St.l. 21 GB</t>
        </is>
      </c>
      <c r="B2" s="9" t="n">
        <v>44515</v>
      </c>
      <c r="C2" t="n">
        <v>-0.009597712865966303</v>
      </c>
      <c r="D2" t="n">
        <v>64</v>
      </c>
      <c r="E2" t="n">
        <v>-0.002297090946831943</v>
      </c>
    </row>
    <row r="3">
      <c r="A3" s="8" t="inlineStr">
        <is>
          <t>DANSKE STAT 2022</t>
        </is>
      </c>
      <c r="B3" s="9" t="n">
        <v>44880</v>
      </c>
      <c r="C3" t="n">
        <v>-0.005744402728503989</v>
      </c>
      <c r="D3" t="n">
        <v>429</v>
      </c>
      <c r="E3" t="n">
        <v>-0.2610536137896399</v>
      </c>
    </row>
    <row r="4">
      <c r="A4" s="8" t="inlineStr">
        <is>
          <t>1,5St.l.23 GB</t>
        </is>
      </c>
      <c r="B4" s="9" t="n">
        <v>45245</v>
      </c>
      <c r="C4" t="n">
        <v>-0.005865285714081856</v>
      </c>
      <c r="D4" t="n">
        <v>794</v>
      </c>
      <c r="E4" t="n">
        <v>-0.26105361378964</v>
      </c>
    </row>
    <row r="5">
      <c r="A5" s="8" t="inlineStr">
        <is>
          <t>7 St.l 24 GB</t>
        </is>
      </c>
      <c r="B5" s="9" t="n">
        <v>45606</v>
      </c>
      <c r="C5" t="n">
        <v>-0.005400411907927026</v>
      </c>
      <c r="D5" t="n">
        <v>1155</v>
      </c>
      <c r="E5" t="n">
        <v>1</v>
      </c>
    </row>
    <row r="6">
      <c r="A6" s="8" t="inlineStr">
        <is>
          <t>Danske Stat 2024</t>
        </is>
      </c>
      <c r="B6" s="9" t="n">
        <v>45611</v>
      </c>
      <c r="C6" t="n">
        <v>-0.005402472655482996</v>
      </c>
      <c r="D6" t="n">
        <v>1160</v>
      </c>
      <c r="E6" t="inlineStr">
        <is>
          <t>NaN</t>
        </is>
      </c>
    </row>
    <row r="7">
      <c r="A7" s="8" t="inlineStr">
        <is>
          <t>Danske Stat 2025</t>
        </is>
      </c>
      <c r="B7" s="9" t="n">
        <v>45976</v>
      </c>
      <c r="C7" t="n">
        <v>-0.004624793442786339</v>
      </c>
      <c r="D7" t="n">
        <v>1525</v>
      </c>
      <c r="E7" t="inlineStr">
        <is>
          <t>NaN</t>
        </is>
      </c>
    </row>
    <row r="8">
      <c r="A8" s="8" t="inlineStr">
        <is>
          <t>Danske Stat 2027</t>
        </is>
      </c>
      <c r="B8" s="9" t="n">
        <v>46706</v>
      </c>
      <c r="C8" t="n">
        <v>-0.003430121757586298</v>
      </c>
      <c r="D8" t="n">
        <v>2255</v>
      </c>
      <c r="E8" t="inlineStr">
        <is>
          <t>NaN</t>
        </is>
      </c>
    </row>
    <row r="9">
      <c r="A9" s="8" t="inlineStr">
        <is>
          <t>DANSKE STAT 2029</t>
        </is>
      </c>
      <c r="B9" s="9" t="n">
        <v>47437</v>
      </c>
      <c r="C9" t="n">
        <v>-0.001993304881900412</v>
      </c>
      <c r="D9" t="n">
        <v>2986</v>
      </c>
      <c r="E9" t="inlineStr">
        <is>
          <t>NaN</t>
        </is>
      </c>
    </row>
    <row r="10">
      <c r="A10" s="8" t="inlineStr">
        <is>
          <t>Danske Stat 2031</t>
        </is>
      </c>
      <c r="B10" s="9" t="n">
        <v>48167</v>
      </c>
      <c r="C10" t="n">
        <v>-0.0008275818097536037</v>
      </c>
      <c r="D10" t="n">
        <v>3716</v>
      </c>
      <c r="E10" t="inlineStr">
        <is>
          <t>NaN</t>
        </is>
      </c>
    </row>
    <row r="11">
      <c r="A11" s="8" t="inlineStr">
        <is>
          <t>4,5 St.l 39 GB</t>
        </is>
      </c>
      <c r="B11" s="9" t="n">
        <v>51089</v>
      </c>
      <c r="C11" t="n">
        <v>0.001595376638253406</v>
      </c>
      <c r="D11" t="n">
        <v>6638</v>
      </c>
      <c r="E11" t="inlineStr">
        <is>
          <t>NaN</t>
        </is>
      </c>
    </row>
    <row r="12">
      <c r="A12" s="8" t="inlineStr">
        <is>
          <t>Danske Stat 2052</t>
        </is>
      </c>
      <c r="B12" s="9" t="n">
        <v>55838</v>
      </c>
      <c r="C12" t="n">
        <v>0.004074294812277088</v>
      </c>
      <c r="D12" t="n">
        <v>11387</v>
      </c>
      <c r="E12" t="inlineStr">
        <is>
          <t>NaN</t>
        </is>
      </c>
    </row>
    <row r="13">
      <c r="A13" s="4" t="n"/>
      <c r="B13" s="7" t="n"/>
    </row>
    <row r="14">
      <c r="A14" s="4" t="n"/>
      <c r="B14" s="7" t="n"/>
      <c r="C14" t="n"/>
    </row>
  </sheetData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E1" sqref="E1:H12"/>
    </sheetView>
  </sheetViews>
  <sheetFormatPr baseColWidth="8" defaultRowHeight="14.5" outlineLevelCol="0"/>
  <cols>
    <col width="18.1796875" bestFit="1" customWidth="1" style="1" min="1" max="1"/>
    <col width="18.81640625" bestFit="1" customWidth="1" style="1" min="2" max="2"/>
    <col width="12.7265625" bestFit="1" customWidth="1" style="1" min="3" max="3"/>
    <col width="11" bestFit="1" customWidth="1" style="1" min="4" max="4"/>
    <col width="12.7265625" bestFit="1" customWidth="1" style="1" min="5" max="5"/>
    <col width="12.54296875" bestFit="1" customWidth="1" style="1" min="6" max="6"/>
    <col width="10.453125" bestFit="1" customWidth="1" style="1" min="7" max="7"/>
    <col width="12.7265625" bestFit="1" customWidth="1" style="1" min="8" max="8"/>
  </cols>
  <sheetData>
    <row r="1">
      <c r="A1" s="8" t="inlineStr">
        <is>
          <t>Navn</t>
        </is>
      </c>
      <c r="B1" s="8" t="inlineStr">
        <is>
          <t>Udløbsdato</t>
        </is>
      </c>
      <c r="C1" s="8" t="inlineStr">
        <is>
          <t>YtM</t>
        </is>
      </c>
      <c r="D1" s="8" t="inlineStr">
        <is>
          <t>T</t>
        </is>
      </c>
      <c r="E1" s="8" t="inlineStr">
        <is>
          <t>theta</t>
        </is>
      </c>
      <c r="F1" s="8" t="inlineStr">
        <is>
          <t>NS</t>
        </is>
      </c>
      <c r="G1" s="6" t="n"/>
    </row>
    <row r="2">
      <c r="A2" s="8" t="inlineStr">
        <is>
          <t>3St.l. 21 GB</t>
        </is>
      </c>
      <c r="B2" s="9" t="n">
        <v>44515</v>
      </c>
      <c r="C2" t="n">
        <v>-0.009597712865966303</v>
      </c>
      <c r="D2" t="n">
        <v>64</v>
      </c>
      <c r="E2" t="n">
        <v>0.007213132690868063</v>
      </c>
      <c r="F2" s="3" t="n">
        <v>-0.008336480428475571</v>
      </c>
      <c r="G2" s="2" t="n"/>
      <c r="H2" t="n"/>
    </row>
    <row r="3">
      <c r="A3" s="8" t="inlineStr">
        <is>
          <t>DANSKE STAT 2022</t>
        </is>
      </c>
      <c r="B3" s="9" t="n">
        <v>44880</v>
      </c>
      <c r="C3" t="n">
        <v>-0.005744402728503989</v>
      </c>
      <c r="D3" t="n">
        <v>429</v>
      </c>
      <c r="E3" t="n">
        <v>-0.01574764728559313</v>
      </c>
      <c r="F3" s="3" t="n">
        <v>-0.007243914930365699</v>
      </c>
    </row>
    <row r="4">
      <c r="A4" s="8" t="inlineStr">
        <is>
          <t>1,5St.l.23 GB</t>
        </is>
      </c>
      <c r="B4" s="9" t="n">
        <v>45245</v>
      </c>
      <c r="C4" t="n">
        <v>-0.005865285714081856</v>
      </c>
      <c r="D4" t="n">
        <v>794</v>
      </c>
      <c r="E4" t="n">
        <v>5.416554502841201e-07</v>
      </c>
      <c r="F4" s="3" t="n">
        <v>-0.006252061327130569</v>
      </c>
    </row>
    <row r="5">
      <c r="A5" s="8" t="inlineStr">
        <is>
          <t>7 St.l 24 GB</t>
        </is>
      </c>
      <c r="B5" s="9" t="n">
        <v>45606</v>
      </c>
      <c r="C5" t="n">
        <v>-0.005400411907927026</v>
      </c>
      <c r="D5" t="n">
        <v>1155</v>
      </c>
      <c r="E5" t="n">
        <v>0.0003714047686786511</v>
      </c>
      <c r="F5" s="3" t="n">
        <v>-0.005359995494012446</v>
      </c>
    </row>
    <row r="6">
      <c r="A6" s="8" t="inlineStr">
        <is>
          <t>Danske Stat 2024</t>
        </is>
      </c>
      <c r="B6" s="9" t="n">
        <v>45611</v>
      </c>
      <c r="C6" t="n">
        <v>-0.005402472655482996</v>
      </c>
      <c r="D6" t="n">
        <v>1160</v>
      </c>
      <c r="E6" t="inlineStr">
        <is>
          <t>NaN</t>
        </is>
      </c>
      <c r="F6" s="3" t="n">
        <v>-0.005348217387748264</v>
      </c>
    </row>
    <row r="7">
      <c r="A7" s="8" t="inlineStr">
        <is>
          <t>Danske Stat 2025</t>
        </is>
      </c>
      <c r="B7" s="9" t="n">
        <v>45976</v>
      </c>
      <c r="C7" t="n">
        <v>-0.004624793442786339</v>
      </c>
      <c r="D7" t="n">
        <v>1525</v>
      </c>
      <c r="E7" t="inlineStr">
        <is>
          <t>NaN</t>
        </is>
      </c>
      <c r="F7" s="3" t="n">
        <v>-0.004528081356303875</v>
      </c>
    </row>
    <row r="8">
      <c r="A8" s="8" t="inlineStr">
        <is>
          <t>Danske Stat 2027</t>
        </is>
      </c>
      <c r="B8" s="9" t="n">
        <v>46706</v>
      </c>
      <c r="C8" t="n">
        <v>-0.003430121757586298</v>
      </c>
      <c r="D8" t="n">
        <v>2255</v>
      </c>
      <c r="E8" t="inlineStr">
        <is>
          <t>NaN</t>
        </is>
      </c>
      <c r="F8" s="3" t="n">
        <v>-0.003099177250995971</v>
      </c>
    </row>
    <row r="9">
      <c r="A9" s="8" t="inlineStr">
        <is>
          <t>DANSKE STAT 2029</t>
        </is>
      </c>
      <c r="B9" s="9" t="n">
        <v>47437</v>
      </c>
      <c r="C9" t="n">
        <v>-0.001993304881900412</v>
      </c>
      <c r="D9" t="n">
        <v>2986</v>
      </c>
      <c r="E9" t="inlineStr">
        <is>
          <t>NaN</t>
        </is>
      </c>
      <c r="F9" s="3" t="n">
        <v>-0.001905572543994687</v>
      </c>
    </row>
    <row r="10">
      <c r="A10" s="8" t="inlineStr">
        <is>
          <t>Danske Stat 2031</t>
        </is>
      </c>
      <c r="B10" s="9" t="n">
        <v>48167</v>
      </c>
      <c r="C10" t="n">
        <v>-0.0008275818097536037</v>
      </c>
      <c r="D10" t="n">
        <v>3716</v>
      </c>
      <c r="E10" t="inlineStr">
        <is>
          <t>NaN</t>
        </is>
      </c>
      <c r="F10" s="3" t="n">
        <v>-0.0009060641767101208</v>
      </c>
    </row>
    <row r="11">
      <c r="A11" s="8" t="inlineStr">
        <is>
          <t>4,5 St.l 39 GB</t>
        </is>
      </c>
      <c r="B11" s="9" t="n">
        <v>51089</v>
      </c>
      <c r="C11" t="n">
        <v>0.001595376638253406</v>
      </c>
      <c r="D11" t="n">
        <v>6638</v>
      </c>
      <c r="E11" t="inlineStr">
        <is>
          <t>NaN</t>
        </is>
      </c>
      <c r="F11" s="3" t="n">
        <v>0.001783176187309022</v>
      </c>
    </row>
    <row r="12">
      <c r="A12" s="8" t="inlineStr">
        <is>
          <t>Danske Stat 2052</t>
        </is>
      </c>
      <c r="B12" s="9" t="n">
        <v>55838</v>
      </c>
      <c r="C12" t="n">
        <v>0.004074294812277088</v>
      </c>
      <c r="D12" t="n">
        <v>11387</v>
      </c>
      <c r="E12" t="inlineStr">
        <is>
          <t>NaN</t>
        </is>
      </c>
      <c r="F12" s="3" t="n">
        <v>0.003860654643710784</v>
      </c>
    </row>
    <row r="13">
      <c r="A13" s="4" t="n"/>
      <c r="B13" s="7" t="n"/>
    </row>
    <row r="14">
      <c r="A14" s="4" t="n"/>
      <c r="B14" s="7" t="n"/>
    </row>
  </sheetData>
  <pageMargins left="0.7" right="0.7" top="0.75" bottom="0.75" header="0.3" footer="0.3"/>
  <drawing xmlns:r="http://schemas.openxmlformats.org/officeDocument/2006/relationships" r:id="rId1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L14" sqref="A12:L14"/>
    </sheetView>
  </sheetViews>
  <sheetFormatPr baseColWidth="8" defaultRowHeight="14.5" outlineLevelCol="0"/>
  <cols>
    <col width="9.1796875" customWidth="1" style="1" min="2" max="4"/>
    <col width="9.1796875" customWidth="1" style="1" min="7" max="12"/>
  </cols>
  <sheetData>
    <row r="1">
      <c r="A1" s="8" t="inlineStr">
        <is>
          <t>Navn</t>
        </is>
      </c>
      <c r="B1" s="8" t="inlineStr">
        <is>
          <t>Kupon</t>
        </is>
      </c>
      <c r="C1" s="8" t="inlineStr">
        <is>
          <t>Dirty Price</t>
        </is>
      </c>
      <c r="D1" s="8" t="inlineStr">
        <is>
          <t>Maturity</t>
        </is>
      </c>
      <c r="E1" s="8" t="inlineStr">
        <is>
          <t>YtM</t>
        </is>
      </c>
      <c r="F1" s="8" t="inlineStr">
        <is>
          <t>Macaulay</t>
        </is>
      </c>
      <c r="G1" s="8" t="inlineStr">
        <is>
          <t>Modified</t>
        </is>
      </c>
      <c r="H1" s="8" t="inlineStr">
        <is>
          <t>Fisher-Weil</t>
        </is>
      </c>
      <c r="I1" s="8" t="inlineStr">
        <is>
          <t>MOD_DIFF</t>
        </is>
      </c>
      <c r="J1" s="8" t="inlineStr">
        <is>
          <t>FW_DIFF</t>
        </is>
      </c>
      <c r="K1" s="8" t="inlineStr">
        <is>
          <t>Convexity</t>
        </is>
      </c>
      <c r="L1" s="8" t="inlineStr">
        <is>
          <t>Apprx. relative change In Price</t>
        </is>
      </c>
    </row>
    <row r="2">
      <c r="A2" s="8" t="inlineStr">
        <is>
          <t>3St.l. 21 GB</t>
        </is>
      </c>
      <c r="B2" t="n">
        <v>3</v>
      </c>
      <c r="C2" t="n">
        <v>103.1743218546582</v>
      </c>
      <c r="D2" t="n">
        <v>0.1752260484472645</v>
      </c>
      <c r="E2" t="n">
        <v>-0.009597712865966303</v>
      </c>
      <c r="F2" t="n">
        <v>0.1753424657534246</v>
      </c>
      <c r="G2" t="n">
        <v>0.1770416607788942</v>
      </c>
      <c r="H2" t="n">
        <v>0.1767760536800127</v>
      </c>
      <c r="I2" t="n">
        <v>0.001699195025469641</v>
      </c>
      <c r="J2" t="n">
        <v>0.001433587926588126</v>
      </c>
      <c r="K2" t="n">
        <v>0.2095180586687063</v>
      </c>
      <c r="L2" t="inlineStr"/>
    </row>
    <row r="3">
      <c r="A3" s="8" t="inlineStr">
        <is>
          <t>DANSKE STAT 2022</t>
        </is>
      </c>
      <c r="B3" t="n">
        <v>0.25</v>
      </c>
      <c r="C3" t="n">
        <v>101.1813594735005</v>
      </c>
      <c r="D3" t="n">
        <v>1.17456210599807</v>
      </c>
      <c r="E3" t="n">
        <v>-0.005744402728503989</v>
      </c>
      <c r="F3" t="n">
        <v>1.172869157780911</v>
      </c>
      <c r="G3" t="n">
        <v>1.179645516705743</v>
      </c>
      <c r="H3" t="n">
        <v>1.183513351879694</v>
      </c>
      <c r="I3" t="n">
        <v>0.006776358924831971</v>
      </c>
      <c r="J3" t="n">
        <v>0.0106441940987827</v>
      </c>
      <c r="K3" t="n">
        <v>2.592880972652257</v>
      </c>
      <c r="L3" t="n">
        <v>0.004564789575198796</v>
      </c>
    </row>
    <row r="4">
      <c r="A4" s="8" t="inlineStr">
        <is>
          <t>1,5St.l.23 GB</t>
        </is>
      </c>
      <c r="B4" t="n">
        <v>1.5</v>
      </c>
      <c r="C4" t="n">
        <v>105.8191527546767</v>
      </c>
      <c r="D4" t="n">
        <v>2.173898163548875</v>
      </c>
      <c r="E4" t="n">
        <v>-0.005865285714081856</v>
      </c>
      <c r="F4" t="n">
        <v>2.132689478818668</v>
      </c>
      <c r="G4" t="n">
        <v>2.145272112694071</v>
      </c>
      <c r="H4" t="n">
        <v>2.147929971805175</v>
      </c>
      <c r="I4" t="n">
        <v>0.01258263387540293</v>
      </c>
      <c r="J4" t="n">
        <v>0.01524049298650665</v>
      </c>
      <c r="K4" t="n">
        <v>6.841253056015587</v>
      </c>
      <c r="L4" t="n">
        <v>-0.0002592769132831222</v>
      </c>
    </row>
    <row r="5">
      <c r="A5" s="8" t="inlineStr">
        <is>
          <t>7 St.l 24 GB</t>
        </is>
      </c>
      <c r="B5" t="n">
        <v>7</v>
      </c>
      <c r="C5" t="n">
        <v>129.9900218484979</v>
      </c>
      <c r="D5" t="n">
        <v>3.162282593071726</v>
      </c>
      <c r="E5" t="n">
        <v>-0.005400411907927026</v>
      </c>
      <c r="F5" t="n">
        <v>2.850761544973701</v>
      </c>
      <c r="G5" t="n">
        <v>2.866240423889857</v>
      </c>
      <c r="H5" t="n">
        <v>2.866250152581436</v>
      </c>
      <c r="I5" t="n">
        <v>0.01547887891615662</v>
      </c>
      <c r="J5" t="n">
        <v>0.01548860760773518</v>
      </c>
      <c r="K5" t="n">
        <v>11.75435979915409</v>
      </c>
      <c r="L5" t="n">
        <v>0.001333710198778435</v>
      </c>
    </row>
    <row r="6">
      <c r="A6" s="8" t="inlineStr">
        <is>
          <t>Danske Stat 2024</t>
        </is>
      </c>
      <c r="B6" t="n">
        <v>0</v>
      </c>
      <c r="C6" t="n">
        <v>101.735</v>
      </c>
      <c r="D6" t="n">
        <v>3.175972128106669</v>
      </c>
      <c r="E6" t="n">
        <v>-0.005402472655482996</v>
      </c>
      <c r="F6" t="n">
        <v>3.175342465753321</v>
      </c>
      <c r="G6" t="n">
        <v>3.19259034780751</v>
      </c>
      <c r="H6" t="n">
        <v>3.191840694795524</v>
      </c>
      <c r="I6" t="n">
        <v>0.01724788205418903</v>
      </c>
      <c r="J6" t="n">
        <v>0.01649822904220288</v>
      </c>
      <c r="K6" t="n">
        <v>13.39866437087017</v>
      </c>
      <c r="L6" t="n">
        <v>-6.579094306534968e-06</v>
      </c>
    </row>
    <row r="7">
      <c r="A7" s="8" t="inlineStr">
        <is>
          <t>Danske Stat 2025</t>
        </is>
      </c>
      <c r="B7" t="n">
        <v>1.75</v>
      </c>
      <c r="C7" t="n">
        <v>110.7932106750994</v>
      </c>
      <c r="D7" t="n">
        <v>4.175308185657475</v>
      </c>
      <c r="E7" t="n">
        <v>-0.004624793442786339</v>
      </c>
      <c r="F7" t="n">
        <v>4.016525919093645</v>
      </c>
      <c r="G7" t="n">
        <v>4.035187829307036</v>
      </c>
      <c r="H7" t="n">
        <v>4.033634109883628</v>
      </c>
      <c r="I7" t="n">
        <v>0.0186619102133907</v>
      </c>
      <c r="J7" t="n">
        <v>0.01710819078998238</v>
      </c>
      <c r="K7" t="n">
        <v>20.78083229603265</v>
      </c>
      <c r="L7" t="n">
        <v>0.003144365661570859</v>
      </c>
    </row>
    <row r="8">
      <c r="A8" s="8" t="inlineStr">
        <is>
          <t>Danske Stat 2027</t>
        </is>
      </c>
      <c r="B8" t="n">
        <v>0.5</v>
      </c>
      <c r="C8" t="n">
        <v>105.6830098496204</v>
      </c>
      <c r="D8" t="n">
        <v>6.173980300759085</v>
      </c>
      <c r="E8" t="n">
        <v>-0.003430121757586298</v>
      </c>
      <c r="F8" t="n">
        <v>6.075356613019765</v>
      </c>
      <c r="G8" t="n">
        <v>6.096267552993354</v>
      </c>
      <c r="H8" t="n">
        <v>6.082303218351693</v>
      </c>
      <c r="I8" t="n">
        <v>0.02091093997358939</v>
      </c>
      <c r="J8" t="n">
        <v>0.006946605331927813</v>
      </c>
      <c r="K8" t="n">
        <v>43.59132130696918</v>
      </c>
      <c r="L8" t="n">
        <v>0.00731414587916622</v>
      </c>
    </row>
    <row r="9">
      <c r="A9" s="8" t="inlineStr">
        <is>
          <t>DANSKE STAT 2029</t>
        </is>
      </c>
      <c r="B9" t="n">
        <v>0.5</v>
      </c>
      <c r="C9" t="n">
        <v>106.1823048385662</v>
      </c>
      <c r="D9" t="n">
        <v>8.175390322867683</v>
      </c>
      <c r="E9" t="n">
        <v>-0.001993304881900412</v>
      </c>
      <c r="F9" t="n">
        <v>8.004970708596238</v>
      </c>
      <c r="G9" t="n">
        <v>8.02095892517932</v>
      </c>
      <c r="H9" t="n">
        <v>8.015907871360415</v>
      </c>
      <c r="I9" t="n">
        <v>0.01598821658308225</v>
      </c>
      <c r="J9" t="n">
        <v>0.01093716276417744</v>
      </c>
      <c r="K9" t="n">
        <v>73.25520194998688</v>
      </c>
      <c r="L9" t="n">
        <v>0.01160026472758702</v>
      </c>
    </row>
    <row r="10">
      <c r="A10" s="8" t="inlineStr">
        <is>
          <t>Danske Stat 2031</t>
        </is>
      </c>
      <c r="B10" t="n">
        <v>0</v>
      </c>
      <c r="C10" t="n">
        <v>100.846</v>
      </c>
      <c r="D10" t="n">
        <v>10.17406243796929</v>
      </c>
      <c r="E10" t="n">
        <v>-0.0008275818097536037</v>
      </c>
      <c r="F10" t="n">
        <v>10.17534246575342</v>
      </c>
      <c r="G10" t="n">
        <v>10.1837703688654</v>
      </c>
      <c r="H10" t="n">
        <v>10.19263321835435</v>
      </c>
      <c r="I10" t="n">
        <v>0.008427903111980939</v>
      </c>
      <c r="J10" t="n">
        <v>0.01729075260093005</v>
      </c>
      <c r="K10" t="n">
        <v>114.0093859870214</v>
      </c>
      <c r="L10" t="n">
        <v>0.01194892034380185</v>
      </c>
    </row>
    <row r="11">
      <c r="A11" s="8" t="inlineStr">
        <is>
          <t>4,5 St.l 39 GB</t>
        </is>
      </c>
      <c r="B11" t="n">
        <v>4.5</v>
      </c>
      <c r="C11" t="n">
        <v>181.4059797942463</v>
      </c>
      <c r="D11" t="n">
        <v>18.17422671238971</v>
      </c>
      <c r="E11" t="n">
        <v>0.001595376638253406</v>
      </c>
      <c r="F11" t="n">
        <v>13.97269514274297</v>
      </c>
      <c r="G11" t="n">
        <v>13.95043893836731</v>
      </c>
      <c r="H11" t="n">
        <v>13.98817408472421</v>
      </c>
      <c r="I11" t="n">
        <v>-0.0222562043756529</v>
      </c>
      <c r="J11" t="n">
        <v>0.01547894198123956</v>
      </c>
      <c r="K11" t="n">
        <v>242.8597537605116</v>
      </c>
      <c r="L11" t="n">
        <v>0.03451421561373905</v>
      </c>
    </row>
    <row r="12">
      <c r="A12" s="8" t="inlineStr">
        <is>
          <t>Danske Stat 2052</t>
        </is>
      </c>
      <c r="B12" t="n">
        <v>0.25</v>
      </c>
      <c r="C12" t="n">
        <v>95.60586322785547</v>
      </c>
      <c r="D12" t="n">
        <v>31.17654708857814</v>
      </c>
      <c r="E12" t="n">
        <v>0.004074294812277088</v>
      </c>
      <c r="F12" t="n">
        <v>29.93035391592478</v>
      </c>
      <c r="G12" t="n">
        <v>29.80890365440596</v>
      </c>
      <c r="H12" t="n">
        <v>30.04621133843506</v>
      </c>
      <c r="I12" t="n">
        <v>-0.1214502615188167</v>
      </c>
      <c r="J12" t="n">
        <v>0.1158574225102775</v>
      </c>
      <c r="K12" t="n">
        <v>950.2238991708284</v>
      </c>
      <c r="L12" t="n">
        <v>0.07681341272469845</v>
      </c>
    </row>
    <row r="13">
      <c r="A13" s="4" t="n"/>
    </row>
    <row r="14">
      <c r="A14" s="4" t="n"/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2021-09-12T09:43:17Z</dcterms:created>
  <dcterms:modified xmlns:dcterms="http://purl.org/dc/terms/" xmlns:xsi="http://www.w3.org/2001/XMLSchema-instance" xsi:type="dcterms:W3CDTF">2021-09-15T07:56:10Z</dcterms:modified>
  <cp:lastModifiedBy>Jonas Wolff</cp:lastModifiedBy>
</cp:coreProperties>
</file>