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pps\Documents\Research\1D_Conduction\Tests\"/>
    </mc:Choice>
  </mc:AlternateContent>
  <xr:revisionPtr revIDLastSave="0" documentId="13_ncr:1_{58024EB7-BBC6-41A7-8917-3929292DAB25}" xr6:coauthVersionLast="41" xr6:coauthVersionMax="41" xr10:uidLastSave="{00000000-0000-0000-0000-000000000000}"/>
  <bookViews>
    <workbookView xWindow="17220" yWindow="2790" windowWidth="21600" windowHeight="11385" xr2:uid="{B2402E43-B038-44F0-8C18-7ACD788C4A69}"/>
  </bookViews>
  <sheets>
    <sheet name="reform" sheetId="6" r:id="rId1"/>
    <sheet name="Graphs" sheetId="7" r:id="rId2"/>
  </sheets>
  <definedNames>
    <definedName name="_xlnm._FilterDatabase" localSheetId="0" hidden="1">reform!$A$2:$U$74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7" l="1"/>
  <c r="B4" i="7" l="1"/>
  <c r="C4" i="7"/>
  <c r="A12" i="7"/>
  <c r="B12" i="7"/>
  <c r="C12" i="7"/>
  <c r="A13" i="7"/>
  <c r="B13" i="7"/>
  <c r="C13" i="7"/>
  <c r="A14" i="7"/>
  <c r="B14" i="7"/>
  <c r="C14" i="7"/>
  <c r="A15" i="7"/>
  <c r="B15" i="7"/>
  <c r="C15" i="7"/>
  <c r="A16" i="7"/>
  <c r="B16" i="7"/>
  <c r="C16" i="7"/>
  <c r="A17" i="7"/>
  <c r="C17" i="7"/>
  <c r="A9" i="7"/>
  <c r="B9" i="7"/>
  <c r="C9" i="7"/>
  <c r="B5" i="7" l="1"/>
  <c r="C5" i="7"/>
  <c r="B6" i="7"/>
  <c r="C6" i="7"/>
  <c r="B7" i="7"/>
  <c r="C7" i="7"/>
  <c r="B8" i="7"/>
  <c r="C8" i="7"/>
  <c r="A8" i="7"/>
  <c r="A5" i="7"/>
  <c r="A6" i="7"/>
  <c r="A7" i="7"/>
  <c r="A4" i="7"/>
</calcChain>
</file>

<file path=xl/sharedStrings.xml><?xml version="1.0" encoding="utf-8"?>
<sst xmlns="http://schemas.openxmlformats.org/spreadsheetml/2006/main" count="336" uniqueCount="166">
  <si>
    <t>Folder ID</t>
  </si>
  <si>
    <t>Flux [MW/m^2]</t>
  </si>
  <si>
    <t>Ea [kJ/mol]</t>
  </si>
  <si>
    <t>A0</t>
  </si>
  <si>
    <t>Parameters</t>
  </si>
  <si>
    <t>Results</t>
  </si>
  <si>
    <t>t_ign [ms]</t>
  </si>
  <si>
    <t>v [m/s]</t>
  </si>
  <si>
    <t>Comments</t>
  </si>
  <si>
    <t>Max Temp [K]</t>
  </si>
  <si>
    <t>N_x</t>
  </si>
  <si>
    <t>Material properties</t>
  </si>
  <si>
    <t>rho [kg/m^3]</t>
  </si>
  <si>
    <t>Cp [J/kg/K]</t>
  </si>
  <si>
    <t>k [W/m/K]</t>
  </si>
  <si>
    <t>-</t>
  </si>
  <si>
    <t>Reaction Rate peak (s^-1)</t>
  </si>
  <si>
    <t>dH [MJ/kg]</t>
  </si>
  <si>
    <t>spec</t>
  </si>
  <si>
    <t>Length [mm]</t>
  </si>
  <si>
    <t>mu</t>
  </si>
  <si>
    <t>perm</t>
  </si>
  <si>
    <t>Time advancement</t>
  </si>
  <si>
    <t>dt [s]</t>
  </si>
  <si>
    <t>Time steps</t>
  </si>
  <si>
    <t>Time [s]</t>
  </si>
  <si>
    <t>IMPLIED: eta_ign=0.8, porosity=0.6, gas_const=81.51, left flux BC, convective BC right</t>
  </si>
  <si>
    <t>0.0103 (6)</t>
  </si>
  <si>
    <t>Run time [min] (cores)</t>
  </si>
  <si>
    <t>spec,800,600</t>
  </si>
  <si>
    <t>Reform: &gt;May 13</t>
  </si>
  <si>
    <t>With Darcy, species balance diverge</t>
  </si>
  <si>
    <t>0.0110 (6)</t>
  </si>
  <si>
    <t>0.0111 (6)</t>
  </si>
  <si>
    <t>0.0109 (6)</t>
  </si>
  <si>
    <t>With Darcy, denser mesh, species diverge</t>
  </si>
  <si>
    <t>Smaller dt, dense mesh</t>
  </si>
  <si>
    <t>Lower permeability, dense mesh</t>
  </si>
  <si>
    <t>0.0138 (6)</t>
  </si>
  <si>
    <t>Dense mesh, smaller dt; try to capture rapid temp change; temperature change over 9 nodes</t>
  </si>
  <si>
    <t>No advection; temp change over 4 nodes</t>
  </si>
  <si>
    <t>Uniform heat generation, 300K and 0 flux BCs</t>
  </si>
  <si>
    <t>300 and 600 K BC test case</t>
  </si>
  <si>
    <t>Kim model, Cp=f(eta), full dH</t>
  </si>
  <si>
    <t>Kim model, Cp=f(eta), dH minus latent heats of Al, Alumina, Cu</t>
  </si>
  <si>
    <t>Kim model, Cp=f(eta), dH minus latent heats of Alumina, Cu</t>
  </si>
  <si>
    <t>Kim model, Cp=f(eta; mass fraction and Temp dependence), dH minus latent heats of Alumina, Cu</t>
  </si>
  <si>
    <t>Darcy model, no advection, same thermo as above</t>
  </si>
  <si>
    <t>Same as 9; very fast flame speed; unsure what changed</t>
  </si>
  <si>
    <t>Darcy model, 10^-15 perm, Cp density and Temp based; non-physical temps after ign (suspect Cp too high)</t>
  </si>
  <si>
    <t>Test 9 with Cp fixed at liquid phases for Al2O3 and Cu; fast flame speed; energy diverges (wave at domain end)</t>
  </si>
  <si>
    <t>Test 11 with no advection</t>
  </si>
  <si>
    <t>0.0063 (1), 0.0066 (6)</t>
  </si>
  <si>
    <t>0.0078 (6)</t>
  </si>
  <si>
    <t>eta,600,1100</t>
  </si>
  <si>
    <t>0.0093 (6)</t>
  </si>
  <si>
    <t>0.0088 (6)</t>
  </si>
  <si>
    <t>eta,601,998</t>
  </si>
  <si>
    <t>0.0090 (6)</t>
  </si>
  <si>
    <t>0.014 (6)</t>
  </si>
  <si>
    <t>???</t>
  </si>
  <si>
    <t>Possible code changes, based on results from Tests\10-12;</t>
  </si>
  <si>
    <t>0.012 (6)</t>
  </si>
  <si>
    <t>Larger time step from case 7</t>
  </si>
  <si>
    <t>0.013 (6)</t>
  </si>
  <si>
    <t>Case 7, but Cv used for energy advection (GeomClasses); diverges as it reaches end of domain</t>
  </si>
  <si>
    <t>Lower permeability, Cp of liquid phases;</t>
  </si>
  <si>
    <t>Even lower permeability, Cp of liq phases;</t>
  </si>
  <si>
    <t xml:space="preserve">simulate only Ar as gas (no products); perm calculated from 40 nm particle; </t>
  </si>
  <si>
    <t>0.015 (6)</t>
  </si>
  <si>
    <t>0.011 (6)</t>
  </si>
  <si>
    <t xml:space="preserve">simulate only Ar as gas (no products); no perm; </t>
  </si>
  <si>
    <t>Ar as gas phase, but advects products Cp;</t>
  </si>
  <si>
    <t>Case 7, but with variable density, proper porosity calc, 40 nm particle;</t>
  </si>
  <si>
    <t>nano/40nm/1</t>
  </si>
  <si>
    <t>Porosity</t>
  </si>
  <si>
    <t>80% TMD</t>
  </si>
  <si>
    <t>60% TMD</t>
  </si>
  <si>
    <t>40% TMD</t>
  </si>
  <si>
    <t>20% TMD</t>
  </si>
  <si>
    <t>Case 11, only solid density into energy source term;</t>
  </si>
  <si>
    <t>IMPLIED: 40 nm particle diam, eta_ign=0.8, gas_const=107.93, left flux BC, right conv BC</t>
  </si>
  <si>
    <t>100% TMD (species disabled)</t>
  </si>
  <si>
    <t>nano/40nm/2</t>
  </si>
  <si>
    <t>nano/40nm/3</t>
  </si>
  <si>
    <t>nano/40nm/4</t>
  </si>
  <si>
    <t>nano/40nm/5</t>
  </si>
  <si>
    <t>0.00995 (6)</t>
  </si>
  <si>
    <t>Flame speed vs TMD</t>
  </si>
  <si>
    <t>TMD</t>
  </si>
  <si>
    <t>ignition [ms]</t>
  </si>
  <si>
    <t>Speed [m/s]</t>
  </si>
  <si>
    <t>nano/40nm/6</t>
  </si>
  <si>
    <t>10% TMD</t>
  </si>
  <si>
    <t>40nm particles</t>
  </si>
  <si>
    <t>IMPLIED: 70 nm particle diam, eta_ign=0.8, gas_const=107.93, left flux BC, right conv BC</t>
  </si>
  <si>
    <t>nano/70nm/1</t>
  </si>
  <si>
    <t>nano/70nm/2</t>
  </si>
  <si>
    <t>nano/70nm/3</t>
  </si>
  <si>
    <t>nano/70nm/4</t>
  </si>
  <si>
    <t>nano/70nm/5</t>
  </si>
  <si>
    <t>nano/70nm/6</t>
  </si>
  <si>
    <t>70nm particles</t>
  </si>
  <si>
    <t>10% TMD; wave at end of domain; 6a uses 60 kJ/mol (0.18ms, 86.67m/s)</t>
  </si>
  <si>
    <t>20% TMD; 5a uses 60 kJ/mol ()</t>
  </si>
  <si>
    <t>40% TMD; 4a uses 60 kJ/mol ()</t>
  </si>
  <si>
    <t>60% TMD; 3a uses 60 kJ/mol ()</t>
  </si>
  <si>
    <t>80% TMD; 2a uses 60 kJ/mol ()</t>
  </si>
  <si>
    <t>100% TMD (species disabled); 1a uses 60 kJ/mol()</t>
  </si>
  <si>
    <t>--gas_gen</t>
  </si>
  <si>
    <t>1a</t>
  </si>
  <si>
    <t>2a</t>
  </si>
  <si>
    <t>2b</t>
  </si>
  <si>
    <t>1b</t>
  </si>
  <si>
    <t>1c</t>
  </si>
  <si>
    <t>rhoC, 4um particle, gas_gen=1</t>
  </si>
  <si>
    <t>rhoC implementation, gas_gen=1, particle size 400nm</t>
  </si>
  <si>
    <t>rhoC implementation, gas_gen=1, particle size 40nm</t>
  </si>
  <si>
    <t>base line: particle size 4nm</t>
  </si>
  <si>
    <t>rhoC implementation, gas_gen=0.343</t>
  </si>
  <si>
    <t>rhoC implementation, gas_gen=0.343, particle size 40nm</t>
  </si>
  <si>
    <t>rhoC implementation, gas_gen=0.343, particle size 400nm</t>
  </si>
  <si>
    <t>rhoC implementation, gas_gen=0.343, particle size 400nm; diverge when wave nears end</t>
  </si>
  <si>
    <t>rhoC implementation, gas_gen=1</t>
  </si>
  <si>
    <t>rhoC, 40nm particle, gas_gen=1, Cv,g set to 1178 (liquid Al); undershooting temperature</t>
  </si>
  <si>
    <t>Results as of Oct 20/19</t>
  </si>
  <si>
    <t>nano/40nm_gasgen/1</t>
  </si>
  <si>
    <t>nano/40nm_gasgen/2</t>
  </si>
  <si>
    <t>nano/40nm_gasgen/3</t>
  </si>
  <si>
    <t>nano/40nm_gasgen/4</t>
  </si>
  <si>
    <t>nano/40nm_gasgen/5</t>
  </si>
  <si>
    <t>nano/40nm_gasgen/6</t>
  </si>
  <si>
    <t>Ignition</t>
  </si>
  <si>
    <t>Speed</t>
  </si>
  <si>
    <t>no gas_gen, Ar in pores</t>
  </si>
  <si>
    <t>--Air</t>
  </si>
  <si>
    <t>Air as thermo state (Cv,Cp), 40nm in perm; oscillations</t>
  </si>
  <si>
    <t>--noPerm</t>
  </si>
  <si>
    <t>poreAr case 2 with no permeability</t>
  </si>
  <si>
    <t>higher porosity</t>
  </si>
  <si>
    <t>10a</t>
  </si>
  <si>
    <t>10b</t>
  </si>
  <si>
    <t>10c</t>
  </si>
  <si>
    <t>10d</t>
  </si>
  <si>
    <t>10e</t>
  </si>
  <si>
    <t>Case 10 replication; only solid has rhoC in storage</t>
  </si>
  <si>
    <t>Proper rhoC, Cv for each phase</t>
  </si>
  <si>
    <t>Both phases Cv=f(eta), Cp=998</t>
  </si>
  <si>
    <t>rhoC=rho*(1-phi)*Cv(eta), Cp=998; rho=3065</t>
  </si>
  <si>
    <t>rhoC=rho*(1-phi)*Cv(eta), Cp=998; rho=5109</t>
  </si>
  <si>
    <t>Same as 1 but Air at 1000K (Cv); Oscillations gone</t>
  </si>
  <si>
    <t>Air case 2 with no permeability</t>
  </si>
  <si>
    <t>0.0087 (6)</t>
  </si>
  <si>
    <t>Same as 1 but Cv maxed at 3000K; smaller oscillations</t>
  </si>
  <si>
    <t>Same as 1 but Air at 1000K (Cv), variable porosity/perm; wave at end of domain</t>
  </si>
  <si>
    <t xml:space="preserve">NOTES: Using Cv of air at 1000 K for gas species, rhoC implementation, Cp of air at T, gas_gen:0.343, variable porosity/perm, </t>
  </si>
  <si>
    <t>Wave at end of domain</t>
  </si>
  <si>
    <t>nano/40nm_gasgen/6a</t>
  </si>
  <si>
    <t>10 times Carmen_diam; wave at end of domain, some instabilities after ignition; final time step 10^-11</t>
  </si>
  <si>
    <t>nano/40nm_gasgen/6P</t>
  </si>
  <si>
    <t>--Ar</t>
  </si>
  <si>
    <t>--O2</t>
  </si>
  <si>
    <t>nano\40nm_gasgen\6 with O2 as gas specie</t>
  </si>
  <si>
    <t xml:space="preserve">nano\40nm_gasgen\6a with O2 as gas specie (Cv and Cp; temp dep); near end of domain, oscillations; </t>
  </si>
  <si>
    <t>0 pressure BCs; porosity supposed to change, but not accurately reflected</t>
  </si>
  <si>
    <t>0 pressure BCs; porosity/perm calculated based rho_s (accurate porosity/perm)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</si>
</sst>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0" fontId="1" fillId="0" borderId="1" xfId="0" applyFont="1" applyFill="1" applyBorder="1"/>
    <xf numFmtId="0" fontId="0" fillId="0" borderId="1" xfId="0" quotePrefix="1" applyFill="1" applyBorder="1"/>
    <xf numFmtId="0" fontId="0" fillId="0" borderId="1" xfId="0" quotePrefix="1" applyBorder="1"/>
    <xf numFmtId="0" fontId="2" fillId="0" borderId="1" xfId="0" applyFont="1" applyBorder="1"/>
    <xf numFmtId="0" fontId="0" fillId="0" borderId="0" xfId="0" applyFill="1"/>
    <xf numFmtId="0" fontId="0" fillId="0" borderId="0" xfId="0" applyFill="1" applyAlignment="1">
      <alignment horizontal="right"/>
    </xf>
    <xf numFmtId="11" fontId="0" fillId="0" borderId="0" xfId="0" applyNumberFormat="1" applyFill="1" applyBorder="1"/>
    <xf numFmtId="11" fontId="0" fillId="0" borderId="0" xfId="0" applyNumberFormat="1" applyFill="1"/>
    <xf numFmtId="11" fontId="0" fillId="0" borderId="0" xfId="0" applyNumberFormat="1" applyFill="1" applyAlignment="1">
      <alignment horizontal="right"/>
    </xf>
    <xf numFmtId="0" fontId="0" fillId="0" borderId="2" xfId="0" applyBorder="1"/>
    <xf numFmtId="0" fontId="0" fillId="0" borderId="2" xfId="0" applyFill="1" applyBorder="1"/>
    <xf numFmtId="11" fontId="0" fillId="0" borderId="2" xfId="0" applyNumberFormat="1" applyFill="1" applyBorder="1"/>
    <xf numFmtId="0" fontId="3" fillId="0" borderId="1" xfId="0" applyFont="1" applyFill="1" applyBorder="1"/>
    <xf numFmtId="2" fontId="0" fillId="0" borderId="0" xfId="0" applyNumberFormat="1" applyFill="1" applyBorder="1"/>
    <xf numFmtId="2" fontId="0" fillId="0" borderId="0" xfId="0" applyNumberFormat="1" applyFill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1" fontId="0" fillId="0" borderId="0" xfId="0" applyNumberFormat="1" applyBorder="1"/>
    <xf numFmtId="0" fontId="0" fillId="0" borderId="0" xfId="0" applyNumberFormat="1" applyFill="1" applyBorder="1"/>
    <xf numFmtId="0" fontId="0" fillId="0" borderId="0" xfId="1" applyNumberFormat="1" applyFont="1" applyFill="1" applyBorder="1"/>
    <xf numFmtId="11" fontId="0" fillId="0" borderId="0" xfId="0" applyNumberFormat="1"/>
    <xf numFmtId="0" fontId="3" fillId="0" borderId="1" xfId="0" applyFont="1" applyBorder="1"/>
    <xf numFmtId="0" fontId="0" fillId="2" borderId="1" xfId="0" applyFill="1" applyBorder="1"/>
    <xf numFmtId="0" fontId="0" fillId="2" borderId="0" xfId="0" applyFill="1" applyBorder="1"/>
    <xf numFmtId="11" fontId="0" fillId="2" borderId="0" xfId="0" applyNumberFormat="1" applyFill="1"/>
    <xf numFmtId="11" fontId="0" fillId="2" borderId="0" xfId="0" applyNumberFormat="1" applyFill="1" applyBorder="1"/>
    <xf numFmtId="11" fontId="0" fillId="2" borderId="2" xfId="0" applyNumberFormat="1" applyFill="1" applyBorder="1"/>
    <xf numFmtId="0" fontId="3" fillId="2" borderId="1" xfId="0" applyFont="1" applyFill="1" applyBorder="1"/>
    <xf numFmtId="0" fontId="0" fillId="2" borderId="0" xfId="0" applyNumberFormat="1" applyFill="1" applyBorder="1"/>
    <xf numFmtId="0" fontId="5" fillId="0" borderId="0" xfId="0" applyFont="1" applyFill="1" applyAlignment="1">
      <alignment horizontal="right"/>
    </xf>
    <xf numFmtId="0" fontId="5" fillId="0" borderId="0" xfId="0" applyFont="1"/>
    <xf numFmtId="0" fontId="0" fillId="0" borderId="0" xfId="0" applyNumberFormat="1" applyFill="1" applyAlignment="1">
      <alignment horizontal="right"/>
    </xf>
    <xf numFmtId="0" fontId="0" fillId="0" borderId="1" xfId="0" applyFill="1" applyBorder="1" applyAlignment="1">
      <alignment horizontal="left"/>
    </xf>
    <xf numFmtId="11" fontId="3" fillId="0" borderId="0" xfId="0" applyNumberFormat="1" applyFont="1" applyFill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1" xfId="0" quotePrefix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Ignition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40nm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Graphs!$A$4:$A$9</c:f>
              <c:numCache>
                <c:formatCode>General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0.19999999999999996</c:v>
                </c:pt>
                <c:pt idx="5">
                  <c:v>9.9999999999999978E-2</c:v>
                </c:pt>
              </c:numCache>
            </c:numRef>
          </c:xVal>
          <c:yVal>
            <c:numRef>
              <c:f>Graphs!$C$4:$C$9</c:f>
              <c:numCache>
                <c:formatCode>0.00</c:formatCode>
                <c:ptCount val="6"/>
                <c:pt idx="0">
                  <c:v>0.41</c:v>
                </c:pt>
                <c:pt idx="1">
                  <c:v>0.37</c:v>
                </c:pt>
                <c:pt idx="2">
                  <c:v>0.31</c:v>
                </c:pt>
                <c:pt idx="3">
                  <c:v>0.24</c:v>
                </c:pt>
                <c:pt idx="4">
                  <c:v>0.16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1-4134-9FBE-48BA0CA9E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40456"/>
        <c:axId val="3313411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70nm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Graphs!$A$12:$A$17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0.8</c:v>
                      </c:pt>
                      <c:pt idx="2">
                        <c:v>0.6</c:v>
                      </c:pt>
                      <c:pt idx="3">
                        <c:v>0.4</c:v>
                      </c:pt>
                      <c:pt idx="4">
                        <c:v>0.19999999999999996</c:v>
                      </c:pt>
                      <c:pt idx="5">
                        <c:v>9.9999999999999978E-2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Graphs!$C$12:$C$17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0.24</c:v>
                      </c:pt>
                      <c:pt idx="4">
                        <c:v>0.16</c:v>
                      </c:pt>
                      <c:pt idx="5">
                        <c:v>0.1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143-4B19-84FD-D896D7F61959}"/>
                  </c:ext>
                </c:extLst>
              </c15:ser>
            </c15:filteredScatterSeries>
          </c:ext>
        </c:extLst>
      </c:scatterChart>
      <c:valAx>
        <c:axId val="33134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TMD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41112"/>
        <c:crosses val="autoZero"/>
        <c:crossBetween val="midCat"/>
      </c:valAx>
      <c:valAx>
        <c:axId val="3313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Ignition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40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40nm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Graphs!$A$4:$A$9</c:f>
              <c:numCache>
                <c:formatCode>General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0.19999999999999996</c:v>
                </c:pt>
                <c:pt idx="5">
                  <c:v>9.9999999999999978E-2</c:v>
                </c:pt>
              </c:numCache>
            </c:numRef>
          </c:xVal>
          <c:yVal>
            <c:numRef>
              <c:f>Graphs!$B$4:$B$9</c:f>
              <c:numCache>
                <c:formatCode>0.00</c:formatCode>
                <c:ptCount val="6"/>
                <c:pt idx="0">
                  <c:v>3.18</c:v>
                </c:pt>
                <c:pt idx="1">
                  <c:v>23.76</c:v>
                </c:pt>
                <c:pt idx="2">
                  <c:v>34.68</c:v>
                </c:pt>
                <c:pt idx="3">
                  <c:v>49.06</c:v>
                </c:pt>
                <c:pt idx="4">
                  <c:v>63.44</c:v>
                </c:pt>
                <c:pt idx="5">
                  <c:v>74.150000000000006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C-455D-9367-37D04AB7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15448"/>
        <c:axId val="3982157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70nm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Graphs!$A$12:$A$17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0.8</c:v>
                      </c:pt>
                      <c:pt idx="2">
                        <c:v>0.6</c:v>
                      </c:pt>
                      <c:pt idx="3">
                        <c:v>0.4</c:v>
                      </c:pt>
                      <c:pt idx="4">
                        <c:v>0.19999999999999996</c:v>
                      </c:pt>
                      <c:pt idx="5">
                        <c:v>9.9999999999999978E-2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Graphs!$B$12:$B$17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68.3</c:v>
                      </c:pt>
                      <c:pt idx="4">
                        <c:v>78.47</c:v>
                      </c:pt>
                      <c:pt idx="5">
                        <c:v>137.19999999999999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5BB-47EB-B1A1-8892C2772603}"/>
                  </c:ext>
                </c:extLst>
              </c15:ser>
            </c15:filteredScatterSeries>
          </c:ext>
        </c:extLst>
      </c:scatterChart>
      <c:valAx>
        <c:axId val="39821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TMD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15776"/>
        <c:crosses val="autoZero"/>
        <c:crossBetween val="midCat"/>
      </c:valAx>
      <c:valAx>
        <c:axId val="398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Burn rate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1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Burning rate (no 100%</a:t>
            </a:r>
            <a:r>
              <a:rPr lang="en-CA" baseline="0"/>
              <a:t> TMD)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40nm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Graphs!$A$5:$A$9</c:f>
              <c:numCache>
                <c:formatCode>General</c:formatCode>
                <c:ptCount val="5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0.19999999999999996</c:v>
                </c:pt>
                <c:pt idx="4">
                  <c:v>9.9999999999999978E-2</c:v>
                </c:pt>
              </c:numCache>
            </c:numRef>
          </c:xVal>
          <c:yVal>
            <c:numRef>
              <c:f>Graphs!$B$5:$B$9</c:f>
              <c:numCache>
                <c:formatCode>0.00</c:formatCode>
                <c:ptCount val="5"/>
                <c:pt idx="0">
                  <c:v>23.76</c:v>
                </c:pt>
                <c:pt idx="1">
                  <c:v>34.68</c:v>
                </c:pt>
                <c:pt idx="2">
                  <c:v>49.06</c:v>
                </c:pt>
                <c:pt idx="3">
                  <c:v>63.44</c:v>
                </c:pt>
                <c:pt idx="4">
                  <c:v>74.150000000000006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1-4633-8ABD-597998769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15448"/>
        <c:axId val="3982157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70nm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Graphs!$A$11:$A$17</c15:sqref>
                        </c15:formulaRef>
                      </c:ext>
                    </c:extLst>
                    <c:strCache>
                      <c:ptCount val="7"/>
                      <c:pt idx="0">
                        <c:v>70nm particles</c:v>
                      </c:pt>
                      <c:pt idx="1">
                        <c:v>1</c:v>
                      </c:pt>
                      <c:pt idx="2">
                        <c:v>0.8</c:v>
                      </c:pt>
                      <c:pt idx="3">
                        <c:v>0.6</c:v>
                      </c:pt>
                      <c:pt idx="4">
                        <c:v>0.4</c:v>
                      </c:pt>
                      <c:pt idx="5">
                        <c:v>0.2</c:v>
                      </c:pt>
                      <c:pt idx="6">
                        <c:v>0.1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Graphs!$B$11:$B$17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68.3</c:v>
                      </c:pt>
                      <c:pt idx="5">
                        <c:v>78.47</c:v>
                      </c:pt>
                      <c:pt idx="6">
                        <c:v>137.19999999999999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E81-4633-8ABD-597998769075}"/>
                  </c:ext>
                </c:extLst>
              </c15:ser>
            </c15:filteredScatterSeries>
          </c:ext>
        </c:extLst>
      </c:scatterChart>
      <c:valAx>
        <c:axId val="39821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TMD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15776"/>
        <c:crosses val="autoZero"/>
        <c:crossBetween val="midCat"/>
      </c:valAx>
      <c:valAx>
        <c:axId val="39821577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Burn rate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1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Ignition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40nm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Graphs!$A$21:$A$26</c:f>
              <c:numCache>
                <c:formatCode>General</c:formatCode>
                <c:ptCount val="6"/>
                <c:pt idx="0">
                  <c:v>0.99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0.1</c:v>
                </c:pt>
              </c:numCache>
            </c:numRef>
          </c:xVal>
          <c:yVal>
            <c:numRef>
              <c:f>Graphs!$B$21:$B$26</c:f>
              <c:numCache>
                <c:formatCode>0.00</c:formatCode>
                <c:ptCount val="6"/>
                <c:pt idx="0">
                  <c:v>0.44</c:v>
                </c:pt>
                <c:pt idx="1">
                  <c:v>0.38</c:v>
                </c:pt>
                <c:pt idx="2">
                  <c:v>0.32</c:v>
                </c:pt>
                <c:pt idx="3">
                  <c:v>0.25</c:v>
                </c:pt>
                <c:pt idx="4">
                  <c:v>0.16</c:v>
                </c:pt>
                <c:pt idx="5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4-49BC-A4AE-4BA240176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40456"/>
        <c:axId val="331341112"/>
        <c:extLst/>
      </c:scatterChart>
      <c:valAx>
        <c:axId val="33134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TMD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41112"/>
        <c:crosses val="autoZero"/>
        <c:crossBetween val="midCat"/>
      </c:valAx>
      <c:valAx>
        <c:axId val="3313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Ignition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40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Graphs!$A$21:$A$26</c:f>
              <c:numCache>
                <c:formatCode>General</c:formatCode>
                <c:ptCount val="6"/>
                <c:pt idx="0">
                  <c:v>0.99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0.1</c:v>
                </c:pt>
              </c:numCache>
            </c:numRef>
          </c:xVal>
          <c:yVal>
            <c:numRef>
              <c:f>Graphs!$C$21:$C$26</c:f>
              <c:numCache>
                <c:formatCode>0.00</c:formatCode>
                <c:ptCount val="6"/>
                <c:pt idx="0">
                  <c:v>1.9</c:v>
                </c:pt>
                <c:pt idx="1">
                  <c:v>2.36</c:v>
                </c:pt>
                <c:pt idx="2">
                  <c:v>3.47</c:v>
                </c:pt>
                <c:pt idx="3">
                  <c:v>5.1100000000000003</c:v>
                </c:pt>
                <c:pt idx="4">
                  <c:v>6.59</c:v>
                </c:pt>
                <c:pt idx="5">
                  <c:v>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E-457F-B7BC-4054A7BCA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15448"/>
        <c:axId val="398215776"/>
        <c:extLst/>
      </c:scatterChart>
      <c:valAx>
        <c:axId val="39821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TMD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15776"/>
        <c:crosses val="autoZero"/>
        <c:crossBetween val="midCat"/>
      </c:valAx>
      <c:valAx>
        <c:axId val="398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Burn rate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1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128587</xdr:rowOff>
    </xdr:from>
    <xdr:to>
      <xdr:col>11</xdr:col>
      <xdr:colOff>9525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F2638-D7B8-4201-9878-B5A152675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0</xdr:row>
      <xdr:rowOff>157162</xdr:rowOff>
    </xdr:from>
    <xdr:to>
      <xdr:col>18</xdr:col>
      <xdr:colOff>409575</xdr:colOff>
      <xdr:row>15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C15D92-0859-4B26-9EA2-8CA67660C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85725</xdr:colOff>
      <xdr:row>0</xdr:row>
      <xdr:rowOff>161925</xdr:rowOff>
    </xdr:from>
    <xdr:to>
      <xdr:col>26</xdr:col>
      <xdr:colOff>390525</xdr:colOff>
      <xdr:row>15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470504-383E-47A9-801E-8C62AB6F7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266700</xdr:colOff>
      <xdr:row>16</xdr:row>
      <xdr:rowOff>4762</xdr:rowOff>
    </xdr:from>
    <xdr:to>
      <xdr:col>10</xdr:col>
      <xdr:colOff>571500</xdr:colOff>
      <xdr:row>30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C4C9C4-3611-4381-B429-5C387A4EA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57150</xdr:colOff>
      <xdr:row>16</xdr:row>
      <xdr:rowOff>33337</xdr:rowOff>
    </xdr:from>
    <xdr:to>
      <xdr:col>18</xdr:col>
      <xdr:colOff>361950</xdr:colOff>
      <xdr:row>30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B3EC15-6E6B-47F8-A2D8-CA2C619BB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99DE-69DA-496C-8376-9BFCA5F25F37}">
  <dimension ref="A1:U95"/>
  <sheetViews>
    <sheetView tabSelected="1" workbookViewId="0">
      <pane xSplit="1" ySplit="2" topLeftCell="M64" activePane="bottomRight" state="frozen"/>
      <selection pane="topRight" activeCell="B1" sqref="B1"/>
      <selection pane="bottomLeft" activeCell="A3" sqref="A3"/>
      <selection pane="bottomRight" activeCell="P78" sqref="P78"/>
    </sheetView>
  </sheetViews>
  <sheetFormatPr defaultRowHeight="15" x14ac:dyDescent="0.25"/>
  <cols>
    <col min="1" max="1" width="26.140625" bestFit="1" customWidth="1"/>
    <col min="2" max="2" width="11.85546875" customWidth="1"/>
    <col min="3" max="3" width="10.7109375" bestFit="1" customWidth="1"/>
    <col min="4" max="4" width="10.28515625" bestFit="1" customWidth="1"/>
    <col min="5" max="5" width="10.28515625" customWidth="1"/>
    <col min="6" max="6" width="8.28515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0.5703125" bestFit="1" customWidth="1"/>
    <col min="15" max="15" width="12.42578125" bestFit="1" customWidth="1"/>
    <col min="16" max="16" width="10.28515625" customWidth="1"/>
    <col min="18" max="18" width="13.28515625" bestFit="1" customWidth="1"/>
    <col min="19" max="19" width="24.5703125" bestFit="1" customWidth="1"/>
    <col min="20" max="20" width="14.7109375" customWidth="1"/>
    <col min="21" max="21" width="49.85546875" customWidth="1"/>
  </cols>
  <sheetData>
    <row r="1" spans="1:21" ht="18.75" x14ac:dyDescent="0.3">
      <c r="A1" s="8" t="s">
        <v>30</v>
      </c>
      <c r="B1" s="4" t="s">
        <v>11</v>
      </c>
      <c r="C1" s="4"/>
      <c r="D1" s="1"/>
      <c r="E1" t="s">
        <v>4</v>
      </c>
      <c r="I1" s="35" t="s">
        <v>75</v>
      </c>
      <c r="J1" s="4"/>
      <c r="K1" s="4"/>
      <c r="L1" s="4"/>
      <c r="M1" s="14" t="s">
        <v>22</v>
      </c>
      <c r="N1" s="4"/>
      <c r="O1" s="1"/>
      <c r="P1" t="s">
        <v>5</v>
      </c>
    </row>
    <row r="2" spans="1:21" x14ac:dyDescent="0.25">
      <c r="A2" s="1" t="s">
        <v>0</v>
      </c>
      <c r="B2" s="4" t="s">
        <v>12</v>
      </c>
      <c r="C2" s="4" t="s">
        <v>13</v>
      </c>
      <c r="D2" s="1" t="s">
        <v>14</v>
      </c>
      <c r="E2" s="2" t="s">
        <v>19</v>
      </c>
      <c r="F2" s="4" t="s">
        <v>10</v>
      </c>
      <c r="G2" t="s">
        <v>1</v>
      </c>
      <c r="H2" t="s">
        <v>20</v>
      </c>
      <c r="I2" t="s">
        <v>21</v>
      </c>
      <c r="J2" t="s">
        <v>2</v>
      </c>
      <c r="K2" s="4" t="s">
        <v>3</v>
      </c>
      <c r="L2" s="4" t="s">
        <v>17</v>
      </c>
      <c r="M2" s="15" t="s">
        <v>23</v>
      </c>
      <c r="N2" s="2" t="s">
        <v>25</v>
      </c>
      <c r="O2" s="1" t="s">
        <v>24</v>
      </c>
      <c r="P2" s="2" t="s">
        <v>6</v>
      </c>
      <c r="Q2" s="2" t="s">
        <v>7</v>
      </c>
      <c r="R2" s="2" t="s">
        <v>9</v>
      </c>
      <c r="S2" s="2" t="s">
        <v>16</v>
      </c>
      <c r="T2" s="2" t="s">
        <v>28</v>
      </c>
      <c r="U2" s="2" t="s">
        <v>8</v>
      </c>
    </row>
    <row r="3" spans="1:21" x14ac:dyDescent="0.25">
      <c r="A3" s="1">
        <v>1</v>
      </c>
      <c r="B3" s="4">
        <v>5000</v>
      </c>
      <c r="C3" s="4">
        <v>800</v>
      </c>
      <c r="D3" s="1">
        <v>70</v>
      </c>
      <c r="E3" s="2">
        <v>1000</v>
      </c>
      <c r="F3" s="2">
        <v>61</v>
      </c>
      <c r="G3" s="2">
        <v>0</v>
      </c>
      <c r="H3" t="s">
        <v>15</v>
      </c>
      <c r="I3" t="s">
        <v>15</v>
      </c>
      <c r="J3" t="s">
        <v>15</v>
      </c>
      <c r="K3" s="4" t="s">
        <v>15</v>
      </c>
      <c r="L3" s="2" t="s">
        <v>15</v>
      </c>
      <c r="M3" s="15">
        <v>0.19800000000000001</v>
      </c>
      <c r="N3" s="2"/>
      <c r="O3" s="1">
        <v>4000</v>
      </c>
      <c r="P3" s="2" t="s">
        <v>15</v>
      </c>
      <c r="Q3" s="2" t="s">
        <v>15</v>
      </c>
      <c r="R3" s="2" t="s">
        <v>15</v>
      </c>
      <c r="S3" s="2" t="s">
        <v>15</v>
      </c>
      <c r="T3" s="2" t="s">
        <v>52</v>
      </c>
      <c r="U3" s="2" t="s">
        <v>41</v>
      </c>
    </row>
    <row r="4" spans="1:21" x14ac:dyDescent="0.25">
      <c r="A4" s="1">
        <v>2</v>
      </c>
      <c r="B4" s="4">
        <v>5000</v>
      </c>
      <c r="C4" s="4">
        <v>800</v>
      </c>
      <c r="D4" s="1">
        <v>70</v>
      </c>
      <c r="E4" s="2">
        <v>1000</v>
      </c>
      <c r="F4" s="2">
        <v>60</v>
      </c>
      <c r="G4" s="2">
        <v>0</v>
      </c>
      <c r="H4" t="s">
        <v>15</v>
      </c>
      <c r="I4" t="s">
        <v>15</v>
      </c>
      <c r="J4" t="s">
        <v>15</v>
      </c>
      <c r="K4" s="4" t="s">
        <v>15</v>
      </c>
      <c r="L4" s="2" t="s">
        <v>15</v>
      </c>
      <c r="M4" s="15">
        <v>0.82099999999999995</v>
      </c>
      <c r="N4" s="2"/>
      <c r="O4" s="1">
        <v>10000</v>
      </c>
      <c r="P4" s="2" t="s">
        <v>15</v>
      </c>
      <c r="Q4" s="2" t="s">
        <v>15</v>
      </c>
      <c r="R4" s="2" t="s">
        <v>15</v>
      </c>
      <c r="S4" s="2" t="s">
        <v>15</v>
      </c>
      <c r="T4" s="2" t="s">
        <v>53</v>
      </c>
      <c r="U4" s="2" t="s">
        <v>42</v>
      </c>
    </row>
    <row r="5" spans="1:21" x14ac:dyDescent="0.25">
      <c r="A5" s="1">
        <v>3</v>
      </c>
      <c r="B5" s="4">
        <v>3065</v>
      </c>
      <c r="C5" s="4" t="s">
        <v>54</v>
      </c>
      <c r="D5" s="1">
        <v>65</v>
      </c>
      <c r="E5" s="2">
        <v>3</v>
      </c>
      <c r="F5" s="2">
        <v>600</v>
      </c>
      <c r="G5" s="2">
        <v>200</v>
      </c>
      <c r="H5" t="s">
        <v>15</v>
      </c>
      <c r="I5" t="s">
        <v>15</v>
      </c>
      <c r="J5">
        <v>48</v>
      </c>
      <c r="K5" s="22">
        <v>4890000</v>
      </c>
      <c r="L5" s="4">
        <v>4.07</v>
      </c>
      <c r="M5" s="16">
        <v>8.9999999999999995E-9</v>
      </c>
      <c r="N5" s="11">
        <v>5.9999999999999995E-4</v>
      </c>
      <c r="O5" s="1">
        <v>67637</v>
      </c>
      <c r="P5" s="23">
        <v>0.26</v>
      </c>
      <c r="Q5" s="23">
        <v>6.02</v>
      </c>
      <c r="R5" s="24">
        <v>3800</v>
      </c>
      <c r="S5" s="11">
        <v>400000</v>
      </c>
      <c r="T5" s="2" t="s">
        <v>55</v>
      </c>
      <c r="U5" s="2" t="s">
        <v>43</v>
      </c>
    </row>
    <row r="6" spans="1:21" x14ac:dyDescent="0.25">
      <c r="A6" s="1">
        <v>4</v>
      </c>
      <c r="B6" s="2">
        <v>3065</v>
      </c>
      <c r="C6" s="4" t="s">
        <v>54</v>
      </c>
      <c r="D6" s="1">
        <v>65</v>
      </c>
      <c r="E6" s="2">
        <v>3</v>
      </c>
      <c r="F6" s="2">
        <v>600</v>
      </c>
      <c r="G6" s="2">
        <v>200</v>
      </c>
      <c r="H6" t="s">
        <v>15</v>
      </c>
      <c r="I6" t="s">
        <v>15</v>
      </c>
      <c r="J6">
        <v>48</v>
      </c>
      <c r="K6" s="22">
        <v>4890000</v>
      </c>
      <c r="L6" s="4">
        <v>2.38</v>
      </c>
      <c r="M6" s="16">
        <v>8.9999999999999995E-9</v>
      </c>
      <c r="N6" s="11">
        <v>5.9999999999999995E-4</v>
      </c>
      <c r="O6" s="1">
        <v>67637</v>
      </c>
      <c r="P6" s="23">
        <v>0.33</v>
      </c>
      <c r="Q6" s="23">
        <v>3.07</v>
      </c>
      <c r="R6" s="23">
        <v>2400</v>
      </c>
      <c r="S6" s="11">
        <v>140000</v>
      </c>
      <c r="T6" s="2" t="s">
        <v>56</v>
      </c>
      <c r="U6" s="2" t="s">
        <v>44</v>
      </c>
    </row>
    <row r="7" spans="1:21" x14ac:dyDescent="0.25">
      <c r="A7" s="1">
        <v>5</v>
      </c>
      <c r="B7" s="2">
        <v>3065</v>
      </c>
      <c r="C7" s="2" t="s">
        <v>54</v>
      </c>
      <c r="D7" s="1">
        <v>65</v>
      </c>
      <c r="E7" s="2">
        <v>3</v>
      </c>
      <c r="F7" s="2">
        <v>600</v>
      </c>
      <c r="G7" s="2">
        <v>200</v>
      </c>
      <c r="H7" t="s">
        <v>15</v>
      </c>
      <c r="I7" t="s">
        <v>15</v>
      </c>
      <c r="J7">
        <v>48</v>
      </c>
      <c r="K7" s="22">
        <v>4890000</v>
      </c>
      <c r="L7" s="4">
        <v>2.78</v>
      </c>
      <c r="M7" s="16">
        <v>8.9999999999999995E-9</v>
      </c>
      <c r="N7" s="11">
        <v>5.9999999999999995E-4</v>
      </c>
      <c r="O7" s="1">
        <v>67637</v>
      </c>
      <c r="P7" s="23">
        <v>0.3</v>
      </c>
      <c r="Q7" s="23">
        <v>3.78</v>
      </c>
      <c r="R7" s="23">
        <v>2700</v>
      </c>
      <c r="S7" s="11">
        <v>200000</v>
      </c>
      <c r="T7" s="2" t="s">
        <v>55</v>
      </c>
      <c r="U7" s="2" t="s">
        <v>45</v>
      </c>
    </row>
    <row r="8" spans="1:21" x14ac:dyDescent="0.25">
      <c r="A8" s="1"/>
      <c r="B8" s="2">
        <v>3065</v>
      </c>
      <c r="C8" s="2" t="s">
        <v>57</v>
      </c>
      <c r="D8" s="1">
        <v>65</v>
      </c>
      <c r="E8" s="2">
        <v>3</v>
      </c>
      <c r="F8" s="2">
        <v>600</v>
      </c>
      <c r="G8" s="2">
        <v>200</v>
      </c>
      <c r="H8" t="s">
        <v>15</v>
      </c>
      <c r="I8" t="s">
        <v>15</v>
      </c>
      <c r="J8">
        <v>48</v>
      </c>
      <c r="K8" s="22">
        <v>4890000</v>
      </c>
      <c r="L8" s="2">
        <v>2.78</v>
      </c>
      <c r="M8" s="16">
        <v>8.9999999999999995E-9</v>
      </c>
      <c r="N8" s="11">
        <v>5.9999999999999995E-4</v>
      </c>
      <c r="O8" s="1">
        <v>67525</v>
      </c>
      <c r="P8" s="23">
        <v>0.3</v>
      </c>
      <c r="Q8" s="23">
        <v>4.24</v>
      </c>
      <c r="R8" s="23">
        <v>3000</v>
      </c>
      <c r="S8" s="11">
        <v>230000</v>
      </c>
      <c r="T8" s="2" t="s">
        <v>58</v>
      </c>
      <c r="U8" s="2" t="s">
        <v>46</v>
      </c>
    </row>
    <row r="9" spans="1:21" x14ac:dyDescent="0.25">
      <c r="A9" s="1"/>
      <c r="B9" s="2">
        <v>3065</v>
      </c>
      <c r="C9" s="2" t="s">
        <v>57</v>
      </c>
      <c r="D9" s="1">
        <v>65</v>
      </c>
      <c r="E9" s="2">
        <v>3</v>
      </c>
      <c r="F9" s="2">
        <v>600</v>
      </c>
      <c r="G9" s="2">
        <v>200</v>
      </c>
      <c r="H9" s="25">
        <v>1.0000000000000001E-5</v>
      </c>
      <c r="I9">
        <v>0</v>
      </c>
      <c r="J9">
        <v>48</v>
      </c>
      <c r="K9" s="22">
        <v>4890000</v>
      </c>
      <c r="L9" s="2">
        <v>2.78</v>
      </c>
      <c r="M9" s="16">
        <v>1.0000000000000001E-9</v>
      </c>
      <c r="N9" s="11">
        <v>5.9999999999999995E-4</v>
      </c>
      <c r="O9" s="1">
        <v>600000</v>
      </c>
      <c r="P9" s="23">
        <v>0.23</v>
      </c>
      <c r="Q9" s="23">
        <v>5.16</v>
      </c>
      <c r="R9" s="23">
        <v>3000</v>
      </c>
      <c r="S9" s="11">
        <v>230000</v>
      </c>
      <c r="T9" s="2" t="s">
        <v>59</v>
      </c>
      <c r="U9" s="2" t="s">
        <v>47</v>
      </c>
    </row>
    <row r="10" spans="1:21" x14ac:dyDescent="0.25">
      <c r="A10" s="1"/>
      <c r="B10" s="2">
        <v>3065</v>
      </c>
      <c r="C10" s="2" t="s">
        <v>57</v>
      </c>
      <c r="D10" s="1">
        <v>65</v>
      </c>
      <c r="E10" s="2">
        <v>3</v>
      </c>
      <c r="F10" s="2">
        <v>600</v>
      </c>
      <c r="G10" s="2">
        <v>200</v>
      </c>
      <c r="H10" s="25">
        <v>1.0000000000000001E-5</v>
      </c>
      <c r="I10" s="11">
        <v>1.0000000000000001E-15</v>
      </c>
      <c r="J10" s="2">
        <v>48</v>
      </c>
      <c r="K10" s="22">
        <v>4890000</v>
      </c>
      <c r="L10" s="2">
        <v>2.78</v>
      </c>
      <c r="M10" s="16">
        <v>1E-10</v>
      </c>
      <c r="N10" s="11">
        <v>5.9999999999999995E-4</v>
      </c>
      <c r="O10" s="26">
        <v>2724462</v>
      </c>
      <c r="P10" s="23">
        <v>0.22</v>
      </c>
      <c r="Q10" s="23">
        <v>28.64</v>
      </c>
      <c r="R10" s="23">
        <v>200000</v>
      </c>
      <c r="S10" s="2"/>
      <c r="T10" s="2" t="s">
        <v>59</v>
      </c>
      <c r="U10" s="2" t="s">
        <v>49</v>
      </c>
    </row>
    <row r="11" spans="1:21" x14ac:dyDescent="0.25">
      <c r="A11" s="27">
        <v>10</v>
      </c>
      <c r="B11" s="28">
        <v>3065</v>
      </c>
      <c r="C11" s="28" t="s">
        <v>57</v>
      </c>
      <c r="D11" s="27">
        <v>65</v>
      </c>
      <c r="E11" s="28">
        <v>3</v>
      </c>
      <c r="F11" s="28">
        <v>600</v>
      </c>
      <c r="G11" s="28">
        <v>200</v>
      </c>
      <c r="H11" s="29">
        <v>1.0000000000000001E-5</v>
      </c>
      <c r="I11" s="30">
        <v>1.0000000000000001E-15</v>
      </c>
      <c r="J11" s="28">
        <v>48</v>
      </c>
      <c r="K11" s="30">
        <v>4890000</v>
      </c>
      <c r="L11" s="28">
        <v>2.78</v>
      </c>
      <c r="M11" s="31">
        <v>1E-10</v>
      </c>
      <c r="N11" s="30">
        <v>5.9999999999999995E-4</v>
      </c>
      <c r="O11" s="32">
        <v>2569439</v>
      </c>
      <c r="P11" s="33">
        <v>0.24</v>
      </c>
      <c r="Q11" s="33">
        <v>139</v>
      </c>
      <c r="R11" s="33">
        <v>2100</v>
      </c>
      <c r="S11" s="28"/>
      <c r="T11" s="28" t="s">
        <v>59</v>
      </c>
      <c r="U11" s="28" t="s">
        <v>48</v>
      </c>
    </row>
    <row r="12" spans="1:21" x14ac:dyDescent="0.25">
      <c r="A12" s="1">
        <v>11</v>
      </c>
      <c r="B12" s="2">
        <v>3065</v>
      </c>
      <c r="C12" s="2" t="s">
        <v>57</v>
      </c>
      <c r="D12" s="1">
        <v>65</v>
      </c>
      <c r="E12" s="2">
        <v>3</v>
      </c>
      <c r="F12" s="2">
        <v>600</v>
      </c>
      <c r="G12" s="2">
        <v>200</v>
      </c>
      <c r="H12" s="25">
        <v>1.0000000000000001E-5</v>
      </c>
      <c r="I12" s="11">
        <v>1.0000000000000001E-15</v>
      </c>
      <c r="J12" s="2">
        <v>48</v>
      </c>
      <c r="K12" s="22">
        <v>4890000</v>
      </c>
      <c r="L12" s="23">
        <v>2.78</v>
      </c>
      <c r="M12" s="16">
        <v>1E-10</v>
      </c>
      <c r="N12" s="11">
        <v>5.9999999999999995E-4</v>
      </c>
      <c r="O12" s="26">
        <v>192995</v>
      </c>
      <c r="P12" s="23">
        <v>0.18</v>
      </c>
      <c r="Q12" s="23">
        <v>150.05000000000001</v>
      </c>
      <c r="R12" s="23">
        <v>3500</v>
      </c>
      <c r="S12" s="2"/>
      <c r="T12" s="2" t="s">
        <v>59</v>
      </c>
      <c r="U12" s="2" t="s">
        <v>50</v>
      </c>
    </row>
    <row r="13" spans="1:21" x14ac:dyDescent="0.25">
      <c r="A13" s="1">
        <v>12</v>
      </c>
      <c r="B13" s="2">
        <v>3065</v>
      </c>
      <c r="C13" s="2" t="s">
        <v>57</v>
      </c>
      <c r="D13" s="1">
        <v>65</v>
      </c>
      <c r="E13" s="2">
        <v>3</v>
      </c>
      <c r="F13" s="2">
        <v>600</v>
      </c>
      <c r="G13" s="2">
        <v>200</v>
      </c>
      <c r="H13" s="25">
        <v>1.0000000000000001E-5</v>
      </c>
      <c r="I13" s="11">
        <v>0</v>
      </c>
      <c r="J13" s="2">
        <v>48</v>
      </c>
      <c r="K13" s="22">
        <v>4890000</v>
      </c>
      <c r="L13" s="23">
        <v>2.78</v>
      </c>
      <c r="M13" s="16">
        <v>1E-10</v>
      </c>
      <c r="N13" s="11">
        <v>5.9999999999999995E-4</v>
      </c>
      <c r="O13" s="1" t="s">
        <v>60</v>
      </c>
      <c r="P13" s="23">
        <v>0.17</v>
      </c>
      <c r="Q13" s="23">
        <v>8.66</v>
      </c>
      <c r="R13" s="23">
        <v>3000</v>
      </c>
      <c r="S13" s="2"/>
      <c r="T13" s="2" t="s">
        <v>59</v>
      </c>
      <c r="U13" s="2" t="s">
        <v>51</v>
      </c>
    </row>
    <row r="14" spans="1:21" x14ac:dyDescent="0.25">
      <c r="A14" s="1"/>
      <c r="B14" s="4"/>
      <c r="C14" s="4"/>
      <c r="D14" s="1"/>
      <c r="E14" s="2"/>
      <c r="F14" s="4"/>
      <c r="K14" s="4"/>
      <c r="L14" s="4"/>
      <c r="M14" s="15"/>
      <c r="N14" s="2"/>
      <c r="O14" s="1"/>
      <c r="P14" s="2"/>
      <c r="Q14" s="2"/>
      <c r="R14" s="2"/>
      <c r="S14" s="2"/>
      <c r="T14" s="2"/>
      <c r="U14" s="2"/>
    </row>
    <row r="15" spans="1:21" x14ac:dyDescent="0.25">
      <c r="A15" s="7" t="s">
        <v>26</v>
      </c>
      <c r="B15" s="4"/>
      <c r="C15" s="4"/>
      <c r="D15" s="1"/>
      <c r="E15" s="4"/>
      <c r="F15" s="4"/>
      <c r="K15" s="4"/>
      <c r="L15" s="4"/>
      <c r="M15" s="14"/>
      <c r="N15" s="4"/>
      <c r="O15" s="1"/>
      <c r="P15" s="2"/>
      <c r="Q15" s="2"/>
      <c r="R15" s="2"/>
      <c r="S15" s="2"/>
      <c r="T15" s="2"/>
      <c r="U15" s="2"/>
    </row>
    <row r="16" spans="1:21" x14ac:dyDescent="0.25">
      <c r="A16" s="3"/>
      <c r="B16" s="2" t="s">
        <v>18</v>
      </c>
      <c r="C16" s="2" t="s">
        <v>29</v>
      </c>
      <c r="D16" s="3">
        <v>65</v>
      </c>
      <c r="E16" s="2">
        <v>3</v>
      </c>
      <c r="F16" s="9">
        <v>120</v>
      </c>
      <c r="G16" s="2">
        <v>200</v>
      </c>
      <c r="H16" s="13">
        <v>1.0000000000000001E-5</v>
      </c>
      <c r="I16" s="11">
        <v>9.9999999999999994E-12</v>
      </c>
      <c r="J16" s="2">
        <v>48</v>
      </c>
      <c r="K16" s="11">
        <v>4890000</v>
      </c>
      <c r="L16" s="2">
        <v>4.07</v>
      </c>
      <c r="M16" s="16">
        <v>1.0000000000000001E-9</v>
      </c>
      <c r="N16" s="11">
        <v>5.9999999999999995E-4</v>
      </c>
      <c r="O16" s="17">
        <v>230806</v>
      </c>
      <c r="P16" s="18" t="s">
        <v>15</v>
      </c>
      <c r="Q16" s="18" t="s">
        <v>15</v>
      </c>
      <c r="R16" s="2"/>
      <c r="S16" s="2"/>
      <c r="T16" s="2" t="s">
        <v>27</v>
      </c>
      <c r="U16" s="2" t="s">
        <v>31</v>
      </c>
    </row>
    <row r="17" spans="1:21" x14ac:dyDescent="0.25">
      <c r="A17" s="3"/>
      <c r="B17" s="2" t="s">
        <v>18</v>
      </c>
      <c r="C17" s="2" t="s">
        <v>29</v>
      </c>
      <c r="D17" s="3">
        <v>65</v>
      </c>
      <c r="E17" s="2">
        <v>3</v>
      </c>
      <c r="F17" s="9">
        <v>120</v>
      </c>
      <c r="G17" s="2">
        <v>200</v>
      </c>
      <c r="H17" s="13">
        <v>1.0000000000000001E-5</v>
      </c>
      <c r="I17" s="2">
        <v>0</v>
      </c>
      <c r="J17" s="2">
        <v>48</v>
      </c>
      <c r="K17" s="11">
        <v>4890000</v>
      </c>
      <c r="L17" s="18">
        <v>4.07</v>
      </c>
      <c r="M17" s="16">
        <v>1.0000000000000001E-9</v>
      </c>
      <c r="N17" s="11">
        <v>5.9999999999999995E-4</v>
      </c>
      <c r="O17" s="3">
        <v>600000</v>
      </c>
      <c r="P17" s="18">
        <v>0.23100000000000001</v>
      </c>
      <c r="Q17" s="18">
        <v>7.37</v>
      </c>
      <c r="R17" s="2"/>
      <c r="S17" s="2"/>
      <c r="T17" s="2" t="s">
        <v>32</v>
      </c>
      <c r="U17" s="2" t="s">
        <v>40</v>
      </c>
    </row>
    <row r="18" spans="1:21" x14ac:dyDescent="0.25">
      <c r="A18" s="3"/>
      <c r="B18" s="2" t="s">
        <v>18</v>
      </c>
      <c r="C18" s="2" t="s">
        <v>29</v>
      </c>
      <c r="D18" s="3">
        <v>65</v>
      </c>
      <c r="E18" s="2">
        <v>3</v>
      </c>
      <c r="F18" s="2">
        <v>600</v>
      </c>
      <c r="G18" s="2">
        <v>200</v>
      </c>
      <c r="H18" s="13">
        <v>1.0000000000000001E-5</v>
      </c>
      <c r="I18" s="11">
        <v>9.9999999999999994E-12</v>
      </c>
      <c r="J18" s="2">
        <v>48</v>
      </c>
      <c r="K18" s="12">
        <v>4890000</v>
      </c>
      <c r="L18" s="18">
        <v>4.07</v>
      </c>
      <c r="M18" s="16">
        <v>1.0000000000000001E-9</v>
      </c>
      <c r="N18" s="12">
        <v>5.9999999999999995E-4</v>
      </c>
      <c r="O18" s="17">
        <v>158189</v>
      </c>
      <c r="P18" s="19" t="s">
        <v>15</v>
      </c>
      <c r="Q18" s="18" t="s">
        <v>15</v>
      </c>
      <c r="R18" s="9"/>
      <c r="S18" s="9"/>
      <c r="T18" s="2" t="s">
        <v>32</v>
      </c>
      <c r="U18" s="2" t="s">
        <v>35</v>
      </c>
    </row>
    <row r="19" spans="1:21" x14ac:dyDescent="0.25">
      <c r="A19" s="3"/>
      <c r="B19" s="2" t="s">
        <v>18</v>
      </c>
      <c r="C19" s="2" t="s">
        <v>29</v>
      </c>
      <c r="D19" s="3">
        <v>65</v>
      </c>
      <c r="E19" s="2">
        <v>3</v>
      </c>
      <c r="F19" s="2">
        <v>600</v>
      </c>
      <c r="G19" s="2">
        <v>200</v>
      </c>
      <c r="H19" s="13">
        <v>1.0000000000000001E-5</v>
      </c>
      <c r="I19" s="11">
        <v>9.9999999999999994E-12</v>
      </c>
      <c r="J19" s="2">
        <v>48</v>
      </c>
      <c r="K19" s="12">
        <v>4890000</v>
      </c>
      <c r="L19" s="18">
        <v>4.07</v>
      </c>
      <c r="M19" s="16">
        <v>1E-10</v>
      </c>
      <c r="N19" s="12">
        <v>5.9999999999999995E-4</v>
      </c>
      <c r="O19" s="17">
        <v>2408988</v>
      </c>
      <c r="P19" s="20" t="s">
        <v>15</v>
      </c>
      <c r="Q19" s="20" t="s">
        <v>15</v>
      </c>
      <c r="R19" s="9"/>
      <c r="S19" s="9"/>
      <c r="T19" s="2" t="s">
        <v>33</v>
      </c>
      <c r="U19" s="2" t="s">
        <v>36</v>
      </c>
    </row>
    <row r="20" spans="1:21" x14ac:dyDescent="0.25">
      <c r="A20" s="3"/>
      <c r="B20" s="2" t="s">
        <v>18</v>
      </c>
      <c r="C20" s="2" t="s">
        <v>29</v>
      </c>
      <c r="D20" s="3">
        <v>65</v>
      </c>
      <c r="E20" s="2">
        <v>3</v>
      </c>
      <c r="F20" s="2">
        <v>600</v>
      </c>
      <c r="G20" s="2">
        <v>200</v>
      </c>
      <c r="H20" s="13">
        <v>1.0000000000000001E-5</v>
      </c>
      <c r="I20" s="11">
        <v>9.9999999999999998E-13</v>
      </c>
      <c r="J20" s="2">
        <v>48</v>
      </c>
      <c r="K20" s="12">
        <v>4890000</v>
      </c>
      <c r="L20" s="18">
        <v>4.07</v>
      </c>
      <c r="M20" s="16">
        <v>1E-10</v>
      </c>
      <c r="N20" s="12">
        <v>5.9999999999999995E-4</v>
      </c>
      <c r="O20" s="17">
        <v>2450261</v>
      </c>
      <c r="P20" s="20" t="s">
        <v>15</v>
      </c>
      <c r="Q20" s="20" t="s">
        <v>15</v>
      </c>
      <c r="R20" s="9"/>
      <c r="S20" s="9"/>
      <c r="T20" s="2" t="s">
        <v>34</v>
      </c>
      <c r="U20" s="2" t="s">
        <v>37</v>
      </c>
    </row>
    <row r="21" spans="1:21" x14ac:dyDescent="0.25">
      <c r="A21" s="3"/>
      <c r="B21" s="2" t="s">
        <v>18</v>
      </c>
      <c r="C21" s="2" t="s">
        <v>29</v>
      </c>
      <c r="D21" s="3">
        <v>65</v>
      </c>
      <c r="E21" s="2">
        <v>3</v>
      </c>
      <c r="F21" s="9">
        <v>600</v>
      </c>
      <c r="G21" s="2">
        <v>200</v>
      </c>
      <c r="H21" s="13">
        <v>1.0000000000000001E-5</v>
      </c>
      <c r="I21" s="2">
        <v>0</v>
      </c>
      <c r="J21" s="2">
        <v>48</v>
      </c>
      <c r="K21" s="11">
        <v>4890000</v>
      </c>
      <c r="L21" s="18">
        <v>4.07</v>
      </c>
      <c r="M21" s="16">
        <v>1E-10</v>
      </c>
      <c r="N21" s="11">
        <v>5.9999999999999995E-4</v>
      </c>
      <c r="O21" s="5"/>
      <c r="P21" s="20">
        <v>0.245</v>
      </c>
      <c r="Q21" s="20">
        <v>12.14</v>
      </c>
      <c r="R21" s="9"/>
      <c r="S21" s="9"/>
      <c r="T21" s="2" t="s">
        <v>38</v>
      </c>
      <c r="U21" s="2" t="s">
        <v>39</v>
      </c>
    </row>
    <row r="22" spans="1:21" x14ac:dyDescent="0.25">
      <c r="A22" s="3"/>
      <c r="B22" s="2">
        <v>3065</v>
      </c>
      <c r="C22" s="2" t="s">
        <v>57</v>
      </c>
      <c r="D22" s="1">
        <v>65</v>
      </c>
      <c r="E22" s="2">
        <v>3</v>
      </c>
      <c r="F22" s="2">
        <v>600</v>
      </c>
      <c r="G22" s="2">
        <v>200</v>
      </c>
      <c r="H22" s="25">
        <v>1.0000000000000001E-5</v>
      </c>
      <c r="I22" s="11">
        <v>1.0000000000000001E-15</v>
      </c>
      <c r="J22" s="2">
        <v>48</v>
      </c>
      <c r="K22" s="22">
        <v>4890000</v>
      </c>
      <c r="L22" s="23">
        <v>2.78</v>
      </c>
      <c r="M22" s="16">
        <v>1E-10</v>
      </c>
      <c r="N22" s="11">
        <v>2.0000000000000001E-4</v>
      </c>
      <c r="O22" s="5">
        <v>2000000</v>
      </c>
      <c r="P22" s="20">
        <v>0.18</v>
      </c>
      <c r="Q22" s="20">
        <v>147.81</v>
      </c>
      <c r="R22" s="9">
        <v>3500</v>
      </c>
      <c r="S22" s="12">
        <v>400000</v>
      </c>
      <c r="T22" s="2" t="s">
        <v>62</v>
      </c>
      <c r="U22" s="2" t="s">
        <v>61</v>
      </c>
    </row>
    <row r="23" spans="1:21" x14ac:dyDescent="0.25">
      <c r="B23" s="2">
        <v>3065</v>
      </c>
      <c r="C23" s="2" t="s">
        <v>57</v>
      </c>
      <c r="D23" s="1">
        <v>65</v>
      </c>
      <c r="E23" s="2">
        <v>3</v>
      </c>
      <c r="F23" s="2">
        <v>600</v>
      </c>
      <c r="G23" s="2">
        <v>200</v>
      </c>
      <c r="H23" s="25">
        <v>1.0000000000000001E-5</v>
      </c>
      <c r="I23" s="11">
        <v>1.0000000000000001E-15</v>
      </c>
      <c r="J23" s="2">
        <v>48</v>
      </c>
      <c r="K23" s="22">
        <v>4890000</v>
      </c>
      <c r="L23" s="23">
        <v>2.78</v>
      </c>
      <c r="M23" s="16">
        <v>1.0000000000000001E-9</v>
      </c>
      <c r="N23" s="11">
        <v>2.0000000000000001E-4</v>
      </c>
      <c r="O23" s="17">
        <v>181884</v>
      </c>
      <c r="P23" s="18" t="s">
        <v>15</v>
      </c>
      <c r="Q23" s="18" t="s">
        <v>15</v>
      </c>
      <c r="R23" s="2"/>
      <c r="S23" s="12"/>
      <c r="T23" s="2" t="s">
        <v>64</v>
      </c>
      <c r="U23" s="2" t="s">
        <v>63</v>
      </c>
    </row>
    <row r="24" spans="1:21" x14ac:dyDescent="0.25">
      <c r="A24" s="3"/>
      <c r="B24" s="2">
        <v>3065</v>
      </c>
      <c r="C24" s="2" t="s">
        <v>57</v>
      </c>
      <c r="D24" s="1">
        <v>65</v>
      </c>
      <c r="E24" s="2">
        <v>3</v>
      </c>
      <c r="F24" s="2">
        <v>600</v>
      </c>
      <c r="G24" s="2">
        <v>200</v>
      </c>
      <c r="H24" s="25">
        <v>1.0000000000000001E-5</v>
      </c>
      <c r="I24" s="11">
        <v>1.0000000000000001E-15</v>
      </c>
      <c r="J24" s="2">
        <v>48</v>
      </c>
      <c r="K24" s="22">
        <v>4890000</v>
      </c>
      <c r="L24" s="23">
        <v>2.78</v>
      </c>
      <c r="M24" s="16">
        <v>1E-10</v>
      </c>
      <c r="N24" s="11">
        <v>2.0000000000000001E-4</v>
      </c>
      <c r="O24" s="17">
        <v>1983341</v>
      </c>
      <c r="P24" s="18">
        <v>0.17</v>
      </c>
      <c r="Q24" s="18">
        <v>117.38</v>
      </c>
      <c r="R24" s="2">
        <v>3800</v>
      </c>
      <c r="S24" s="12"/>
      <c r="T24" s="2" t="s">
        <v>62</v>
      </c>
      <c r="U24" s="2" t="s">
        <v>65</v>
      </c>
    </row>
    <row r="25" spans="1:21" x14ac:dyDescent="0.25">
      <c r="A25" s="3"/>
      <c r="B25" s="2">
        <v>3065</v>
      </c>
      <c r="C25" s="2" t="s">
        <v>57</v>
      </c>
      <c r="D25" s="1">
        <v>65</v>
      </c>
      <c r="E25" s="2">
        <v>3</v>
      </c>
      <c r="F25" s="2">
        <v>600</v>
      </c>
      <c r="G25" s="2">
        <v>200</v>
      </c>
      <c r="H25" s="25">
        <v>1.0000000000000001E-5</v>
      </c>
      <c r="I25" s="11">
        <v>9.9999999999999998E-17</v>
      </c>
      <c r="J25" s="2">
        <v>48</v>
      </c>
      <c r="K25" s="22">
        <v>4890000</v>
      </c>
      <c r="L25" s="23">
        <v>2.78</v>
      </c>
      <c r="M25" s="16">
        <v>1E-10</v>
      </c>
      <c r="N25" s="11">
        <v>2.0000000000000001E-4</v>
      </c>
      <c r="O25" s="3">
        <v>2000000</v>
      </c>
      <c r="P25" s="18">
        <v>0.17</v>
      </c>
      <c r="Q25" s="18">
        <v>64.81</v>
      </c>
      <c r="R25" s="2">
        <v>3500</v>
      </c>
      <c r="S25" s="12"/>
      <c r="T25" s="2" t="s">
        <v>59</v>
      </c>
      <c r="U25" s="2" t="s">
        <v>66</v>
      </c>
    </row>
    <row r="26" spans="1:21" x14ac:dyDescent="0.25">
      <c r="A26" s="3"/>
      <c r="B26" s="2">
        <v>3065</v>
      </c>
      <c r="C26" s="2" t="s">
        <v>57</v>
      </c>
      <c r="D26" s="1">
        <v>65</v>
      </c>
      <c r="E26" s="2">
        <v>3</v>
      </c>
      <c r="F26" s="2">
        <v>600</v>
      </c>
      <c r="G26" s="2">
        <v>200</v>
      </c>
      <c r="H26" s="25">
        <v>1.0000000000000001E-5</v>
      </c>
      <c r="I26" s="11">
        <v>1.0000000000000001E-17</v>
      </c>
      <c r="J26" s="2">
        <v>48</v>
      </c>
      <c r="K26" s="22">
        <v>4890000</v>
      </c>
      <c r="L26" s="23">
        <v>2.78</v>
      </c>
      <c r="M26" s="16">
        <v>1E-10</v>
      </c>
      <c r="N26" s="11">
        <v>2.0000000000000001E-4</v>
      </c>
      <c r="O26" s="3">
        <v>2000000</v>
      </c>
      <c r="P26" s="20">
        <v>0.17</v>
      </c>
      <c r="Q26" s="18">
        <v>23.86</v>
      </c>
      <c r="R26" s="2">
        <v>3500</v>
      </c>
      <c r="S26" s="9"/>
      <c r="T26" s="2" t="s">
        <v>59</v>
      </c>
      <c r="U26" s="2" t="s">
        <v>67</v>
      </c>
    </row>
    <row r="27" spans="1:21" x14ac:dyDescent="0.25">
      <c r="A27" s="3"/>
      <c r="B27" s="2" t="s">
        <v>18</v>
      </c>
      <c r="C27" s="2" t="s">
        <v>57</v>
      </c>
      <c r="D27" s="1">
        <v>65</v>
      </c>
      <c r="E27" s="2">
        <v>3</v>
      </c>
      <c r="F27" s="2">
        <v>600</v>
      </c>
      <c r="G27" s="2">
        <v>200</v>
      </c>
      <c r="H27" s="25">
        <v>1.0000000000000001E-5</v>
      </c>
      <c r="I27" s="11">
        <v>2.9999999999999998E-15</v>
      </c>
      <c r="J27" s="2">
        <v>48</v>
      </c>
      <c r="K27" s="22">
        <v>4890000</v>
      </c>
      <c r="L27" s="23">
        <v>2.78</v>
      </c>
      <c r="M27" s="16">
        <v>1E-10</v>
      </c>
      <c r="N27" s="11">
        <v>2.9999999999999997E-4</v>
      </c>
      <c r="O27" s="3">
        <v>3000001</v>
      </c>
      <c r="P27" s="20">
        <v>0.24</v>
      </c>
      <c r="Q27" s="18">
        <v>48.38</v>
      </c>
      <c r="R27" s="2">
        <v>3500</v>
      </c>
      <c r="S27" s="9"/>
      <c r="T27" s="2"/>
      <c r="U27" s="2" t="s">
        <v>73</v>
      </c>
    </row>
    <row r="28" spans="1:21" x14ac:dyDescent="0.25">
      <c r="A28" s="3"/>
      <c r="B28" s="2" t="s">
        <v>18</v>
      </c>
      <c r="C28" s="2" t="s">
        <v>57</v>
      </c>
      <c r="D28" s="1">
        <v>65</v>
      </c>
      <c r="E28" s="2">
        <v>3</v>
      </c>
      <c r="F28" s="2">
        <v>600</v>
      </c>
      <c r="G28" s="2">
        <v>200</v>
      </c>
      <c r="H28" s="25">
        <v>1.0000000000000001E-5</v>
      </c>
      <c r="I28" s="11">
        <v>2.9999999999999998E-15</v>
      </c>
      <c r="J28" s="2">
        <v>48</v>
      </c>
      <c r="K28" s="22">
        <v>4890000</v>
      </c>
      <c r="L28" s="23">
        <v>2.78</v>
      </c>
      <c r="M28" s="16">
        <v>1E-10</v>
      </c>
      <c r="N28" s="11">
        <v>2.9999999999999997E-4</v>
      </c>
      <c r="O28" s="3">
        <v>3000001</v>
      </c>
      <c r="P28" s="20">
        <v>0.16</v>
      </c>
      <c r="Q28" s="18">
        <v>54.28</v>
      </c>
      <c r="R28" s="2">
        <v>4300</v>
      </c>
      <c r="S28" s="9"/>
      <c r="T28" s="2" t="s">
        <v>64</v>
      </c>
      <c r="U28" s="2" t="s">
        <v>80</v>
      </c>
    </row>
    <row r="29" spans="1:21" x14ac:dyDescent="0.25">
      <c r="A29" s="3"/>
      <c r="B29" s="2"/>
      <c r="C29" s="2"/>
      <c r="D29" s="1"/>
      <c r="E29" s="2"/>
      <c r="F29" s="2"/>
      <c r="G29" s="2"/>
      <c r="H29" s="25"/>
      <c r="I29" s="11"/>
      <c r="J29" s="2"/>
      <c r="K29" s="22"/>
      <c r="L29" s="23"/>
      <c r="M29" s="16"/>
      <c r="N29" s="11"/>
      <c r="O29" s="3"/>
      <c r="P29" s="20"/>
      <c r="Q29" s="18"/>
      <c r="R29" s="2"/>
      <c r="S29" s="9"/>
      <c r="T29" s="2"/>
      <c r="U29" s="2"/>
    </row>
    <row r="30" spans="1:21" x14ac:dyDescent="0.25">
      <c r="A30" s="3"/>
      <c r="B30" s="2"/>
      <c r="C30" s="2"/>
      <c r="D30" s="1"/>
      <c r="E30" s="2"/>
      <c r="F30" s="2"/>
      <c r="G30" s="2"/>
      <c r="H30" s="25"/>
      <c r="I30" s="11"/>
      <c r="J30" s="2"/>
      <c r="K30" s="22"/>
      <c r="L30" s="23"/>
      <c r="M30" s="16"/>
      <c r="N30" s="11"/>
      <c r="O30" s="3"/>
      <c r="P30" s="20"/>
      <c r="Q30" s="18"/>
      <c r="R30" s="2"/>
      <c r="S30" s="9"/>
      <c r="T30" s="2"/>
      <c r="U30" s="2"/>
    </row>
    <row r="31" spans="1:21" x14ac:dyDescent="0.25">
      <c r="A31" s="3"/>
      <c r="B31" s="2">
        <v>2043</v>
      </c>
      <c r="C31" s="2" t="s">
        <v>57</v>
      </c>
      <c r="D31" s="1">
        <v>65</v>
      </c>
      <c r="E31" s="2">
        <v>3</v>
      </c>
      <c r="F31" s="2">
        <v>600</v>
      </c>
      <c r="G31" s="2">
        <v>200</v>
      </c>
      <c r="H31" s="25">
        <v>1.0000000000000001E-5</v>
      </c>
      <c r="I31" s="13">
        <v>3.0000000000000001E-17</v>
      </c>
      <c r="J31" s="2">
        <v>48</v>
      </c>
      <c r="K31" s="22">
        <v>4890000</v>
      </c>
      <c r="L31" s="23">
        <v>2.78</v>
      </c>
      <c r="M31" s="16">
        <v>1E-10</v>
      </c>
      <c r="N31" s="11">
        <v>2.9999999999999997E-4</v>
      </c>
      <c r="O31" s="5">
        <v>3000001</v>
      </c>
      <c r="P31" s="18">
        <v>0.23</v>
      </c>
      <c r="Q31" s="18">
        <v>5.77</v>
      </c>
      <c r="R31" s="2">
        <v>3000</v>
      </c>
      <c r="S31" s="12"/>
      <c r="T31" s="2" t="s">
        <v>69</v>
      </c>
      <c r="U31" s="2" t="s">
        <v>68</v>
      </c>
    </row>
    <row r="32" spans="1:21" x14ac:dyDescent="0.25">
      <c r="A32" s="3"/>
      <c r="B32" s="2">
        <v>2043</v>
      </c>
      <c r="C32" s="2" t="s">
        <v>57</v>
      </c>
      <c r="D32" s="1">
        <v>65</v>
      </c>
      <c r="E32" s="2">
        <v>3</v>
      </c>
      <c r="F32" s="2">
        <v>600</v>
      </c>
      <c r="G32" s="2">
        <v>200</v>
      </c>
      <c r="H32" s="25">
        <v>1.0000000000000001E-5</v>
      </c>
      <c r="I32" s="13">
        <v>0</v>
      </c>
      <c r="J32" s="2">
        <v>48</v>
      </c>
      <c r="K32" s="22">
        <v>4890000</v>
      </c>
      <c r="L32" s="23">
        <v>2.78</v>
      </c>
      <c r="M32" s="16">
        <v>1E-10</v>
      </c>
      <c r="N32" s="11">
        <v>2.9999999999999997E-4</v>
      </c>
      <c r="O32" s="5">
        <v>3000001</v>
      </c>
      <c r="P32" s="18">
        <v>0.23</v>
      </c>
      <c r="Q32" s="18">
        <v>5.77</v>
      </c>
      <c r="R32" s="2">
        <v>3000</v>
      </c>
      <c r="S32" s="12"/>
      <c r="T32" s="2" t="s">
        <v>70</v>
      </c>
      <c r="U32" s="2" t="s">
        <v>71</v>
      </c>
    </row>
    <row r="33" spans="1:21" x14ac:dyDescent="0.25">
      <c r="A33" s="3"/>
      <c r="B33" s="2">
        <v>2043</v>
      </c>
      <c r="C33" s="2" t="s">
        <v>57</v>
      </c>
      <c r="D33" s="1">
        <v>65</v>
      </c>
      <c r="E33" s="2">
        <v>3</v>
      </c>
      <c r="F33" s="2">
        <v>600</v>
      </c>
      <c r="G33" s="2">
        <v>200</v>
      </c>
      <c r="H33" s="25">
        <v>1.0000000000000001E-5</v>
      </c>
      <c r="I33" s="13">
        <v>3.0000000000000001E-17</v>
      </c>
      <c r="J33" s="2">
        <v>48</v>
      </c>
      <c r="K33" s="22">
        <v>4890000</v>
      </c>
      <c r="L33" s="23">
        <v>2.78</v>
      </c>
      <c r="M33" s="16">
        <v>1E-10</v>
      </c>
      <c r="N33" s="11">
        <v>2.9999999999999997E-4</v>
      </c>
      <c r="O33" s="5"/>
      <c r="P33" s="18"/>
      <c r="Q33" s="18">
        <v>6.97</v>
      </c>
      <c r="R33" s="2"/>
      <c r="S33" s="12"/>
      <c r="T33" s="2"/>
      <c r="U33" s="9" t="s">
        <v>72</v>
      </c>
    </row>
    <row r="34" spans="1:21" x14ac:dyDescent="0.25">
      <c r="A34" s="3"/>
      <c r="B34" s="2"/>
      <c r="C34" s="2"/>
      <c r="D34" s="1"/>
      <c r="E34" s="2"/>
      <c r="F34" s="2"/>
      <c r="G34" s="2"/>
      <c r="H34" s="25"/>
      <c r="I34" s="13"/>
      <c r="J34" s="2"/>
      <c r="K34" s="22"/>
      <c r="L34" s="23"/>
      <c r="M34" s="16"/>
      <c r="N34" s="11"/>
      <c r="O34" s="5"/>
      <c r="P34" s="18"/>
      <c r="Q34" s="18"/>
      <c r="R34" s="2"/>
      <c r="S34" s="12"/>
      <c r="T34" s="2"/>
      <c r="U34" s="9"/>
    </row>
    <row r="35" spans="1:21" x14ac:dyDescent="0.25">
      <c r="A35" s="3" t="s">
        <v>81</v>
      </c>
      <c r="B35" s="2"/>
      <c r="C35" s="2"/>
      <c r="D35" s="3"/>
      <c r="E35" s="2"/>
      <c r="F35" s="2"/>
      <c r="G35" s="9"/>
      <c r="H35" s="9"/>
      <c r="I35" s="34" t="s">
        <v>75</v>
      </c>
      <c r="J35" s="2"/>
      <c r="K35" s="12"/>
      <c r="L35" s="12"/>
      <c r="M35" s="16"/>
      <c r="N35" s="12"/>
      <c r="O35" s="5"/>
      <c r="P35" s="20"/>
      <c r="Q35" s="20"/>
      <c r="R35" s="9"/>
      <c r="S35" s="9"/>
      <c r="T35" s="2"/>
      <c r="U35" s="9"/>
    </row>
    <row r="36" spans="1:21" x14ac:dyDescent="0.25">
      <c r="A36" s="6" t="s">
        <v>74</v>
      </c>
      <c r="B36" s="2">
        <v>5109</v>
      </c>
      <c r="C36" s="2" t="s">
        <v>57</v>
      </c>
      <c r="D36" s="1">
        <v>65</v>
      </c>
      <c r="E36" s="2">
        <v>3</v>
      </c>
      <c r="F36" s="2">
        <v>600</v>
      </c>
      <c r="G36" s="2">
        <v>200</v>
      </c>
      <c r="H36" s="25">
        <v>1.0000000000000001E-5</v>
      </c>
      <c r="I36" s="36">
        <v>0</v>
      </c>
      <c r="J36" s="2">
        <v>48</v>
      </c>
      <c r="K36" s="22">
        <v>4890000</v>
      </c>
      <c r="L36" s="23">
        <v>2.78</v>
      </c>
      <c r="M36" s="16">
        <v>2.4999999999999999E-8</v>
      </c>
      <c r="N36" s="11">
        <v>1.5E-3</v>
      </c>
      <c r="O36" s="5">
        <v>97277</v>
      </c>
      <c r="P36" s="20">
        <v>0.41</v>
      </c>
      <c r="Q36" s="20">
        <v>3.18</v>
      </c>
      <c r="R36" s="9"/>
      <c r="S36" s="9"/>
      <c r="T36" s="2" t="s">
        <v>87</v>
      </c>
      <c r="U36" s="9" t="s">
        <v>82</v>
      </c>
    </row>
    <row r="37" spans="1:21" x14ac:dyDescent="0.25">
      <c r="A37" s="6" t="s">
        <v>83</v>
      </c>
      <c r="B37" s="2" t="s">
        <v>18</v>
      </c>
      <c r="C37" s="2" t="s">
        <v>57</v>
      </c>
      <c r="D37" s="1">
        <v>65</v>
      </c>
      <c r="E37" s="2">
        <v>3</v>
      </c>
      <c r="F37" s="2">
        <v>600</v>
      </c>
      <c r="G37" s="2">
        <v>200</v>
      </c>
      <c r="H37" s="25">
        <v>1.0000000000000001E-5</v>
      </c>
      <c r="I37" s="36">
        <v>0.2</v>
      </c>
      <c r="J37" s="2">
        <v>48</v>
      </c>
      <c r="K37" s="22">
        <v>4890000</v>
      </c>
      <c r="L37" s="23">
        <v>2.78</v>
      </c>
      <c r="M37" s="16">
        <v>1E-10</v>
      </c>
      <c r="N37" s="11">
        <v>4.0000000000000002E-4</v>
      </c>
      <c r="O37" s="5"/>
      <c r="P37" s="20">
        <v>0.37</v>
      </c>
      <c r="Q37" s="20">
        <v>23.76</v>
      </c>
      <c r="R37" s="9"/>
      <c r="S37" s="9"/>
      <c r="T37" s="2" t="s">
        <v>62</v>
      </c>
      <c r="U37" s="9" t="s">
        <v>76</v>
      </c>
    </row>
    <row r="38" spans="1:21" x14ac:dyDescent="0.25">
      <c r="A38" s="6" t="s">
        <v>84</v>
      </c>
      <c r="B38" s="2" t="s">
        <v>18</v>
      </c>
      <c r="C38" s="2" t="s">
        <v>57</v>
      </c>
      <c r="D38" s="1">
        <v>65</v>
      </c>
      <c r="E38" s="2">
        <v>3</v>
      </c>
      <c r="F38" s="2">
        <v>600</v>
      </c>
      <c r="G38" s="2">
        <v>200</v>
      </c>
      <c r="H38" s="25">
        <v>1.0000000000000001E-5</v>
      </c>
      <c r="I38" s="36">
        <v>0.4</v>
      </c>
      <c r="J38" s="2">
        <v>48</v>
      </c>
      <c r="K38" s="22">
        <v>4890000</v>
      </c>
      <c r="L38" s="23">
        <v>2.78</v>
      </c>
      <c r="M38" s="16">
        <v>1E-10</v>
      </c>
      <c r="N38" s="11">
        <v>4.0000000000000002E-4</v>
      </c>
      <c r="O38" s="5">
        <v>4000002</v>
      </c>
      <c r="P38" s="20">
        <v>0.31</v>
      </c>
      <c r="Q38" s="20">
        <v>34.68</v>
      </c>
      <c r="R38" s="9"/>
      <c r="S38" s="12"/>
      <c r="T38" s="2" t="s">
        <v>64</v>
      </c>
      <c r="U38" s="2" t="s">
        <v>77</v>
      </c>
    </row>
    <row r="39" spans="1:21" x14ac:dyDescent="0.25">
      <c r="A39" s="6" t="s">
        <v>85</v>
      </c>
      <c r="B39" s="2" t="s">
        <v>18</v>
      </c>
      <c r="C39" s="2" t="s">
        <v>57</v>
      </c>
      <c r="D39" s="1">
        <v>65</v>
      </c>
      <c r="E39" s="2">
        <v>3</v>
      </c>
      <c r="F39" s="2">
        <v>600</v>
      </c>
      <c r="G39" s="2">
        <v>200</v>
      </c>
      <c r="H39" s="25">
        <v>1.0000000000000001E-5</v>
      </c>
      <c r="I39" s="36">
        <v>0.6</v>
      </c>
      <c r="J39" s="2">
        <v>48</v>
      </c>
      <c r="K39" s="22">
        <v>4890000</v>
      </c>
      <c r="L39" s="23">
        <v>2.78</v>
      </c>
      <c r="M39" s="16">
        <v>1E-10</v>
      </c>
      <c r="N39" s="11">
        <v>2.9999999999999997E-4</v>
      </c>
      <c r="O39" s="5">
        <v>3000001</v>
      </c>
      <c r="P39" s="20">
        <v>0.24</v>
      </c>
      <c r="Q39" s="20">
        <v>49.06</v>
      </c>
      <c r="R39" s="9"/>
      <c r="S39" s="12"/>
      <c r="T39" s="9" t="s">
        <v>64</v>
      </c>
      <c r="U39" s="2" t="s">
        <v>78</v>
      </c>
    </row>
    <row r="40" spans="1:21" x14ac:dyDescent="0.25">
      <c r="A40" s="6" t="s">
        <v>86</v>
      </c>
      <c r="B40" s="2" t="s">
        <v>18</v>
      </c>
      <c r="C40" s="2" t="s">
        <v>57</v>
      </c>
      <c r="D40" s="1">
        <v>65</v>
      </c>
      <c r="E40" s="2">
        <v>3</v>
      </c>
      <c r="F40" s="2">
        <v>600</v>
      </c>
      <c r="G40" s="2">
        <v>200</v>
      </c>
      <c r="H40" s="25">
        <v>1.0000000000000001E-5</v>
      </c>
      <c r="I40" s="36">
        <v>0.8</v>
      </c>
      <c r="J40" s="2">
        <v>48</v>
      </c>
      <c r="K40" s="22">
        <v>4890000</v>
      </c>
      <c r="L40" s="23">
        <v>2.78</v>
      </c>
      <c r="M40" s="16">
        <v>1E-10</v>
      </c>
      <c r="N40" s="11">
        <v>2.9999999999999997E-4</v>
      </c>
      <c r="O40" s="5">
        <v>3000001</v>
      </c>
      <c r="P40" s="20">
        <v>0.16</v>
      </c>
      <c r="Q40" s="20">
        <v>63.44</v>
      </c>
      <c r="R40" s="9"/>
      <c r="S40" s="12"/>
      <c r="T40" s="9" t="s">
        <v>62</v>
      </c>
      <c r="U40" s="2" t="s">
        <v>79</v>
      </c>
    </row>
    <row r="41" spans="1:21" x14ac:dyDescent="0.25">
      <c r="A41" s="6" t="s">
        <v>92</v>
      </c>
      <c r="B41" s="2" t="s">
        <v>18</v>
      </c>
      <c r="C41" s="2" t="s">
        <v>57</v>
      </c>
      <c r="D41" s="1">
        <v>65</v>
      </c>
      <c r="E41" s="2">
        <v>3</v>
      </c>
      <c r="F41" s="2">
        <v>600</v>
      </c>
      <c r="G41" s="2">
        <v>200</v>
      </c>
      <c r="H41" s="25">
        <v>1.0000000000000001E-5</v>
      </c>
      <c r="I41" s="36">
        <v>0.9</v>
      </c>
      <c r="J41" s="2">
        <v>48</v>
      </c>
      <c r="K41" s="22">
        <v>4890000</v>
      </c>
      <c r="L41" s="23">
        <v>2.78</v>
      </c>
      <c r="M41" s="16">
        <v>1E-10</v>
      </c>
      <c r="N41" s="11">
        <v>2.9999999999999997E-4</v>
      </c>
      <c r="O41" s="5">
        <v>3000001</v>
      </c>
      <c r="P41" s="20">
        <v>0.1</v>
      </c>
      <c r="Q41" s="20">
        <v>74.150000000000006</v>
      </c>
      <c r="R41" s="9"/>
      <c r="S41" s="12"/>
      <c r="T41" s="9" t="s">
        <v>59</v>
      </c>
      <c r="U41" s="2" t="s">
        <v>93</v>
      </c>
    </row>
    <row r="42" spans="1:21" x14ac:dyDescent="0.25">
      <c r="A42" s="3"/>
      <c r="B42" s="2"/>
      <c r="C42" s="2"/>
      <c r="D42" s="3"/>
      <c r="E42" s="2"/>
      <c r="F42" s="2"/>
      <c r="G42" s="9"/>
      <c r="H42" s="9"/>
      <c r="I42" s="10"/>
      <c r="J42" s="2"/>
      <c r="K42" s="12"/>
      <c r="L42" s="12"/>
      <c r="M42" s="16"/>
      <c r="N42" s="12"/>
      <c r="O42" s="5"/>
      <c r="P42" s="20"/>
      <c r="Q42" s="20"/>
      <c r="R42" s="9"/>
      <c r="S42" s="12"/>
      <c r="T42" s="9"/>
      <c r="U42" s="9"/>
    </row>
    <row r="43" spans="1:21" x14ac:dyDescent="0.25">
      <c r="A43" s="3" t="s">
        <v>95</v>
      </c>
      <c r="B43" s="2"/>
      <c r="C43" s="2"/>
      <c r="D43" s="3"/>
      <c r="E43" s="2"/>
      <c r="F43" s="2"/>
      <c r="G43" s="9"/>
      <c r="H43" s="9"/>
      <c r="I43" s="10"/>
      <c r="J43" s="2"/>
      <c r="K43" s="12"/>
      <c r="L43" s="12"/>
      <c r="M43" s="16"/>
      <c r="N43" s="12"/>
      <c r="O43" s="5"/>
      <c r="P43" s="20"/>
      <c r="Q43" s="20"/>
      <c r="R43" s="9"/>
      <c r="S43" s="12"/>
      <c r="T43" s="9"/>
      <c r="U43" s="9"/>
    </row>
    <row r="44" spans="1:21" x14ac:dyDescent="0.25">
      <c r="A44" s="3" t="s">
        <v>96</v>
      </c>
      <c r="B44" s="2">
        <v>5109</v>
      </c>
      <c r="C44" s="2" t="s">
        <v>57</v>
      </c>
      <c r="D44" s="1">
        <v>65</v>
      </c>
      <c r="E44" s="2">
        <v>3</v>
      </c>
      <c r="F44" s="2">
        <v>600</v>
      </c>
      <c r="G44" s="2">
        <v>200</v>
      </c>
      <c r="H44" s="25">
        <v>1.0000000000000001E-5</v>
      </c>
      <c r="I44" s="36">
        <v>0</v>
      </c>
      <c r="J44" s="2">
        <v>48</v>
      </c>
      <c r="K44" s="22">
        <v>4890000</v>
      </c>
      <c r="L44" s="23">
        <v>2.78</v>
      </c>
      <c r="M44" s="16">
        <v>2.4999999999999999E-8</v>
      </c>
      <c r="N44" s="11">
        <v>2E-3</v>
      </c>
      <c r="O44" s="5"/>
      <c r="P44" s="20"/>
      <c r="Q44" s="20"/>
      <c r="R44" s="9"/>
      <c r="S44" s="12"/>
      <c r="T44" s="9"/>
      <c r="U44" s="9" t="s">
        <v>108</v>
      </c>
    </row>
    <row r="45" spans="1:21" x14ac:dyDescent="0.25">
      <c r="A45" s="3" t="s">
        <v>97</v>
      </c>
      <c r="B45" s="2" t="s">
        <v>18</v>
      </c>
      <c r="C45" s="2" t="s">
        <v>57</v>
      </c>
      <c r="D45" s="1">
        <v>65</v>
      </c>
      <c r="E45" s="2">
        <v>3</v>
      </c>
      <c r="F45" s="2">
        <v>600</v>
      </c>
      <c r="G45" s="2">
        <v>200</v>
      </c>
      <c r="H45" s="25">
        <v>1.0000000000000001E-5</v>
      </c>
      <c r="I45" s="36">
        <v>0.2</v>
      </c>
      <c r="J45" s="2">
        <v>48</v>
      </c>
      <c r="K45" s="22">
        <v>4890000</v>
      </c>
      <c r="L45" s="23">
        <v>2.78</v>
      </c>
      <c r="M45" s="16">
        <v>1E-10</v>
      </c>
      <c r="N45" s="11">
        <v>5.0000000000000001E-4</v>
      </c>
      <c r="O45" s="5"/>
      <c r="P45" s="20"/>
      <c r="Q45" s="20"/>
      <c r="R45" s="9"/>
      <c r="S45" s="12"/>
      <c r="T45" s="9"/>
      <c r="U45" s="9" t="s">
        <v>107</v>
      </c>
    </row>
    <row r="46" spans="1:21" x14ac:dyDescent="0.25">
      <c r="A46" s="3" t="s">
        <v>98</v>
      </c>
      <c r="B46" s="2" t="s">
        <v>18</v>
      </c>
      <c r="C46" s="2" t="s">
        <v>57</v>
      </c>
      <c r="D46" s="1">
        <v>65</v>
      </c>
      <c r="E46" s="2">
        <v>3</v>
      </c>
      <c r="F46" s="2">
        <v>600</v>
      </c>
      <c r="G46" s="2">
        <v>200</v>
      </c>
      <c r="H46" s="25">
        <v>1.0000000000000001E-5</v>
      </c>
      <c r="I46" s="36">
        <v>0.4</v>
      </c>
      <c r="J46" s="2">
        <v>48</v>
      </c>
      <c r="K46" s="22">
        <v>4890000</v>
      </c>
      <c r="L46" s="23">
        <v>2.78</v>
      </c>
      <c r="M46" s="16">
        <v>1E-10</v>
      </c>
      <c r="N46" s="11">
        <v>4.0000000000000002E-4</v>
      </c>
      <c r="O46" s="5"/>
      <c r="P46" s="20"/>
      <c r="Q46" s="20"/>
      <c r="R46" s="9"/>
      <c r="S46" s="12"/>
      <c r="T46" s="9"/>
      <c r="U46" s="2" t="s">
        <v>106</v>
      </c>
    </row>
    <row r="47" spans="1:21" x14ac:dyDescent="0.25">
      <c r="A47" s="3" t="s">
        <v>99</v>
      </c>
      <c r="B47" s="2" t="s">
        <v>18</v>
      </c>
      <c r="C47" s="2" t="s">
        <v>57</v>
      </c>
      <c r="D47" s="1">
        <v>65</v>
      </c>
      <c r="E47" s="2">
        <v>3</v>
      </c>
      <c r="F47" s="2">
        <v>600</v>
      </c>
      <c r="G47" s="2">
        <v>200</v>
      </c>
      <c r="H47" s="25">
        <v>1.0000000000000001E-5</v>
      </c>
      <c r="I47" s="36">
        <v>0.6</v>
      </c>
      <c r="J47" s="2">
        <v>48</v>
      </c>
      <c r="K47" s="22">
        <v>4890000</v>
      </c>
      <c r="L47" s="23">
        <v>2.78</v>
      </c>
      <c r="M47" s="16">
        <v>1E-10</v>
      </c>
      <c r="N47" s="11">
        <v>2.9999999999999997E-4</v>
      </c>
      <c r="O47" s="5">
        <v>3000001</v>
      </c>
      <c r="P47" s="20">
        <v>0.24</v>
      </c>
      <c r="Q47" s="20">
        <v>68.3</v>
      </c>
      <c r="R47" s="9"/>
      <c r="S47" s="12"/>
      <c r="T47" s="9" t="s">
        <v>62</v>
      </c>
      <c r="U47" s="2" t="s">
        <v>105</v>
      </c>
    </row>
    <row r="48" spans="1:21" x14ac:dyDescent="0.25">
      <c r="A48" s="3" t="s">
        <v>100</v>
      </c>
      <c r="B48" s="2" t="s">
        <v>18</v>
      </c>
      <c r="C48" s="2" t="s">
        <v>57</v>
      </c>
      <c r="D48" s="1">
        <v>65</v>
      </c>
      <c r="E48" s="2">
        <v>3</v>
      </c>
      <c r="F48" s="2">
        <v>600</v>
      </c>
      <c r="G48" s="2">
        <v>200</v>
      </c>
      <c r="H48" s="25">
        <v>1.0000000000000001E-5</v>
      </c>
      <c r="I48" s="36">
        <v>0.8</v>
      </c>
      <c r="J48" s="2">
        <v>48</v>
      </c>
      <c r="K48" s="22">
        <v>4890000</v>
      </c>
      <c r="L48" s="23">
        <v>2.78</v>
      </c>
      <c r="M48" s="16">
        <v>1E-10</v>
      </c>
      <c r="N48" s="11">
        <v>2.9999999999999997E-4</v>
      </c>
      <c r="O48" s="5"/>
      <c r="P48" s="20">
        <v>0.16</v>
      </c>
      <c r="Q48" s="20">
        <v>78.47</v>
      </c>
      <c r="R48" s="9">
        <v>3700</v>
      </c>
      <c r="S48" s="9"/>
      <c r="T48" s="9" t="s">
        <v>59</v>
      </c>
      <c r="U48" s="2" t="s">
        <v>104</v>
      </c>
    </row>
    <row r="49" spans="1:21" x14ac:dyDescent="0.25">
      <c r="A49" s="3" t="s">
        <v>101</v>
      </c>
      <c r="B49" s="2" t="s">
        <v>18</v>
      </c>
      <c r="C49" s="2" t="s">
        <v>57</v>
      </c>
      <c r="D49" s="1">
        <v>65</v>
      </c>
      <c r="E49" s="2">
        <v>3</v>
      </c>
      <c r="F49" s="2">
        <v>600</v>
      </c>
      <c r="G49" s="2">
        <v>200</v>
      </c>
      <c r="H49" s="25">
        <v>1.0000000000000001E-5</v>
      </c>
      <c r="I49" s="36">
        <v>0.9</v>
      </c>
      <c r="J49" s="2">
        <v>48</v>
      </c>
      <c r="K49" s="22">
        <v>4890000</v>
      </c>
      <c r="L49" s="23">
        <v>2.78</v>
      </c>
      <c r="M49" s="16">
        <v>1E-10</v>
      </c>
      <c r="N49" s="11">
        <v>2.9999999999999997E-4</v>
      </c>
      <c r="O49" s="17">
        <v>1221048</v>
      </c>
      <c r="P49" s="20">
        <v>0.1</v>
      </c>
      <c r="Q49" s="20">
        <v>137.19999999999999</v>
      </c>
      <c r="R49" s="9"/>
      <c r="S49" s="12"/>
      <c r="T49" s="9" t="s">
        <v>64</v>
      </c>
      <c r="U49" s="2" t="s">
        <v>103</v>
      </c>
    </row>
    <row r="50" spans="1:21" x14ac:dyDescent="0.25">
      <c r="A50" s="3"/>
      <c r="B50" s="2"/>
      <c r="C50" s="2"/>
      <c r="D50" s="3"/>
      <c r="E50" s="2"/>
      <c r="F50" s="2"/>
      <c r="G50" s="2"/>
      <c r="H50" s="9"/>
      <c r="I50" s="10"/>
      <c r="J50" s="2"/>
      <c r="K50" s="12"/>
      <c r="L50" s="12"/>
      <c r="M50" s="16"/>
      <c r="N50" s="12"/>
      <c r="O50" s="5"/>
      <c r="P50" s="20"/>
      <c r="Q50" s="20"/>
      <c r="R50" s="9"/>
      <c r="S50" s="12"/>
      <c r="T50" s="9"/>
      <c r="U50" s="9"/>
    </row>
    <row r="51" spans="1:21" x14ac:dyDescent="0.25">
      <c r="A51" s="6" t="s">
        <v>109</v>
      </c>
      <c r="B51" s="2"/>
      <c r="C51" s="2"/>
      <c r="D51" s="3"/>
      <c r="E51" s="2"/>
      <c r="F51" s="2"/>
      <c r="G51" s="9"/>
      <c r="H51" s="9"/>
      <c r="I51" s="10"/>
      <c r="J51" s="2"/>
      <c r="K51" s="12"/>
      <c r="L51" s="12"/>
      <c r="M51" s="16"/>
      <c r="N51" s="12"/>
      <c r="O51" s="5"/>
      <c r="P51" s="20"/>
      <c r="Q51" s="20"/>
      <c r="R51" s="9"/>
      <c r="S51" s="12"/>
      <c r="T51" s="9"/>
      <c r="U51" s="9"/>
    </row>
    <row r="52" spans="1:21" x14ac:dyDescent="0.25">
      <c r="A52" s="3"/>
      <c r="B52" s="2" t="s">
        <v>18</v>
      </c>
      <c r="C52" s="2" t="s">
        <v>57</v>
      </c>
      <c r="D52" s="1">
        <v>65</v>
      </c>
      <c r="E52" s="2">
        <v>3</v>
      </c>
      <c r="F52" s="2">
        <v>600</v>
      </c>
      <c r="G52" s="2">
        <v>200</v>
      </c>
      <c r="H52" s="25">
        <v>1.0000000000000001E-5</v>
      </c>
      <c r="I52" s="36">
        <v>0.6</v>
      </c>
      <c r="J52" s="2">
        <v>48</v>
      </c>
      <c r="K52" s="22">
        <v>4890000</v>
      </c>
      <c r="L52" s="23">
        <v>2.78</v>
      </c>
      <c r="M52" s="16">
        <v>1E-10</v>
      </c>
      <c r="N52" s="11">
        <v>2.9999999999999997E-4</v>
      </c>
      <c r="O52" s="5">
        <v>300001</v>
      </c>
      <c r="P52" s="20">
        <v>0.23</v>
      </c>
      <c r="Q52" s="20">
        <v>5.65</v>
      </c>
      <c r="R52" s="9"/>
      <c r="S52" s="12"/>
      <c r="T52" s="9"/>
      <c r="U52" s="9" t="s">
        <v>118</v>
      </c>
    </row>
    <row r="53" spans="1:21" x14ac:dyDescent="0.25">
      <c r="A53" s="40">
        <v>1</v>
      </c>
      <c r="B53" s="2" t="s">
        <v>18</v>
      </c>
      <c r="C53" s="2" t="s">
        <v>57</v>
      </c>
      <c r="D53" s="1">
        <v>65</v>
      </c>
      <c r="E53" s="2">
        <v>3</v>
      </c>
      <c r="F53" s="2">
        <v>600</v>
      </c>
      <c r="G53" s="2">
        <v>200</v>
      </c>
      <c r="H53" s="25">
        <v>1.0000000000000001E-5</v>
      </c>
      <c r="I53" s="36">
        <v>0.6</v>
      </c>
      <c r="J53" s="2">
        <v>48</v>
      </c>
      <c r="K53" s="22">
        <v>4890000</v>
      </c>
      <c r="L53" s="23">
        <v>2.78</v>
      </c>
      <c r="M53" s="16">
        <v>1E-10</v>
      </c>
      <c r="N53" s="11">
        <v>2.9999999999999997E-4</v>
      </c>
      <c r="O53" s="5">
        <v>300001</v>
      </c>
      <c r="P53" s="20">
        <v>0.24</v>
      </c>
      <c r="Q53" s="20">
        <v>4.76</v>
      </c>
      <c r="R53" s="9"/>
      <c r="S53" s="9"/>
      <c r="T53" s="9"/>
      <c r="U53" s="9" t="s">
        <v>119</v>
      </c>
    </row>
    <row r="54" spans="1:21" x14ac:dyDescent="0.25">
      <c r="A54" s="40" t="s">
        <v>110</v>
      </c>
      <c r="B54" s="2" t="s">
        <v>18</v>
      </c>
      <c r="C54" s="2" t="s">
        <v>57</v>
      </c>
      <c r="D54" s="1">
        <v>65</v>
      </c>
      <c r="E54" s="2">
        <v>3</v>
      </c>
      <c r="F54" s="2">
        <v>600</v>
      </c>
      <c r="G54" s="2">
        <v>200</v>
      </c>
      <c r="H54" s="25">
        <v>1.0000000000000001E-5</v>
      </c>
      <c r="I54" s="36">
        <v>0.6</v>
      </c>
      <c r="J54" s="2">
        <v>48</v>
      </c>
      <c r="K54" s="22">
        <v>4890000</v>
      </c>
      <c r="L54" s="23">
        <v>2.78</v>
      </c>
      <c r="M54" s="16">
        <v>1E-10</v>
      </c>
      <c r="N54" s="11">
        <v>2.9999999999999997E-4</v>
      </c>
      <c r="O54" s="5">
        <v>300001</v>
      </c>
      <c r="P54" s="20">
        <v>0.24</v>
      </c>
      <c r="Q54" s="20">
        <v>5.81</v>
      </c>
      <c r="R54" s="9"/>
      <c r="S54" s="9"/>
      <c r="T54" s="9"/>
      <c r="U54" s="9" t="s">
        <v>120</v>
      </c>
    </row>
    <row r="55" spans="1:21" x14ac:dyDescent="0.25">
      <c r="A55" s="40" t="s">
        <v>113</v>
      </c>
      <c r="B55" s="2" t="s">
        <v>18</v>
      </c>
      <c r="C55" s="2" t="s">
        <v>57</v>
      </c>
      <c r="D55" s="1">
        <v>65</v>
      </c>
      <c r="E55" s="2">
        <v>3</v>
      </c>
      <c r="F55" s="2">
        <v>600</v>
      </c>
      <c r="G55" s="2">
        <v>200</v>
      </c>
      <c r="H55" s="25">
        <v>1.0000000000000001E-5</v>
      </c>
      <c r="I55" s="36">
        <v>0.6</v>
      </c>
      <c r="J55" s="2">
        <v>48</v>
      </c>
      <c r="K55" s="22">
        <v>4890000</v>
      </c>
      <c r="L55" s="23">
        <v>2.78</v>
      </c>
      <c r="M55" s="16">
        <v>5.0000000000000002E-11</v>
      </c>
      <c r="N55" s="11">
        <v>2.9999999999999997E-4</v>
      </c>
      <c r="O55" s="5">
        <v>300001</v>
      </c>
      <c r="P55" s="20">
        <v>0.24</v>
      </c>
      <c r="Q55" s="20">
        <v>9.9499999999999993</v>
      </c>
      <c r="R55" s="9"/>
      <c r="S55" s="9"/>
      <c r="T55" s="9"/>
      <c r="U55" s="9" t="s">
        <v>121</v>
      </c>
    </row>
    <row r="56" spans="1:21" x14ac:dyDescent="0.25">
      <c r="A56" s="40" t="s">
        <v>114</v>
      </c>
      <c r="B56" s="2" t="s">
        <v>18</v>
      </c>
      <c r="C56" s="2" t="s">
        <v>57</v>
      </c>
      <c r="D56" s="1">
        <v>65</v>
      </c>
      <c r="E56" s="2">
        <v>3</v>
      </c>
      <c r="F56" s="2">
        <v>600</v>
      </c>
      <c r="G56" s="2">
        <v>200</v>
      </c>
      <c r="H56" s="25">
        <v>1.0000000000000001E-5</v>
      </c>
      <c r="I56" s="36">
        <v>0.9</v>
      </c>
      <c r="J56" s="2">
        <v>48</v>
      </c>
      <c r="K56" s="22">
        <v>4890000</v>
      </c>
      <c r="L56" s="23">
        <v>2.78</v>
      </c>
      <c r="M56" s="16">
        <v>5.0000000000000002E-11</v>
      </c>
      <c r="N56" s="11">
        <v>2.1800000000000001E-4</v>
      </c>
      <c r="O56" s="17">
        <v>4366944</v>
      </c>
      <c r="P56" s="20">
        <v>0.1</v>
      </c>
      <c r="Q56" s="20">
        <v>17.170000000000002</v>
      </c>
      <c r="R56" s="9"/>
      <c r="S56" s="9"/>
      <c r="T56" s="9"/>
      <c r="U56" s="9" t="s">
        <v>122</v>
      </c>
    </row>
    <row r="57" spans="1:21" x14ac:dyDescent="0.25">
      <c r="A57" s="40">
        <v>2</v>
      </c>
      <c r="B57" s="2" t="s">
        <v>18</v>
      </c>
      <c r="C57" s="2" t="s">
        <v>57</v>
      </c>
      <c r="D57" s="1">
        <v>65</v>
      </c>
      <c r="E57" s="2">
        <v>3</v>
      </c>
      <c r="F57" s="2">
        <v>600</v>
      </c>
      <c r="G57" s="2">
        <v>200</v>
      </c>
      <c r="H57" s="25">
        <v>1.0000000000000001E-5</v>
      </c>
      <c r="I57" s="36">
        <v>0.6</v>
      </c>
      <c r="J57" s="2">
        <v>48</v>
      </c>
      <c r="K57" s="22">
        <v>4890000</v>
      </c>
      <c r="L57" s="23">
        <v>2.78</v>
      </c>
      <c r="M57" s="16">
        <v>1E-10</v>
      </c>
      <c r="N57" s="11">
        <v>2.9999999999999997E-4</v>
      </c>
      <c r="O57" s="5">
        <v>300001</v>
      </c>
      <c r="P57" s="20">
        <v>0.25</v>
      </c>
      <c r="Q57" s="20">
        <v>3.78</v>
      </c>
      <c r="R57" s="9"/>
      <c r="S57" s="9"/>
      <c r="T57" s="9"/>
      <c r="U57" s="9" t="s">
        <v>123</v>
      </c>
    </row>
    <row r="58" spans="1:21" x14ac:dyDescent="0.25">
      <c r="A58" s="40" t="s">
        <v>111</v>
      </c>
      <c r="B58" s="2" t="s">
        <v>18</v>
      </c>
      <c r="C58" s="2" t="s">
        <v>57</v>
      </c>
      <c r="D58" s="1">
        <v>65</v>
      </c>
      <c r="E58" s="2">
        <v>3</v>
      </c>
      <c r="F58" s="2">
        <v>600</v>
      </c>
      <c r="G58" s="2">
        <v>200</v>
      </c>
      <c r="H58" s="25">
        <v>1.0000000000000001E-5</v>
      </c>
      <c r="I58" s="36">
        <v>0.6</v>
      </c>
      <c r="J58" s="2">
        <v>48</v>
      </c>
      <c r="K58" s="22">
        <v>4890000</v>
      </c>
      <c r="L58" s="23">
        <v>2.78</v>
      </c>
      <c r="M58" s="16">
        <v>1E-10</v>
      </c>
      <c r="N58" s="11">
        <v>2.9999999999999997E-4</v>
      </c>
      <c r="O58" s="5">
        <v>300001</v>
      </c>
      <c r="P58" s="20">
        <v>0.25</v>
      </c>
      <c r="Q58" s="20">
        <v>7.27</v>
      </c>
      <c r="R58" s="9"/>
      <c r="S58" s="9"/>
      <c r="T58" s="9"/>
      <c r="U58" s="9" t="s">
        <v>117</v>
      </c>
    </row>
    <row r="59" spans="1:21" x14ac:dyDescent="0.25">
      <c r="A59" s="40" t="s">
        <v>112</v>
      </c>
      <c r="B59" s="2" t="s">
        <v>18</v>
      </c>
      <c r="C59" s="2" t="s">
        <v>57</v>
      </c>
      <c r="D59" s="1">
        <v>65</v>
      </c>
      <c r="E59" s="2">
        <v>3</v>
      </c>
      <c r="F59" s="2">
        <v>600</v>
      </c>
      <c r="G59" s="2">
        <v>200</v>
      </c>
      <c r="H59" s="25">
        <v>1.0000000000000001E-5</v>
      </c>
      <c r="I59" s="36">
        <v>0.6</v>
      </c>
      <c r="J59" s="2">
        <v>48</v>
      </c>
      <c r="K59" s="22">
        <v>4890000</v>
      </c>
      <c r="L59" s="23">
        <v>2.78</v>
      </c>
      <c r="M59" s="16">
        <v>5.0000000000000002E-11</v>
      </c>
      <c r="N59" s="11">
        <v>2.9999999999999997E-4</v>
      </c>
      <c r="O59" s="5">
        <v>300001</v>
      </c>
      <c r="P59" s="20">
        <v>0.24</v>
      </c>
      <c r="Q59" s="20">
        <v>42.28</v>
      </c>
      <c r="R59" s="9"/>
      <c r="S59" s="12"/>
      <c r="T59" s="9"/>
      <c r="U59" s="9" t="s">
        <v>116</v>
      </c>
    </row>
    <row r="60" spans="1:21" x14ac:dyDescent="0.25">
      <c r="A60" s="40">
        <v>3</v>
      </c>
      <c r="B60" s="2" t="s">
        <v>18</v>
      </c>
      <c r="C60" s="2" t="s">
        <v>57</v>
      </c>
      <c r="D60" s="1">
        <v>65</v>
      </c>
      <c r="E60" s="2">
        <v>3</v>
      </c>
      <c r="F60" s="2">
        <v>600</v>
      </c>
      <c r="G60" s="2">
        <v>200</v>
      </c>
      <c r="H60" s="25">
        <v>1.0000000000000001E-5</v>
      </c>
      <c r="I60" s="36">
        <v>0.6</v>
      </c>
      <c r="J60" s="2">
        <v>48</v>
      </c>
      <c r="K60" s="22">
        <v>4890000</v>
      </c>
      <c r="L60" s="23">
        <v>2.78</v>
      </c>
      <c r="M60" s="16">
        <v>9.9999999999999994E-12</v>
      </c>
      <c r="N60" s="38">
        <v>2.4499999999999999E-4</v>
      </c>
      <c r="O60" s="5"/>
      <c r="P60" s="20">
        <v>0.24</v>
      </c>
      <c r="Q60" s="20">
        <v>71.12</v>
      </c>
      <c r="R60" s="9"/>
      <c r="S60" s="12"/>
      <c r="T60" s="9"/>
      <c r="U60" s="9" t="s">
        <v>115</v>
      </c>
    </row>
    <row r="61" spans="1:21" x14ac:dyDescent="0.25">
      <c r="A61" s="40">
        <v>4</v>
      </c>
      <c r="B61" s="2" t="s">
        <v>18</v>
      </c>
      <c r="C61" s="2">
        <v>600</v>
      </c>
      <c r="D61" s="1">
        <v>65</v>
      </c>
      <c r="E61" s="2">
        <v>3</v>
      </c>
      <c r="F61" s="2">
        <v>600</v>
      </c>
      <c r="G61" s="2">
        <v>200</v>
      </c>
      <c r="H61" s="25">
        <v>1.0000000000000001E-5</v>
      </c>
      <c r="I61" s="36">
        <v>0.6</v>
      </c>
      <c r="J61" s="2">
        <v>48</v>
      </c>
      <c r="K61" s="22">
        <v>4890000</v>
      </c>
      <c r="L61" s="23">
        <v>2.78</v>
      </c>
      <c r="M61" s="16">
        <v>1E-10</v>
      </c>
      <c r="N61" s="11">
        <v>2.9999999999999997E-4</v>
      </c>
      <c r="O61" s="5">
        <v>300001</v>
      </c>
      <c r="P61" s="20">
        <v>0.24</v>
      </c>
      <c r="Q61" s="20">
        <v>9.23</v>
      </c>
      <c r="R61" s="9"/>
      <c r="S61" s="12"/>
      <c r="T61" s="9"/>
      <c r="U61" s="9" t="s">
        <v>124</v>
      </c>
    </row>
    <row r="62" spans="1:21" x14ac:dyDescent="0.25">
      <c r="A62" s="40" t="s">
        <v>140</v>
      </c>
      <c r="B62" s="2"/>
      <c r="C62" s="2"/>
      <c r="D62" s="1"/>
      <c r="E62" s="2"/>
      <c r="F62" s="2"/>
      <c r="G62" s="2"/>
      <c r="H62" s="25"/>
      <c r="I62" s="36">
        <v>0.6</v>
      </c>
      <c r="J62" s="2"/>
      <c r="K62" s="22"/>
      <c r="L62" s="23"/>
      <c r="M62" s="16"/>
      <c r="N62" s="11"/>
      <c r="O62" s="5"/>
      <c r="P62" s="20">
        <v>0.23</v>
      </c>
      <c r="Q62" s="20">
        <v>72.3</v>
      </c>
      <c r="R62" s="9"/>
      <c r="S62" s="12"/>
      <c r="T62" s="9"/>
      <c r="U62" s="9" t="s">
        <v>145</v>
      </c>
    </row>
    <row r="63" spans="1:21" x14ac:dyDescent="0.25">
      <c r="A63" s="40" t="s">
        <v>141</v>
      </c>
      <c r="B63" s="2"/>
      <c r="C63" s="2"/>
      <c r="D63" s="1"/>
      <c r="E63" s="2"/>
      <c r="F63" s="2"/>
      <c r="G63" s="2"/>
      <c r="H63" s="25"/>
      <c r="I63" s="36">
        <v>0.6</v>
      </c>
      <c r="J63" s="2"/>
      <c r="K63" s="22"/>
      <c r="L63" s="23"/>
      <c r="M63" s="16"/>
      <c r="N63" s="11"/>
      <c r="O63" s="5"/>
      <c r="P63" s="20">
        <v>0.24</v>
      </c>
      <c r="Q63" s="20">
        <v>7.78</v>
      </c>
      <c r="R63" s="9"/>
      <c r="S63" s="12"/>
      <c r="T63" s="9"/>
      <c r="U63" s="9" t="s">
        <v>146</v>
      </c>
    </row>
    <row r="64" spans="1:21" x14ac:dyDescent="0.25">
      <c r="A64" s="40" t="s">
        <v>142</v>
      </c>
      <c r="B64" s="2"/>
      <c r="C64" s="2"/>
      <c r="D64" s="1"/>
      <c r="E64" s="2"/>
      <c r="F64" s="2"/>
      <c r="G64" s="2"/>
      <c r="H64" s="25"/>
      <c r="I64" s="36">
        <v>0.6</v>
      </c>
      <c r="J64" s="2"/>
      <c r="K64" s="22"/>
      <c r="L64" s="23"/>
      <c r="M64" s="16"/>
      <c r="N64" s="11"/>
      <c r="O64" s="5"/>
      <c r="P64" s="20">
        <v>0.23</v>
      </c>
      <c r="Q64" s="20">
        <v>82.19</v>
      </c>
      <c r="R64" s="9"/>
      <c r="S64" s="12"/>
      <c r="T64" s="9"/>
      <c r="U64" s="9" t="s">
        <v>147</v>
      </c>
    </row>
    <row r="65" spans="1:21" x14ac:dyDescent="0.25">
      <c r="A65" s="40" t="s">
        <v>143</v>
      </c>
      <c r="B65" s="2"/>
      <c r="C65" s="2"/>
      <c r="D65" s="1"/>
      <c r="E65" s="2"/>
      <c r="F65" s="2"/>
      <c r="G65" s="2"/>
      <c r="H65" s="25"/>
      <c r="I65" s="36">
        <v>0.6</v>
      </c>
      <c r="J65" s="2"/>
      <c r="K65" s="22"/>
      <c r="L65" s="23"/>
      <c r="M65" s="16"/>
      <c r="N65" s="11"/>
      <c r="O65" s="5"/>
      <c r="P65" s="20">
        <v>0.14000000000000001</v>
      </c>
      <c r="Q65" s="20">
        <v>187.17</v>
      </c>
      <c r="R65" s="9"/>
      <c r="S65" s="12"/>
      <c r="T65" s="9"/>
      <c r="U65" s="9" t="s">
        <v>148</v>
      </c>
    </row>
    <row r="66" spans="1:21" x14ac:dyDescent="0.25">
      <c r="A66" s="40" t="s">
        <v>144</v>
      </c>
      <c r="B66" s="2"/>
      <c r="C66" s="2"/>
      <c r="D66" s="1"/>
      <c r="E66" s="2"/>
      <c r="F66" s="2"/>
      <c r="G66" s="2"/>
      <c r="H66" s="25"/>
      <c r="I66" s="36">
        <v>0.6</v>
      </c>
      <c r="J66" s="2"/>
      <c r="K66" s="22"/>
      <c r="L66" s="23"/>
      <c r="M66" s="16"/>
      <c r="N66" s="11"/>
      <c r="O66" s="5"/>
      <c r="P66" s="20">
        <v>0.25</v>
      </c>
      <c r="Q66" s="20">
        <v>85.15</v>
      </c>
      <c r="R66" s="9"/>
      <c r="S66" s="12"/>
      <c r="T66" s="9"/>
      <c r="U66" s="9" t="s">
        <v>149</v>
      </c>
    </row>
    <row r="67" spans="1:21" x14ac:dyDescent="0.25">
      <c r="A67" s="40">
        <v>11</v>
      </c>
      <c r="B67" s="2"/>
      <c r="C67" s="2"/>
      <c r="D67" s="1"/>
      <c r="E67" s="2"/>
      <c r="F67" s="2"/>
      <c r="G67" s="2"/>
      <c r="H67" s="25"/>
      <c r="I67" s="36"/>
      <c r="J67" s="2"/>
      <c r="K67" s="22"/>
      <c r="L67" s="23"/>
      <c r="M67" s="16"/>
      <c r="N67" s="11"/>
      <c r="O67" s="5"/>
      <c r="P67" s="20"/>
      <c r="Q67" s="20"/>
      <c r="R67" s="9"/>
      <c r="S67" s="12"/>
      <c r="T67" s="9"/>
      <c r="U67" s="9"/>
    </row>
    <row r="68" spans="1:21" x14ac:dyDescent="0.25">
      <c r="A68" s="37"/>
      <c r="B68" s="2"/>
      <c r="C68" s="2"/>
      <c r="D68" s="1"/>
      <c r="E68" s="2"/>
      <c r="F68" s="2"/>
      <c r="G68" s="2"/>
      <c r="H68" s="25"/>
      <c r="I68" s="36"/>
      <c r="J68" s="2"/>
      <c r="K68" s="22"/>
      <c r="L68" s="23"/>
      <c r="M68" s="16"/>
      <c r="N68" s="11"/>
      <c r="O68" s="5"/>
      <c r="P68" s="20"/>
      <c r="Q68" s="20"/>
      <c r="R68" s="9"/>
      <c r="S68" s="12"/>
      <c r="T68" s="9"/>
      <c r="U68" s="9"/>
    </row>
    <row r="69" spans="1:21" x14ac:dyDescent="0.25">
      <c r="A69" s="3" t="s">
        <v>155</v>
      </c>
      <c r="B69" s="2"/>
      <c r="C69" s="2"/>
      <c r="D69" s="3"/>
      <c r="E69" s="2"/>
      <c r="F69" s="2"/>
      <c r="G69" s="9"/>
      <c r="H69" s="9"/>
      <c r="I69" s="10"/>
      <c r="J69" s="2"/>
      <c r="K69" s="12"/>
      <c r="L69" s="12"/>
      <c r="M69" s="16"/>
      <c r="N69" s="12"/>
      <c r="O69" s="5"/>
      <c r="P69" s="20"/>
      <c r="Q69" s="20"/>
      <c r="R69" s="9"/>
      <c r="S69" s="12"/>
      <c r="T69" s="9"/>
      <c r="U69" s="9"/>
    </row>
    <row r="70" spans="1:21" x14ac:dyDescent="0.25">
      <c r="A70" s="6" t="s">
        <v>126</v>
      </c>
      <c r="B70" s="2" t="s">
        <v>18</v>
      </c>
      <c r="C70" s="2" t="s">
        <v>57</v>
      </c>
      <c r="D70" s="1">
        <v>65</v>
      </c>
      <c r="E70" s="2">
        <v>3</v>
      </c>
      <c r="F70" s="2">
        <v>600</v>
      </c>
      <c r="G70" s="2">
        <v>200</v>
      </c>
      <c r="H70" s="25">
        <v>1.0000000000000001E-5</v>
      </c>
      <c r="I70" s="36">
        <v>0.01</v>
      </c>
      <c r="J70" s="2">
        <v>48</v>
      </c>
      <c r="K70" s="22">
        <v>4890000</v>
      </c>
      <c r="L70" s="23">
        <v>2.78</v>
      </c>
      <c r="M70" s="16">
        <v>1E-10</v>
      </c>
      <c r="N70" s="11">
        <v>2.9999999999999997E-4</v>
      </c>
      <c r="O70" s="5"/>
      <c r="P70" s="20">
        <v>0.42</v>
      </c>
      <c r="Q70" s="20">
        <v>3.7</v>
      </c>
      <c r="R70" s="9"/>
      <c r="S70" s="9"/>
      <c r="T70" s="9"/>
      <c r="U70" s="9"/>
    </row>
    <row r="71" spans="1:21" x14ac:dyDescent="0.25">
      <c r="A71" s="6" t="s">
        <v>127</v>
      </c>
      <c r="B71" s="2" t="s">
        <v>18</v>
      </c>
      <c r="C71" s="2" t="s">
        <v>57</v>
      </c>
      <c r="D71" s="1">
        <v>65</v>
      </c>
      <c r="E71" s="2">
        <v>3</v>
      </c>
      <c r="F71" s="2">
        <v>600</v>
      </c>
      <c r="G71" s="2">
        <v>200</v>
      </c>
      <c r="H71" s="25">
        <v>1.0000000000000001E-5</v>
      </c>
      <c r="I71" s="36">
        <v>0.2</v>
      </c>
      <c r="J71" s="2">
        <v>48</v>
      </c>
      <c r="K71" s="22">
        <v>4890000</v>
      </c>
      <c r="L71" s="23">
        <v>2.78</v>
      </c>
      <c r="M71" s="16">
        <v>1E-10</v>
      </c>
      <c r="N71" s="11">
        <v>2.9999999999999997E-4</v>
      </c>
      <c r="O71" s="5"/>
      <c r="P71" s="20"/>
      <c r="Q71" s="20"/>
      <c r="R71" s="9"/>
      <c r="S71" s="12"/>
      <c r="T71" s="9"/>
      <c r="U71" s="9"/>
    </row>
    <row r="72" spans="1:21" x14ac:dyDescent="0.25">
      <c r="A72" s="6" t="s">
        <v>128</v>
      </c>
      <c r="B72" s="2" t="s">
        <v>18</v>
      </c>
      <c r="C72" s="2" t="s">
        <v>57</v>
      </c>
      <c r="D72" s="1">
        <v>65</v>
      </c>
      <c r="E72" s="2">
        <v>3</v>
      </c>
      <c r="F72" s="2">
        <v>600</v>
      </c>
      <c r="G72" s="2">
        <v>200</v>
      </c>
      <c r="H72" s="25">
        <v>1.0000000000000001E-5</v>
      </c>
      <c r="I72" s="36">
        <v>0.4</v>
      </c>
      <c r="J72" s="2">
        <v>48</v>
      </c>
      <c r="K72" s="22">
        <v>4890000</v>
      </c>
      <c r="L72" s="23">
        <v>2.78</v>
      </c>
      <c r="M72" s="16">
        <v>1E-10</v>
      </c>
      <c r="N72" s="11">
        <v>2.9999999999999997E-4</v>
      </c>
      <c r="O72" s="5"/>
      <c r="P72" s="20"/>
      <c r="Q72" s="20"/>
      <c r="R72" s="9"/>
      <c r="S72" s="9"/>
      <c r="T72" s="9"/>
      <c r="U72" s="9"/>
    </row>
    <row r="73" spans="1:21" x14ac:dyDescent="0.25">
      <c r="A73" s="6" t="s">
        <v>129</v>
      </c>
      <c r="B73" s="2" t="s">
        <v>18</v>
      </c>
      <c r="C73" s="2" t="s">
        <v>57</v>
      </c>
      <c r="D73" s="1">
        <v>65</v>
      </c>
      <c r="E73" s="2">
        <v>3</v>
      </c>
      <c r="F73" s="2">
        <v>600</v>
      </c>
      <c r="G73" s="2">
        <v>200</v>
      </c>
      <c r="H73" s="25">
        <v>1.0000000000000001E-5</v>
      </c>
      <c r="I73" s="36">
        <v>0.6</v>
      </c>
      <c r="J73" s="2">
        <v>48</v>
      </c>
      <c r="K73" s="22">
        <v>4890000</v>
      </c>
      <c r="L73" s="23">
        <v>2.78</v>
      </c>
      <c r="M73" s="16">
        <v>1E-10</v>
      </c>
      <c r="N73" s="11">
        <v>2.9999999999999997E-4</v>
      </c>
      <c r="O73" s="5"/>
      <c r="P73" s="20"/>
      <c r="Q73" s="20"/>
      <c r="R73" s="9"/>
      <c r="S73" s="9"/>
      <c r="T73" s="9"/>
      <c r="U73" s="9"/>
    </row>
    <row r="74" spans="1:21" x14ac:dyDescent="0.25">
      <c r="A74" s="6" t="s">
        <v>130</v>
      </c>
      <c r="B74" s="2" t="s">
        <v>18</v>
      </c>
      <c r="C74" s="2" t="s">
        <v>57</v>
      </c>
      <c r="D74" s="1">
        <v>65</v>
      </c>
      <c r="E74" s="2">
        <v>3</v>
      </c>
      <c r="F74" s="2">
        <v>600</v>
      </c>
      <c r="G74" s="2">
        <v>200</v>
      </c>
      <c r="H74" s="25">
        <v>1.0000000000000001E-5</v>
      </c>
      <c r="I74" s="36">
        <v>0.8</v>
      </c>
      <c r="J74" s="2">
        <v>48</v>
      </c>
      <c r="K74" s="22">
        <v>4890000</v>
      </c>
      <c r="L74" s="23">
        <v>2.78</v>
      </c>
      <c r="M74" s="16">
        <v>1E-10</v>
      </c>
      <c r="N74" s="11">
        <v>2.9999999999999997E-4</v>
      </c>
      <c r="O74" s="5"/>
      <c r="P74" s="20"/>
      <c r="Q74" s="20"/>
      <c r="R74" s="9"/>
      <c r="S74" s="12"/>
      <c r="T74" s="9"/>
      <c r="U74" s="9"/>
    </row>
    <row r="75" spans="1:21" x14ac:dyDescent="0.25">
      <c r="A75" s="6" t="s">
        <v>131</v>
      </c>
      <c r="B75" s="2" t="s">
        <v>18</v>
      </c>
      <c r="C75" s="2" t="s">
        <v>57</v>
      </c>
      <c r="D75" s="1">
        <v>65</v>
      </c>
      <c r="E75" s="2">
        <v>3</v>
      </c>
      <c r="F75" s="2">
        <v>600</v>
      </c>
      <c r="G75" s="2">
        <v>200</v>
      </c>
      <c r="H75" s="25">
        <v>1.0000000000000001E-5</v>
      </c>
      <c r="I75" s="36">
        <v>0.9</v>
      </c>
      <c r="J75" s="2">
        <v>48</v>
      </c>
      <c r="K75" s="22">
        <v>4890000</v>
      </c>
      <c r="L75" s="23">
        <v>2.78</v>
      </c>
      <c r="M75" s="16">
        <v>1E-10</v>
      </c>
      <c r="N75" s="11">
        <v>2.9999999999999997E-4</v>
      </c>
      <c r="O75" s="17">
        <v>1463395</v>
      </c>
      <c r="P75" s="20">
        <v>0.1</v>
      </c>
      <c r="Q75" s="20">
        <v>57.85</v>
      </c>
      <c r="R75" s="9"/>
      <c r="S75" s="9"/>
      <c r="T75" s="9" t="s">
        <v>70</v>
      </c>
      <c r="U75" s="9" t="s">
        <v>156</v>
      </c>
    </row>
    <row r="76" spans="1:21" x14ac:dyDescent="0.25">
      <c r="A76" s="6" t="s">
        <v>157</v>
      </c>
      <c r="B76" s="2" t="s">
        <v>18</v>
      </c>
      <c r="C76" s="2" t="s">
        <v>57</v>
      </c>
      <c r="D76" s="1">
        <v>65</v>
      </c>
      <c r="E76" s="2">
        <v>3</v>
      </c>
      <c r="F76" s="2">
        <v>600</v>
      </c>
      <c r="G76" s="2">
        <v>200</v>
      </c>
      <c r="H76" s="25">
        <v>1.0000000000000001E-5</v>
      </c>
      <c r="I76" s="36">
        <v>0.9</v>
      </c>
      <c r="J76" s="2">
        <v>48</v>
      </c>
      <c r="K76" s="22">
        <v>4890000</v>
      </c>
      <c r="L76" s="23">
        <v>2.78</v>
      </c>
      <c r="M76" s="16">
        <v>1E-10</v>
      </c>
      <c r="N76" s="11">
        <v>2.9999999999999997E-4</v>
      </c>
      <c r="O76" s="17"/>
      <c r="P76" s="20">
        <v>0.1</v>
      </c>
      <c r="Q76" s="20">
        <v>145.27000000000001</v>
      </c>
      <c r="R76" s="9"/>
      <c r="S76" s="9"/>
      <c r="T76" s="9" t="s">
        <v>59</v>
      </c>
      <c r="U76" s="9" t="s">
        <v>158</v>
      </c>
    </row>
    <row r="77" spans="1:21" x14ac:dyDescent="0.25">
      <c r="B77" s="2" t="s">
        <v>18</v>
      </c>
      <c r="C77" s="2" t="s">
        <v>57</v>
      </c>
      <c r="D77" s="1">
        <v>65</v>
      </c>
      <c r="E77" s="2">
        <v>3</v>
      </c>
      <c r="F77" s="2">
        <v>600</v>
      </c>
      <c r="G77" s="2">
        <v>200</v>
      </c>
      <c r="H77" s="25">
        <v>1.0000000000000001E-5</v>
      </c>
      <c r="I77" s="36">
        <v>0.9</v>
      </c>
      <c r="J77" s="2">
        <v>48</v>
      </c>
      <c r="K77" s="22">
        <v>4890000</v>
      </c>
      <c r="L77" s="23">
        <v>2.78</v>
      </c>
      <c r="M77" s="16">
        <v>1E-10</v>
      </c>
      <c r="N77" s="11">
        <v>1.4999999999999999E-4</v>
      </c>
      <c r="O77" s="17"/>
      <c r="P77" s="20">
        <v>0.1</v>
      </c>
      <c r="Q77" s="20">
        <v>81.42</v>
      </c>
      <c r="R77" s="9"/>
      <c r="S77" s="9"/>
      <c r="T77" s="9" t="s">
        <v>62</v>
      </c>
      <c r="U77" s="9" t="s">
        <v>164</v>
      </c>
    </row>
    <row r="78" spans="1:21" x14ac:dyDescent="0.25">
      <c r="A78" s="6" t="s">
        <v>159</v>
      </c>
      <c r="B78" s="2" t="s">
        <v>18</v>
      </c>
      <c r="C78" s="2" t="s">
        <v>57</v>
      </c>
      <c r="D78" s="1">
        <v>65</v>
      </c>
      <c r="E78" s="2">
        <v>3</v>
      </c>
      <c r="F78" s="2">
        <v>600</v>
      </c>
      <c r="G78" s="2">
        <v>200</v>
      </c>
      <c r="H78" s="25">
        <v>1.0000000000000001E-5</v>
      </c>
      <c r="I78" s="36">
        <v>0.9</v>
      </c>
      <c r="J78" s="2">
        <v>48</v>
      </c>
      <c r="K78" s="22">
        <v>4890000</v>
      </c>
      <c r="L78" s="23">
        <v>2.78</v>
      </c>
      <c r="M78" s="16">
        <v>1E-10</v>
      </c>
      <c r="N78" s="11">
        <v>1.4999999999999999E-4</v>
      </c>
      <c r="O78" s="17"/>
      <c r="P78" s="20">
        <v>0.1</v>
      </c>
      <c r="Q78" s="20">
        <v>22.3</v>
      </c>
      <c r="R78" s="9"/>
      <c r="S78" s="9"/>
      <c r="T78" s="9" t="s">
        <v>70</v>
      </c>
      <c r="U78" s="9" t="s">
        <v>165</v>
      </c>
    </row>
    <row r="79" spans="1:21" x14ac:dyDescent="0.25">
      <c r="A79" s="6" t="s">
        <v>160</v>
      </c>
      <c r="B79" s="2"/>
      <c r="C79" s="2"/>
      <c r="D79" s="3"/>
      <c r="E79" s="2"/>
      <c r="F79" s="2"/>
      <c r="G79" s="2"/>
      <c r="H79" s="9"/>
      <c r="I79" s="9"/>
      <c r="J79" s="2"/>
      <c r="K79" s="11"/>
      <c r="L79" s="11"/>
      <c r="M79" s="16"/>
      <c r="N79" s="11"/>
      <c r="O79" s="3"/>
      <c r="P79" s="18"/>
      <c r="Q79" s="18"/>
      <c r="R79" s="2"/>
      <c r="S79" s="9"/>
      <c r="T79" s="9"/>
      <c r="U79" s="9"/>
    </row>
    <row r="80" spans="1:21" x14ac:dyDescent="0.25">
      <c r="A80" s="3">
        <v>1</v>
      </c>
      <c r="B80" s="2" t="s">
        <v>18</v>
      </c>
      <c r="C80" s="2" t="s">
        <v>57</v>
      </c>
      <c r="D80" s="1">
        <v>65</v>
      </c>
      <c r="E80" s="2">
        <v>3</v>
      </c>
      <c r="F80" s="2">
        <v>600</v>
      </c>
      <c r="G80" s="2">
        <v>200</v>
      </c>
      <c r="H80" s="25">
        <v>1.0000000000000001E-5</v>
      </c>
      <c r="I80" s="36">
        <v>0.4</v>
      </c>
      <c r="J80" s="2">
        <v>48</v>
      </c>
      <c r="K80" s="22">
        <v>4890000</v>
      </c>
      <c r="L80" s="23">
        <v>2.78</v>
      </c>
      <c r="M80" s="16">
        <v>1E-10</v>
      </c>
      <c r="N80" s="11">
        <v>2.9999999999999997E-4</v>
      </c>
      <c r="O80" s="3"/>
      <c r="P80" s="20">
        <v>0.3</v>
      </c>
      <c r="Q80" s="20">
        <v>4.24</v>
      </c>
      <c r="R80" s="9"/>
      <c r="S80" s="9"/>
      <c r="T80" s="9"/>
      <c r="U80" s="9" t="s">
        <v>134</v>
      </c>
    </row>
    <row r="81" spans="1:21" x14ac:dyDescent="0.25">
      <c r="A81" s="3">
        <v>2</v>
      </c>
      <c r="B81" s="2" t="s">
        <v>18</v>
      </c>
      <c r="C81" s="2" t="s">
        <v>57</v>
      </c>
      <c r="D81" s="1">
        <v>65</v>
      </c>
      <c r="E81" s="2">
        <v>3</v>
      </c>
      <c r="F81" s="2">
        <v>600</v>
      </c>
      <c r="G81" s="2">
        <v>200</v>
      </c>
      <c r="H81" s="25">
        <v>1.0000000000000001E-5</v>
      </c>
      <c r="I81" s="36">
        <v>0.8</v>
      </c>
      <c r="J81" s="2">
        <v>48</v>
      </c>
      <c r="K81" s="22">
        <v>4890000</v>
      </c>
      <c r="L81" s="23">
        <v>2.78</v>
      </c>
      <c r="M81" s="16">
        <v>1E-10</v>
      </c>
      <c r="N81" s="11">
        <v>2.9999999999999997E-4</v>
      </c>
      <c r="O81" s="3"/>
      <c r="P81" s="20">
        <v>0.15</v>
      </c>
      <c r="Q81" s="20">
        <v>7.11</v>
      </c>
      <c r="R81" s="9"/>
      <c r="S81" s="9"/>
      <c r="T81" s="9"/>
      <c r="U81" s="9" t="s">
        <v>139</v>
      </c>
    </row>
    <row r="82" spans="1:21" x14ac:dyDescent="0.25">
      <c r="A82" s="1"/>
      <c r="B82" s="4"/>
      <c r="C82" s="4"/>
      <c r="D82" s="1"/>
      <c r="E82" s="4"/>
      <c r="J82" s="4"/>
      <c r="K82" s="4"/>
      <c r="L82" s="4"/>
      <c r="M82" s="14"/>
      <c r="N82" s="4"/>
      <c r="O82" s="1"/>
      <c r="P82" s="21"/>
      <c r="Q82" s="21"/>
    </row>
    <row r="83" spans="1:21" x14ac:dyDescent="0.25">
      <c r="A83" s="7" t="s">
        <v>135</v>
      </c>
      <c r="B83" s="4"/>
      <c r="C83" s="4"/>
      <c r="D83" s="1"/>
      <c r="E83" s="4"/>
      <c r="J83" s="4"/>
      <c r="K83" s="4"/>
      <c r="L83" s="4"/>
      <c r="M83" s="14"/>
      <c r="N83" s="4"/>
      <c r="O83" s="1"/>
      <c r="P83" s="21"/>
      <c r="Q83" s="21"/>
    </row>
    <row r="84" spans="1:21" x14ac:dyDescent="0.25">
      <c r="A84" s="1">
        <v>1</v>
      </c>
      <c r="B84" s="2" t="s">
        <v>18</v>
      </c>
      <c r="C84" s="2" t="s">
        <v>57</v>
      </c>
      <c r="D84" s="1">
        <v>65</v>
      </c>
      <c r="E84" s="2">
        <v>3</v>
      </c>
      <c r="F84" s="2">
        <v>600</v>
      </c>
      <c r="G84" s="2">
        <v>200</v>
      </c>
      <c r="H84" s="25">
        <v>1.0000000000000001E-5</v>
      </c>
      <c r="I84" s="36">
        <v>0.6</v>
      </c>
      <c r="J84" s="2">
        <v>48</v>
      </c>
      <c r="K84" s="22">
        <v>4890000</v>
      </c>
      <c r="L84" s="23">
        <v>2.78</v>
      </c>
      <c r="M84" s="16">
        <v>5.0000000000000002E-11</v>
      </c>
      <c r="N84" s="11">
        <v>2.9999999999999997E-4</v>
      </c>
      <c r="O84" s="1"/>
      <c r="P84" s="21">
        <v>0.23</v>
      </c>
      <c r="Q84" s="21">
        <v>10.1</v>
      </c>
      <c r="U84" t="s">
        <v>136</v>
      </c>
    </row>
    <row r="85" spans="1:21" x14ac:dyDescent="0.25">
      <c r="A85" s="1">
        <v>2</v>
      </c>
      <c r="B85" s="2" t="s">
        <v>18</v>
      </c>
      <c r="C85" s="2" t="s">
        <v>57</v>
      </c>
      <c r="D85" s="1">
        <v>65</v>
      </c>
      <c r="E85" s="2">
        <v>3</v>
      </c>
      <c r="F85" s="2">
        <v>600</v>
      </c>
      <c r="G85" s="2">
        <v>200</v>
      </c>
      <c r="H85" s="25">
        <v>1.0000000000000001E-5</v>
      </c>
      <c r="I85" s="36">
        <v>0.6</v>
      </c>
      <c r="J85" s="2">
        <v>48</v>
      </c>
      <c r="K85" s="22">
        <v>4890000</v>
      </c>
      <c r="L85" s="23">
        <v>2.78</v>
      </c>
      <c r="M85" s="16">
        <v>1E-10</v>
      </c>
      <c r="N85" s="11">
        <v>2.9999999999999997E-4</v>
      </c>
      <c r="O85" s="1"/>
      <c r="P85" s="21">
        <v>0.23</v>
      </c>
      <c r="Q85" s="21">
        <v>22.53</v>
      </c>
      <c r="U85" t="s">
        <v>150</v>
      </c>
    </row>
    <row r="86" spans="1:21" x14ac:dyDescent="0.25">
      <c r="A86" s="39" t="s">
        <v>111</v>
      </c>
      <c r="B86" s="2" t="s">
        <v>18</v>
      </c>
      <c r="C86" s="2" t="s">
        <v>57</v>
      </c>
      <c r="D86" s="1">
        <v>65</v>
      </c>
      <c r="E86" s="2">
        <v>3</v>
      </c>
      <c r="F86" s="2">
        <v>600</v>
      </c>
      <c r="G86" s="2">
        <v>200</v>
      </c>
      <c r="H86" s="25">
        <v>1.0000000000000001E-5</v>
      </c>
      <c r="I86" s="36">
        <v>0.6</v>
      </c>
      <c r="J86" s="2">
        <v>48</v>
      </c>
      <c r="K86" s="22">
        <v>4890000</v>
      </c>
      <c r="L86" s="23">
        <v>2.78</v>
      </c>
      <c r="M86" s="16">
        <v>1E-10</v>
      </c>
      <c r="N86" s="11">
        <v>2.9999999999999997E-4</v>
      </c>
      <c r="O86" s="1"/>
      <c r="P86" s="21">
        <v>0.23</v>
      </c>
      <c r="Q86" s="21">
        <v>9.09</v>
      </c>
      <c r="T86" t="s">
        <v>152</v>
      </c>
      <c r="U86" t="s">
        <v>153</v>
      </c>
    </row>
    <row r="87" spans="1:21" x14ac:dyDescent="0.25">
      <c r="A87" s="39">
        <v>3</v>
      </c>
      <c r="B87" s="2" t="s">
        <v>18</v>
      </c>
      <c r="C87" s="2" t="s">
        <v>57</v>
      </c>
      <c r="D87" s="1">
        <v>65</v>
      </c>
      <c r="E87" s="2">
        <v>3</v>
      </c>
      <c r="F87" s="2">
        <v>600</v>
      </c>
      <c r="G87" s="2">
        <v>200</v>
      </c>
      <c r="H87" s="25">
        <v>1.0000000000000001E-5</v>
      </c>
      <c r="I87" s="36">
        <v>0.6</v>
      </c>
      <c r="J87" s="2">
        <v>48</v>
      </c>
      <c r="K87" s="22">
        <v>4890000</v>
      </c>
      <c r="L87" s="23">
        <v>2.78</v>
      </c>
      <c r="M87" s="16">
        <v>1E-10</v>
      </c>
      <c r="N87" s="38">
        <v>2.9700000000000001E-4</v>
      </c>
      <c r="O87" s="1"/>
      <c r="P87" s="21">
        <v>0.23</v>
      </c>
      <c r="Q87" s="21">
        <v>42.71</v>
      </c>
      <c r="T87" t="s">
        <v>55</v>
      </c>
      <c r="U87" t="s">
        <v>154</v>
      </c>
    </row>
    <row r="88" spans="1:21" x14ac:dyDescent="0.25">
      <c r="A88" s="39"/>
      <c r="B88" s="2"/>
      <c r="C88" s="2"/>
      <c r="D88" s="1"/>
      <c r="E88" s="2"/>
      <c r="F88" s="2"/>
      <c r="G88" s="2"/>
      <c r="H88" s="25"/>
      <c r="I88" s="36"/>
      <c r="J88" s="2"/>
      <c r="K88" s="22"/>
      <c r="L88" s="23"/>
      <c r="M88" s="16"/>
      <c r="N88" s="38"/>
      <c r="O88" s="1"/>
      <c r="P88" s="21"/>
      <c r="Q88" s="21"/>
    </row>
    <row r="89" spans="1:21" x14ac:dyDescent="0.25">
      <c r="A89" s="41" t="s">
        <v>161</v>
      </c>
      <c r="B89" s="2"/>
      <c r="C89" s="2"/>
      <c r="D89" s="1"/>
      <c r="E89" s="2"/>
      <c r="F89" s="2"/>
      <c r="G89" s="2"/>
      <c r="H89" s="25"/>
      <c r="I89" s="36"/>
      <c r="J89" s="2"/>
      <c r="K89" s="22"/>
      <c r="L89" s="23"/>
      <c r="M89" s="16"/>
      <c r="N89" s="38"/>
      <c r="O89" s="1"/>
      <c r="P89" s="21"/>
      <c r="Q89" s="21"/>
    </row>
    <row r="90" spans="1:21" x14ac:dyDescent="0.25">
      <c r="A90" s="39">
        <v>1</v>
      </c>
      <c r="B90" s="2" t="s">
        <v>18</v>
      </c>
      <c r="C90" s="2" t="s">
        <v>57</v>
      </c>
      <c r="D90" s="1">
        <v>65</v>
      </c>
      <c r="E90" s="2">
        <v>3</v>
      </c>
      <c r="F90" s="2">
        <v>600</v>
      </c>
      <c r="G90" s="2">
        <v>200</v>
      </c>
      <c r="H90" s="25">
        <v>1.0000000000000001E-5</v>
      </c>
      <c r="I90" s="36">
        <v>0.9</v>
      </c>
      <c r="J90" s="2">
        <v>48</v>
      </c>
      <c r="K90" s="22">
        <v>4890000</v>
      </c>
      <c r="L90" s="23">
        <v>2.78</v>
      </c>
      <c r="M90" s="16">
        <v>1E-10</v>
      </c>
      <c r="N90" s="11">
        <v>2.9999999999999997E-4</v>
      </c>
      <c r="O90" s="17">
        <v>2204804</v>
      </c>
      <c r="P90" s="20">
        <v>0.1</v>
      </c>
      <c r="Q90" s="20">
        <v>19.670000000000002</v>
      </c>
      <c r="U90" t="s">
        <v>162</v>
      </c>
    </row>
    <row r="91" spans="1:21" x14ac:dyDescent="0.25">
      <c r="A91" s="39">
        <v>2</v>
      </c>
      <c r="B91" s="2" t="s">
        <v>18</v>
      </c>
      <c r="C91" s="2" t="s">
        <v>57</v>
      </c>
      <c r="D91" s="1">
        <v>65</v>
      </c>
      <c r="E91" s="2">
        <v>3</v>
      </c>
      <c r="F91" s="2">
        <v>600</v>
      </c>
      <c r="G91" s="2">
        <v>200</v>
      </c>
      <c r="H91" s="25">
        <v>1.0000000000000001E-5</v>
      </c>
      <c r="I91" s="36">
        <v>0.9</v>
      </c>
      <c r="J91" s="2">
        <v>48</v>
      </c>
      <c r="K91" s="22">
        <v>4890000</v>
      </c>
      <c r="L91" s="23">
        <v>2.78</v>
      </c>
      <c r="M91" s="16">
        <v>1E-10</v>
      </c>
      <c r="N91" s="11">
        <v>2.9999999999999997E-4</v>
      </c>
      <c r="O91" s="1"/>
      <c r="P91" s="21">
        <v>0.1</v>
      </c>
      <c r="Q91" s="21">
        <v>27.08</v>
      </c>
      <c r="U91" t="s">
        <v>163</v>
      </c>
    </row>
    <row r="92" spans="1:21" x14ac:dyDescent="0.25">
      <c r="A92" s="1"/>
      <c r="B92" s="2"/>
      <c r="C92" s="2"/>
      <c r="D92" s="1"/>
      <c r="E92" s="2"/>
      <c r="F92" s="2"/>
      <c r="G92" s="2"/>
      <c r="H92" s="25"/>
      <c r="I92" s="36"/>
      <c r="J92" s="2"/>
      <c r="K92" s="22"/>
      <c r="L92" s="23"/>
      <c r="M92" s="16"/>
      <c r="N92" s="11"/>
      <c r="O92" s="1"/>
      <c r="P92" s="21"/>
      <c r="Q92" s="21"/>
    </row>
    <row r="93" spans="1:21" x14ac:dyDescent="0.25">
      <c r="A93" s="7" t="s">
        <v>137</v>
      </c>
      <c r="B93" s="4"/>
      <c r="C93" s="4"/>
      <c r="D93" s="1"/>
      <c r="E93" s="4"/>
      <c r="J93" s="4"/>
      <c r="K93" s="4"/>
      <c r="L93" s="4"/>
      <c r="M93" s="14"/>
      <c r="N93" s="4"/>
      <c r="O93" s="1"/>
      <c r="P93" s="21"/>
      <c r="Q93" s="21"/>
    </row>
    <row r="94" spans="1:21" x14ac:dyDescent="0.25">
      <c r="A94">
        <v>1</v>
      </c>
      <c r="B94" s="2" t="s">
        <v>18</v>
      </c>
      <c r="C94" s="2" t="s">
        <v>57</v>
      </c>
      <c r="D94" s="1">
        <v>65</v>
      </c>
      <c r="E94" s="2">
        <v>3</v>
      </c>
      <c r="F94" s="2">
        <v>600</v>
      </c>
      <c r="G94" s="2">
        <v>200</v>
      </c>
      <c r="H94" s="25">
        <v>1.0000000000000001E-5</v>
      </c>
      <c r="I94" s="36">
        <v>0.8</v>
      </c>
      <c r="J94" s="2">
        <v>48</v>
      </c>
      <c r="K94" s="22">
        <v>4890000</v>
      </c>
      <c r="L94" s="23">
        <v>2.78</v>
      </c>
      <c r="M94" s="16">
        <v>1E-10</v>
      </c>
      <c r="N94" s="11">
        <v>2.9999999999999997E-4</v>
      </c>
      <c r="O94" s="1"/>
      <c r="P94" s="23">
        <v>0.15</v>
      </c>
      <c r="Q94" s="23">
        <v>7.11</v>
      </c>
      <c r="U94" t="s">
        <v>138</v>
      </c>
    </row>
    <row r="95" spans="1:21" x14ac:dyDescent="0.25">
      <c r="A95">
        <v>2</v>
      </c>
      <c r="B95" s="2" t="s">
        <v>18</v>
      </c>
      <c r="C95" s="2" t="s">
        <v>57</v>
      </c>
      <c r="D95" s="1">
        <v>65</v>
      </c>
      <c r="E95" s="2">
        <v>3</v>
      </c>
      <c r="F95" s="2">
        <v>600</v>
      </c>
      <c r="G95" s="2">
        <v>200</v>
      </c>
      <c r="H95" s="25">
        <v>1.0000000000000001E-5</v>
      </c>
      <c r="I95" s="36">
        <v>0.6</v>
      </c>
      <c r="J95" s="2">
        <v>48</v>
      </c>
      <c r="K95" s="22">
        <v>4890000</v>
      </c>
      <c r="L95" s="23">
        <v>2.78</v>
      </c>
      <c r="M95" s="16">
        <v>1E-10</v>
      </c>
      <c r="N95" s="11">
        <v>2.9999999999999997E-4</v>
      </c>
      <c r="P95" s="21">
        <v>0.23</v>
      </c>
      <c r="Q95" s="21">
        <v>5.78</v>
      </c>
      <c r="T95" t="s">
        <v>152</v>
      </c>
      <c r="U95" t="s">
        <v>151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D8385-D5DE-4DEC-BF2A-2B2794E481A2}">
  <dimension ref="A1:C28"/>
  <sheetViews>
    <sheetView topLeftCell="E1" workbookViewId="0">
      <selection activeCell="A21" sqref="A21"/>
    </sheetView>
  </sheetViews>
  <sheetFormatPr defaultRowHeight="15" x14ac:dyDescent="0.25"/>
  <sheetData>
    <row r="1" spans="1:3" x14ac:dyDescent="0.25">
      <c r="A1" t="s">
        <v>88</v>
      </c>
    </row>
    <row r="2" spans="1:3" x14ac:dyDescent="0.25">
      <c r="A2" t="s">
        <v>94</v>
      </c>
    </row>
    <row r="3" spans="1:3" x14ac:dyDescent="0.25">
      <c r="A3" t="s">
        <v>89</v>
      </c>
      <c r="B3" t="s">
        <v>91</v>
      </c>
      <c r="C3" t="s">
        <v>90</v>
      </c>
    </row>
    <row r="4" spans="1:3" x14ac:dyDescent="0.25">
      <c r="A4">
        <f>1-reform!I36</f>
        <v>1</v>
      </c>
      <c r="B4" s="21">
        <f>reform!Q36</f>
        <v>3.18</v>
      </c>
      <c r="C4" s="21">
        <f>reform!P36</f>
        <v>0.41</v>
      </c>
    </row>
    <row r="5" spans="1:3" x14ac:dyDescent="0.25">
      <c r="A5">
        <f>1-reform!I37</f>
        <v>0.8</v>
      </c>
      <c r="B5" s="21">
        <f>reform!Q37</f>
        <v>23.76</v>
      </c>
      <c r="C5" s="21">
        <f>reform!P37</f>
        <v>0.37</v>
      </c>
    </row>
    <row r="6" spans="1:3" x14ac:dyDescent="0.25">
      <c r="A6">
        <f>1-reform!I38</f>
        <v>0.6</v>
      </c>
      <c r="B6" s="21">
        <f>reform!Q38</f>
        <v>34.68</v>
      </c>
      <c r="C6" s="21">
        <f>reform!P38</f>
        <v>0.31</v>
      </c>
    </row>
    <row r="7" spans="1:3" x14ac:dyDescent="0.25">
      <c r="A7">
        <f>1-reform!I39</f>
        <v>0.4</v>
      </c>
      <c r="B7" s="21">
        <f>reform!Q39</f>
        <v>49.06</v>
      </c>
      <c r="C7" s="21">
        <f>reform!P39</f>
        <v>0.24</v>
      </c>
    </row>
    <row r="8" spans="1:3" x14ac:dyDescent="0.25">
      <c r="A8">
        <f>1-reform!I40</f>
        <v>0.19999999999999996</v>
      </c>
      <c r="B8" s="21">
        <f>reform!Q40</f>
        <v>63.44</v>
      </c>
      <c r="C8" s="21">
        <f>reform!P40</f>
        <v>0.16</v>
      </c>
    </row>
    <row r="9" spans="1:3" x14ac:dyDescent="0.25">
      <c r="A9">
        <f>1-reform!I41</f>
        <v>9.9999999999999978E-2</v>
      </c>
      <c r="B9" s="21">
        <f>reform!Q41</f>
        <v>74.150000000000006</v>
      </c>
      <c r="C9" s="21">
        <f>reform!P41</f>
        <v>0.1</v>
      </c>
    </row>
    <row r="10" spans="1:3" x14ac:dyDescent="0.25">
      <c r="B10" s="21"/>
      <c r="C10" s="21"/>
    </row>
    <row r="11" spans="1:3" x14ac:dyDescent="0.25">
      <c r="A11" t="s">
        <v>102</v>
      </c>
      <c r="B11" s="21"/>
      <c r="C11" s="21"/>
    </row>
    <row r="12" spans="1:3" x14ac:dyDescent="0.25">
      <c r="A12">
        <f>1-reform!I44</f>
        <v>1</v>
      </c>
      <c r="B12" s="21">
        <f>reform!Q44</f>
        <v>0</v>
      </c>
      <c r="C12" s="21">
        <f>reform!P44</f>
        <v>0</v>
      </c>
    </row>
    <row r="13" spans="1:3" x14ac:dyDescent="0.25">
      <c r="A13">
        <f>1-reform!I45</f>
        <v>0.8</v>
      </c>
      <c r="B13" s="21">
        <f>reform!Q45</f>
        <v>0</v>
      </c>
      <c r="C13" s="21">
        <f>reform!P45</f>
        <v>0</v>
      </c>
    </row>
    <row r="14" spans="1:3" x14ac:dyDescent="0.25">
      <c r="A14">
        <f>1-reform!I46</f>
        <v>0.6</v>
      </c>
      <c r="B14" s="21">
        <f>reform!Q46</f>
        <v>0</v>
      </c>
      <c r="C14" s="21">
        <f>reform!P46</f>
        <v>0</v>
      </c>
    </row>
    <row r="15" spans="1:3" x14ac:dyDescent="0.25">
      <c r="A15">
        <f>1-reform!I47</f>
        <v>0.4</v>
      </c>
      <c r="B15" s="21">
        <f>reform!Q47</f>
        <v>68.3</v>
      </c>
      <c r="C15" s="21">
        <f>reform!P47</f>
        <v>0.24</v>
      </c>
    </row>
    <row r="16" spans="1:3" x14ac:dyDescent="0.25">
      <c r="A16">
        <f>1-reform!I48</f>
        <v>0.19999999999999996</v>
      </c>
      <c r="B16" s="21">
        <f>reform!Q48</f>
        <v>78.47</v>
      </c>
      <c r="C16" s="21">
        <f>reform!P48</f>
        <v>0.16</v>
      </c>
    </row>
    <row r="17" spans="1:3" x14ac:dyDescent="0.25">
      <c r="A17">
        <f>1-reform!I49</f>
        <v>9.9999999999999978E-2</v>
      </c>
      <c r="B17" s="21">
        <f>reform!Q49</f>
        <v>137.19999999999999</v>
      </c>
      <c r="C17" s="21">
        <f>reform!P49</f>
        <v>0.1</v>
      </c>
    </row>
    <row r="18" spans="1:3" x14ac:dyDescent="0.25">
      <c r="B18" s="21"/>
      <c r="C18" s="21"/>
    </row>
    <row r="19" spans="1:3" x14ac:dyDescent="0.25">
      <c r="A19" t="s">
        <v>125</v>
      </c>
      <c r="B19" s="21"/>
      <c r="C19" s="21"/>
    </row>
    <row r="20" spans="1:3" x14ac:dyDescent="0.25">
      <c r="A20" t="s">
        <v>89</v>
      </c>
      <c r="B20" s="21" t="s">
        <v>132</v>
      </c>
      <c r="C20" s="21" t="s">
        <v>133</v>
      </c>
    </row>
    <row r="21" spans="1:3" x14ac:dyDescent="0.25">
      <c r="A21">
        <v>0.99</v>
      </c>
      <c r="B21" s="20">
        <v>0.44</v>
      </c>
      <c r="C21" s="20">
        <v>1.9</v>
      </c>
    </row>
    <row r="22" spans="1:3" x14ac:dyDescent="0.25">
      <c r="A22">
        <v>0.8</v>
      </c>
      <c r="B22" s="20">
        <v>0.38</v>
      </c>
      <c r="C22" s="20">
        <v>2.36</v>
      </c>
    </row>
    <row r="23" spans="1:3" x14ac:dyDescent="0.25">
      <c r="A23">
        <v>0.6</v>
      </c>
      <c r="B23" s="20">
        <v>0.32</v>
      </c>
      <c r="C23" s="20">
        <v>3.47</v>
      </c>
    </row>
    <row r="24" spans="1:3" x14ac:dyDescent="0.25">
      <c r="A24">
        <v>0.4</v>
      </c>
      <c r="B24" s="20">
        <v>0.25</v>
      </c>
      <c r="C24" s="20">
        <v>5.1100000000000003</v>
      </c>
    </row>
    <row r="25" spans="1:3" x14ac:dyDescent="0.25">
      <c r="A25">
        <v>0.2</v>
      </c>
      <c r="B25" s="20">
        <v>0.16</v>
      </c>
      <c r="C25" s="20">
        <v>6.59</v>
      </c>
    </row>
    <row r="26" spans="1:3" x14ac:dyDescent="0.25">
      <c r="A26">
        <v>0.1</v>
      </c>
      <c r="B26" s="20">
        <v>0.11</v>
      </c>
      <c r="C26" s="20">
        <v>6.03</v>
      </c>
    </row>
    <row r="27" spans="1:3" x14ac:dyDescent="0.25">
      <c r="B27" s="21"/>
      <c r="C27" s="21"/>
    </row>
    <row r="28" spans="1:3" x14ac:dyDescent="0.25">
      <c r="B28" s="21"/>
      <c r="C28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reform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mepps</dc:creator>
  <cp:lastModifiedBy>mepps</cp:lastModifiedBy>
  <dcterms:created xsi:type="dcterms:W3CDTF">2019-01-16T22:59:02Z</dcterms:created>
  <dcterms:modified xsi:type="dcterms:W3CDTF">2019-11-29T22:55:10Z</dcterms:modified>
</cp:coreProperties>
</file>