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36" windowWidth="19020" windowHeight="8328"/>
  </bookViews>
  <sheets>
    <sheet name="Consumo" sheetId="2" r:id="rId1"/>
    <sheet name="Plan1" sheetId="1" r:id="rId2"/>
    <sheet name="Plan3" sheetId="3" r:id="rId3"/>
  </sheets>
  <definedNames>
    <definedName name="_xlnm.Print_Area" localSheetId="1">Plan1!$A$1:$R$25</definedName>
  </definedNames>
  <calcPr calcId="145621" concurrentCalc="0"/>
</workbook>
</file>

<file path=xl/calcChain.xml><?xml version="1.0" encoding="utf-8"?>
<calcChain xmlns="http://schemas.openxmlformats.org/spreadsheetml/2006/main">
  <c r="F65" i="2" l="1"/>
  <c r="S3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Q4" i="1"/>
  <c r="Q2" i="1"/>
  <c r="C5" i="1"/>
  <c r="D5" i="1"/>
  <c r="E5" i="1"/>
  <c r="F5" i="1"/>
  <c r="E3" i="1"/>
  <c r="D3" i="1"/>
  <c r="C3" i="1"/>
  <c r="O3" i="1"/>
  <c r="N3" i="1"/>
  <c r="M3" i="1"/>
  <c r="L3" i="1"/>
  <c r="K3" i="1"/>
  <c r="J3" i="1"/>
  <c r="I3" i="1"/>
  <c r="H3" i="1"/>
  <c r="G3" i="1"/>
  <c r="F3" i="1"/>
  <c r="B3" i="1"/>
  <c r="N13" i="1"/>
  <c r="Q3" i="1"/>
  <c r="N15" i="1"/>
  <c r="P3" i="1"/>
  <c r="G5" i="1"/>
  <c r="H5" i="1"/>
  <c r="I5" i="1"/>
  <c r="J5" i="1"/>
  <c r="K5" i="1"/>
  <c r="L5" i="1"/>
  <c r="M5" i="1"/>
  <c r="N5" i="1"/>
  <c r="O5" i="1"/>
  <c r="P5" i="1"/>
  <c r="N18" i="1"/>
  <c r="O18" i="1"/>
  <c r="N20" i="1"/>
  <c r="O13" i="1"/>
  <c r="Q5" i="1"/>
</calcChain>
</file>

<file path=xl/sharedStrings.xml><?xml version="1.0" encoding="utf-8"?>
<sst xmlns="http://schemas.openxmlformats.org/spreadsheetml/2006/main" count="229" uniqueCount="14">
  <si>
    <t>Sabesp</t>
  </si>
  <si>
    <t>Por Apto</t>
  </si>
  <si>
    <r>
      <t>Média (m</t>
    </r>
    <r>
      <rPr>
        <b/>
        <vertAlign val="superscript"/>
        <sz val="11"/>
        <color indexed="8"/>
        <rFont val="Calibri"/>
        <family val="2"/>
      </rPr>
      <t>3</t>
    </r>
    <r>
      <rPr>
        <b/>
        <sz val="11"/>
        <color indexed="8"/>
        <rFont val="Calibri"/>
        <family val="2"/>
      </rPr>
      <t>)</t>
    </r>
  </si>
  <si>
    <t>Meta</t>
  </si>
  <si>
    <t>Média 15 meses [m3]</t>
  </si>
  <si>
    <t>Consumo do mês [m3]</t>
  </si>
  <si>
    <t>Consimo ideal</t>
  </si>
  <si>
    <t>m³ por apartamento</t>
  </si>
  <si>
    <t>% Aumento</t>
  </si>
  <si>
    <t>m³ total</t>
  </si>
  <si>
    <t>Data</t>
  </si>
  <si>
    <t>Empresa</t>
  </si>
  <si>
    <t>Consumo</t>
  </si>
  <si>
    <t>Enel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</si>
</sst>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"/>
  </numFmts>
  <fonts count="1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2"/>
      <name val="Arial"/>
      <family val="2"/>
    </font>
    <font>
      <b/>
      <sz val="11"/>
      <color indexed="8"/>
      <name val="Calibri"/>
      <family val="2"/>
    </font>
    <font>
      <b/>
      <vertAlign val="superscript"/>
      <sz val="11"/>
      <color indexed="8"/>
      <name val="Calibri"/>
      <family val="2"/>
    </font>
    <font>
      <b/>
      <sz val="9"/>
      <name val="Arial"/>
      <family val="2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6"/>
      <color theme="1"/>
      <name val="Wingdings"/>
      <charset val="2"/>
    </font>
    <font>
      <b/>
      <sz val="1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0" fontId="9" fillId="2" borderId="0" applyNumberFormat="0" applyBorder="0" applyAlignment="0" applyProtection="0"/>
    <xf numFmtId="0" fontId="10" fillId="3" borderId="12" applyNumberFormat="0" applyAlignment="0" applyProtection="0"/>
    <xf numFmtId="0" fontId="1" fillId="0" borderId="0"/>
    <xf numFmtId="9" fontId="8" fillId="0" borderId="0" applyFont="0" applyFill="0" applyBorder="0" applyAlignment="0" applyProtection="0"/>
  </cellStyleXfs>
  <cellXfs count="46">
    <xf numFmtId="0" fontId="0" fillId="0" borderId="0" xfId="0"/>
    <xf numFmtId="17" fontId="1" fillId="0" borderId="1" xfId="3" applyNumberFormat="1" applyBorder="1"/>
    <xf numFmtId="0" fontId="1" fillId="0" borderId="1" xfId="3" applyBorder="1" applyAlignment="1">
      <alignment horizontal="center"/>
    </xf>
    <xf numFmtId="0" fontId="4" fillId="0" borderId="1" xfId="3" applyFont="1" applyBorder="1" applyAlignment="1">
      <alignment horizontal="center"/>
    </xf>
    <xf numFmtId="3" fontId="2" fillId="0" borderId="1" xfId="3" applyNumberFormat="1" applyFont="1" applyBorder="1" applyAlignment="1">
      <alignment horizontal="center"/>
    </xf>
    <xf numFmtId="0" fontId="3" fillId="0" borderId="1" xfId="3" applyFont="1" applyBorder="1" applyAlignment="1">
      <alignment horizontal="center"/>
    </xf>
    <xf numFmtId="164" fontId="2" fillId="0" borderId="1" xfId="3" applyNumberFormat="1" applyFont="1" applyBorder="1" applyAlignment="1">
      <alignment horizontal="center"/>
    </xf>
    <xf numFmtId="3" fontId="2" fillId="4" borderId="1" xfId="3" applyNumberFormat="1" applyFont="1" applyFill="1" applyBorder="1" applyAlignment="1">
      <alignment horizontal="center"/>
    </xf>
    <xf numFmtId="164" fontId="2" fillId="4" borderId="1" xfId="3" applyNumberFormat="1" applyFont="1" applyFill="1" applyBorder="1" applyAlignment="1">
      <alignment horizontal="center"/>
    </xf>
    <xf numFmtId="0" fontId="0" fillId="5" borderId="0" xfId="0" applyFill="1"/>
    <xf numFmtId="0" fontId="11" fillId="4" borderId="1" xfId="0" applyFont="1" applyFill="1" applyBorder="1" applyAlignment="1">
      <alignment horizontal="center"/>
    </xf>
    <xf numFmtId="9" fontId="2" fillId="0" borderId="1" xfId="4" applyFont="1" applyBorder="1" applyAlignment="1">
      <alignment horizontal="center"/>
    </xf>
    <xf numFmtId="9" fontId="2" fillId="4" borderId="1" xfId="4" applyFont="1" applyFill="1" applyBorder="1" applyAlignment="1">
      <alignment horizontal="center"/>
    </xf>
    <xf numFmtId="0" fontId="1" fillId="0" borderId="0" xfId="3" applyBorder="1" applyAlignment="1">
      <alignment horizontal="center"/>
    </xf>
    <xf numFmtId="3" fontId="0" fillId="6" borderId="0" xfId="0" applyNumberFormat="1" applyFont="1" applyFill="1" applyAlignment="1">
      <alignment horizontal="center"/>
    </xf>
    <xf numFmtId="0" fontId="11" fillId="5" borderId="2" xfId="2" applyFont="1" applyFill="1" applyBorder="1" applyAlignment="1">
      <alignment horizontal="center"/>
    </xf>
    <xf numFmtId="17" fontId="1" fillId="0" borderId="1" xfId="3" applyNumberFormat="1" applyFill="1" applyBorder="1"/>
    <xf numFmtId="3" fontId="2" fillId="0" borderId="1" xfId="3" applyNumberFormat="1" applyFont="1" applyFill="1" applyBorder="1" applyAlignment="1">
      <alignment horizontal="center"/>
    </xf>
    <xf numFmtId="164" fontId="2" fillId="0" borderId="1" xfId="3" applyNumberFormat="1" applyFont="1" applyFill="1" applyBorder="1" applyAlignment="1">
      <alignment horizontal="center"/>
    </xf>
    <xf numFmtId="3" fontId="2" fillId="0" borderId="3" xfId="3" applyNumberFormat="1" applyFont="1" applyFill="1" applyBorder="1" applyAlignment="1">
      <alignment horizontal="center"/>
    </xf>
    <xf numFmtId="0" fontId="0" fillId="0" borderId="4" xfId="0" applyBorder="1"/>
    <xf numFmtId="0" fontId="0" fillId="0" borderId="5" xfId="0" applyBorder="1"/>
    <xf numFmtId="3" fontId="7" fillId="0" borderId="0" xfId="3" applyNumberFormat="1" applyFont="1" applyBorder="1" applyAlignment="1">
      <alignment horizontal="center"/>
    </xf>
    <xf numFmtId="3" fontId="2" fillId="0" borderId="6" xfId="3" applyNumberFormat="1" applyFont="1" applyFill="1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0" xfId="0" applyFont="1" applyBorder="1"/>
    <xf numFmtId="17" fontId="1" fillId="0" borderId="0" xfId="3" applyNumberFormat="1" applyFont="1" applyBorder="1"/>
    <xf numFmtId="0" fontId="0" fillId="0" borderId="0" xfId="0" applyFont="1" applyBorder="1" applyAlignment="1">
      <alignment horizontal="right"/>
    </xf>
    <xf numFmtId="3" fontId="1" fillId="0" borderId="0" xfId="3" applyNumberFormat="1" applyFont="1" applyBorder="1" applyAlignment="1">
      <alignment horizontal="right"/>
    </xf>
    <xf numFmtId="3" fontId="1" fillId="0" borderId="0" xfId="3" applyNumberFormat="1" applyFont="1" applyFill="1" applyBorder="1" applyAlignment="1">
      <alignment horizontal="right"/>
    </xf>
    <xf numFmtId="0" fontId="0" fillId="0" borderId="0" xfId="0" applyAlignment="1">
      <alignment horizontal="right"/>
    </xf>
    <xf numFmtId="3" fontId="0" fillId="0" borderId="0" xfId="0" applyNumberFormat="1"/>
    <xf numFmtId="0" fontId="0" fillId="7" borderId="0" xfId="0" applyFont="1" applyFill="1" applyBorder="1" applyAlignment="1">
      <alignment horizontal="right"/>
    </xf>
    <xf numFmtId="0" fontId="9" fillId="2" borderId="9" xfId="1" applyBorder="1" applyAlignment="1">
      <alignment horizontal="center"/>
    </xf>
    <xf numFmtId="0" fontId="9" fillId="2" borderId="10" xfId="1" applyBorder="1" applyAlignment="1">
      <alignment horizontal="center"/>
    </xf>
    <xf numFmtId="0" fontId="9" fillId="2" borderId="11" xfId="1" applyBorder="1" applyAlignment="1">
      <alignment horizontal="center"/>
    </xf>
    <xf numFmtId="3" fontId="12" fillId="5" borderId="9" xfId="2" applyNumberFormat="1" applyFont="1" applyFill="1" applyBorder="1" applyAlignment="1">
      <alignment horizontal="center" vertical="center"/>
    </xf>
    <xf numFmtId="3" fontId="12" fillId="5" borderId="11" xfId="2" applyNumberFormat="1" applyFont="1" applyFill="1" applyBorder="1" applyAlignment="1">
      <alignment horizontal="center" vertical="center"/>
    </xf>
    <xf numFmtId="3" fontId="12" fillId="5" borderId="3" xfId="2" applyNumberFormat="1" applyFont="1" applyFill="1" applyBorder="1" applyAlignment="1">
      <alignment horizontal="center" vertical="center"/>
    </xf>
    <xf numFmtId="3" fontId="12" fillId="5" borderId="5" xfId="2" applyNumberFormat="1" applyFont="1" applyFill="1" applyBorder="1" applyAlignment="1">
      <alignment horizontal="center" vertical="center"/>
    </xf>
    <xf numFmtId="0" fontId="13" fillId="5" borderId="0" xfId="0" applyFont="1" applyFill="1" applyBorder="1" applyAlignment="1">
      <alignment horizontal="center" vertical="center"/>
    </xf>
    <xf numFmtId="0" fontId="14" fillId="5" borderId="6" xfId="2" applyFont="1" applyFill="1" applyBorder="1" applyAlignment="1">
      <alignment horizontal="center"/>
    </xf>
    <xf numFmtId="0" fontId="14" fillId="5" borderId="8" xfId="2" applyFont="1" applyFill="1" applyBorder="1" applyAlignment="1">
      <alignment horizontal="center"/>
    </xf>
    <xf numFmtId="0" fontId="14" fillId="5" borderId="6" xfId="2" applyFont="1" applyFill="1" applyBorder="1" applyAlignment="1"/>
    <xf numFmtId="0" fontId="14" fillId="5" borderId="8" xfId="2" applyFont="1" applyFill="1" applyBorder="1" applyAlignment="1"/>
  </cellXfs>
  <cellStyles count="5">
    <cellStyle name="Bom" xfId="1" builtinId="26"/>
    <cellStyle name="Cálculo" xfId="2" builtinId="22"/>
    <cellStyle name="Normal" xfId="0" builtinId="0"/>
    <cellStyle name="Normal 2" xfId="3"/>
    <cellStyle name="Porcentagem" xfId="4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pt-BR"/>
              <a:t>Sabesp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Consumo</c:v>
          </c:tx>
          <c:marker>
            <c:symbol val="none"/>
          </c:marker>
          <c:dLbls>
            <c:numFmt formatCode="General" sourceLinked="0"/>
            <c:txPr>
              <a:bodyPr rot="0" vert="horz"/>
              <a:lstStyle/>
              <a:p>
                <a:pPr>
                  <a:defRPr/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Plan1!$B$1:$P$1</c:f>
              <c:numCache>
                <c:formatCode>mmm\-yy</c:formatCode>
                <c:ptCount val="15"/>
                <c:pt idx="0">
                  <c:v>44682</c:v>
                </c:pt>
                <c:pt idx="1">
                  <c:v>44713</c:v>
                </c:pt>
                <c:pt idx="2">
                  <c:v>44743</c:v>
                </c:pt>
                <c:pt idx="3">
                  <c:v>44774</c:v>
                </c:pt>
                <c:pt idx="4">
                  <c:v>44805</c:v>
                </c:pt>
                <c:pt idx="5">
                  <c:v>44835</c:v>
                </c:pt>
                <c:pt idx="6">
                  <c:v>44866</c:v>
                </c:pt>
                <c:pt idx="7">
                  <c:v>44896</c:v>
                </c:pt>
                <c:pt idx="8">
                  <c:v>44927</c:v>
                </c:pt>
                <c:pt idx="9">
                  <c:v>44958</c:v>
                </c:pt>
                <c:pt idx="10">
                  <c:v>44986</c:v>
                </c:pt>
                <c:pt idx="11">
                  <c:v>45017</c:v>
                </c:pt>
                <c:pt idx="12">
                  <c:v>45047</c:v>
                </c:pt>
                <c:pt idx="13">
                  <c:v>45078</c:v>
                </c:pt>
                <c:pt idx="14">
                  <c:v>45108</c:v>
                </c:pt>
              </c:numCache>
            </c:numRef>
          </c:cat>
          <c:val>
            <c:numRef>
              <c:f>Plan1!$B$2:$P$2</c:f>
              <c:numCache>
                <c:formatCode>#,##0</c:formatCode>
                <c:ptCount val="15"/>
                <c:pt idx="0">
                  <c:v>443</c:v>
                </c:pt>
                <c:pt idx="1">
                  <c:v>500</c:v>
                </c:pt>
                <c:pt idx="2">
                  <c:v>513</c:v>
                </c:pt>
                <c:pt idx="3">
                  <c:v>572</c:v>
                </c:pt>
                <c:pt idx="4">
                  <c:v>505</c:v>
                </c:pt>
                <c:pt idx="5">
                  <c:v>539</c:v>
                </c:pt>
                <c:pt idx="6">
                  <c:v>499</c:v>
                </c:pt>
                <c:pt idx="7">
                  <c:v>491</c:v>
                </c:pt>
                <c:pt idx="8">
                  <c:v>503</c:v>
                </c:pt>
                <c:pt idx="9">
                  <c:v>401</c:v>
                </c:pt>
                <c:pt idx="10">
                  <c:v>482</c:v>
                </c:pt>
                <c:pt idx="11">
                  <c:v>484</c:v>
                </c:pt>
                <c:pt idx="12">
                  <c:v>551</c:v>
                </c:pt>
                <c:pt idx="13">
                  <c:v>604</c:v>
                </c:pt>
                <c:pt idx="14">
                  <c:v>630</c:v>
                </c:pt>
              </c:numCache>
            </c:numRef>
          </c:val>
          <c:smooth val="0"/>
        </c:ser>
        <c:ser>
          <c:idx val="1"/>
          <c:order val="1"/>
          <c:tx>
            <c:v>Meta</c:v>
          </c:tx>
          <c:marker>
            <c:symbol val="none"/>
          </c:marker>
          <c:cat>
            <c:numRef>
              <c:f>Plan1!$B$1:$P$1</c:f>
              <c:numCache>
                <c:formatCode>mmm\-yy</c:formatCode>
                <c:ptCount val="15"/>
                <c:pt idx="0">
                  <c:v>44682</c:v>
                </c:pt>
                <c:pt idx="1">
                  <c:v>44713</c:v>
                </c:pt>
                <c:pt idx="2">
                  <c:v>44743</c:v>
                </c:pt>
                <c:pt idx="3">
                  <c:v>44774</c:v>
                </c:pt>
                <c:pt idx="4">
                  <c:v>44805</c:v>
                </c:pt>
                <c:pt idx="5">
                  <c:v>44835</c:v>
                </c:pt>
                <c:pt idx="6">
                  <c:v>44866</c:v>
                </c:pt>
                <c:pt idx="7">
                  <c:v>44896</c:v>
                </c:pt>
                <c:pt idx="8">
                  <c:v>44927</c:v>
                </c:pt>
                <c:pt idx="9">
                  <c:v>44958</c:v>
                </c:pt>
                <c:pt idx="10">
                  <c:v>44986</c:v>
                </c:pt>
                <c:pt idx="11">
                  <c:v>45017</c:v>
                </c:pt>
                <c:pt idx="12">
                  <c:v>45047</c:v>
                </c:pt>
                <c:pt idx="13">
                  <c:v>45078</c:v>
                </c:pt>
                <c:pt idx="14">
                  <c:v>45108</c:v>
                </c:pt>
              </c:numCache>
            </c:numRef>
          </c:cat>
          <c:val>
            <c:numRef>
              <c:f>Plan1!$B$4:$P$4</c:f>
              <c:numCache>
                <c:formatCode>#,##0</c:formatCode>
                <c:ptCount val="15"/>
                <c:pt idx="0">
                  <c:v>432</c:v>
                </c:pt>
                <c:pt idx="1">
                  <c:v>432</c:v>
                </c:pt>
                <c:pt idx="2">
                  <c:v>432</c:v>
                </c:pt>
                <c:pt idx="3">
                  <c:v>432</c:v>
                </c:pt>
                <c:pt idx="4">
                  <c:v>432</c:v>
                </c:pt>
                <c:pt idx="5">
                  <c:v>432</c:v>
                </c:pt>
                <c:pt idx="6">
                  <c:v>432</c:v>
                </c:pt>
                <c:pt idx="7">
                  <c:v>432</c:v>
                </c:pt>
                <c:pt idx="8">
                  <c:v>432</c:v>
                </c:pt>
                <c:pt idx="9">
                  <c:v>432</c:v>
                </c:pt>
                <c:pt idx="10">
                  <c:v>432</c:v>
                </c:pt>
                <c:pt idx="11">
                  <c:v>432</c:v>
                </c:pt>
                <c:pt idx="12">
                  <c:v>432</c:v>
                </c:pt>
                <c:pt idx="13">
                  <c:v>432</c:v>
                </c:pt>
                <c:pt idx="14">
                  <c:v>432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101184"/>
        <c:axId val="101034816"/>
      </c:lineChart>
      <c:dateAx>
        <c:axId val="67101184"/>
        <c:scaling>
          <c:orientation val="minMax"/>
        </c:scaling>
        <c:delete val="0"/>
        <c:axPos val="b"/>
        <c:numFmt formatCode="mmm/yy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101034816"/>
        <c:crosses val="autoZero"/>
        <c:auto val="1"/>
        <c:lblOffset val="100"/>
        <c:baseTimeUnit val="months"/>
      </c:dateAx>
      <c:valAx>
        <c:axId val="101034816"/>
        <c:scaling>
          <c:orientation val="minMax"/>
          <c:min val="36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8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BR" sz="1800" baseline="0"/>
                  <a:t>Consumo em M³</a:t>
                </a:r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67101184"/>
        <c:crosses val="autoZero"/>
        <c:crossBetween val="between"/>
        <c:majorUnit val="20"/>
      </c:valAx>
      <c:dTable>
        <c:showHorzBorder val="1"/>
        <c:showVertBorder val="1"/>
        <c:showOutline val="1"/>
        <c:showKeys val="1"/>
        <c:txPr>
          <a:bodyPr/>
          <a:lstStyle/>
          <a:p>
            <a:pPr rtl="0"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</c:dTable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0.78740157499999996" l="0.511811024" r="0.511811024" t="0.78740157499999996" header="0.31496062000000014" footer="0.3149606200000001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106680</xdr:colOff>
      <xdr:row>7</xdr:row>
      <xdr:rowOff>30480</xdr:rowOff>
    </xdr:from>
    <xdr:to>
      <xdr:col>12</xdr:col>
      <xdr:colOff>632460</xdr:colOff>
      <xdr:row>35</xdr:row>
      <xdr:rowOff>45720</xdr:rowOff>
    </xdr:to>
    <xdr:graphicFrame macro="">
      <xdr:nvGraphicFramePr>
        <xdr:cNvPr id="1733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8"/>
  <sheetViews>
    <sheetView tabSelected="1" topLeftCell="A199" workbookViewId="0">
      <selection activeCell="C215" sqref="C215"/>
    </sheetView>
  </sheetViews>
  <sheetFormatPr defaultRowHeight="14.4" x14ac:dyDescent="0.3"/>
  <cols>
    <col min="3" max="3" width="8.88671875" style="31"/>
  </cols>
  <sheetData>
    <row r="1" spans="1:4" x14ac:dyDescent="0.3">
      <c r="A1" s="26" t="s">
        <v>10</v>
      </c>
      <c r="B1" s="26" t="s">
        <v>11</v>
      </c>
      <c r="C1" s="28" t="s">
        <v>12</v>
      </c>
      <c r="D1" s="26"/>
    </row>
    <row r="2" spans="1:4" x14ac:dyDescent="0.3">
      <c r="A2" s="27">
        <v>42005</v>
      </c>
      <c r="B2" s="26" t="s">
        <v>0</v>
      </c>
      <c r="C2" s="29">
        <v>325</v>
      </c>
      <c r="D2" s="26"/>
    </row>
    <row r="3" spans="1:4" x14ac:dyDescent="0.3">
      <c r="A3" s="27">
        <v>42036</v>
      </c>
      <c r="B3" s="26" t="s">
        <v>0</v>
      </c>
      <c r="C3" s="29">
        <v>351</v>
      </c>
      <c r="D3" s="26"/>
    </row>
    <row r="4" spans="1:4" x14ac:dyDescent="0.3">
      <c r="A4" s="27">
        <v>42064</v>
      </c>
      <c r="B4" s="26" t="s">
        <v>0</v>
      </c>
      <c r="C4" s="29">
        <v>320</v>
      </c>
      <c r="D4" s="26"/>
    </row>
    <row r="5" spans="1:4" x14ac:dyDescent="0.3">
      <c r="A5" s="27">
        <v>42095</v>
      </c>
      <c r="B5" s="26" t="s">
        <v>0</v>
      </c>
      <c r="C5" s="29">
        <v>330</v>
      </c>
      <c r="D5" s="26"/>
    </row>
    <row r="6" spans="1:4" x14ac:dyDescent="0.3">
      <c r="A6" s="27">
        <v>42125</v>
      </c>
      <c r="B6" s="26" t="s">
        <v>0</v>
      </c>
      <c r="C6" s="29">
        <v>339</v>
      </c>
      <c r="D6" s="26"/>
    </row>
    <row r="7" spans="1:4" x14ac:dyDescent="0.3">
      <c r="A7" s="27">
        <v>42156</v>
      </c>
      <c r="B7" s="26" t="s">
        <v>0</v>
      </c>
      <c r="C7" s="29">
        <v>361</v>
      </c>
      <c r="D7" s="26"/>
    </row>
    <row r="8" spans="1:4" x14ac:dyDescent="0.3">
      <c r="A8" s="27">
        <v>42186</v>
      </c>
      <c r="B8" s="26" t="s">
        <v>0</v>
      </c>
      <c r="C8" s="29">
        <v>322</v>
      </c>
      <c r="D8" s="26"/>
    </row>
    <row r="9" spans="1:4" x14ac:dyDescent="0.3">
      <c r="A9" s="27">
        <v>42217</v>
      </c>
      <c r="B9" s="26" t="s">
        <v>0</v>
      </c>
      <c r="C9" s="29">
        <v>323</v>
      </c>
      <c r="D9" s="26"/>
    </row>
    <row r="10" spans="1:4" x14ac:dyDescent="0.3">
      <c r="A10" s="27">
        <v>42248</v>
      </c>
      <c r="B10" s="26" t="s">
        <v>0</v>
      </c>
      <c r="C10" s="29">
        <v>344</v>
      </c>
      <c r="D10" s="26"/>
    </row>
    <row r="11" spans="1:4" x14ac:dyDescent="0.3">
      <c r="A11" s="27">
        <v>42278</v>
      </c>
      <c r="B11" s="26" t="s">
        <v>0</v>
      </c>
      <c r="C11" s="29">
        <v>353</v>
      </c>
      <c r="D11" s="26"/>
    </row>
    <row r="12" spans="1:4" x14ac:dyDescent="0.3">
      <c r="A12" s="27">
        <v>42309</v>
      </c>
      <c r="B12" s="26" t="s">
        <v>0</v>
      </c>
      <c r="C12" s="29">
        <v>360</v>
      </c>
      <c r="D12" s="26"/>
    </row>
    <row r="13" spans="1:4" x14ac:dyDescent="0.3">
      <c r="A13" s="27">
        <v>42339</v>
      </c>
      <c r="B13" s="26" t="s">
        <v>0</v>
      </c>
      <c r="C13" s="29">
        <v>377</v>
      </c>
      <c r="D13" s="26"/>
    </row>
    <row r="14" spans="1:4" x14ac:dyDescent="0.3">
      <c r="A14" s="27">
        <v>42370</v>
      </c>
      <c r="B14" s="26" t="s">
        <v>0</v>
      </c>
      <c r="C14" s="29">
        <v>363</v>
      </c>
      <c r="D14" s="26"/>
    </row>
    <row r="15" spans="1:4" x14ac:dyDescent="0.3">
      <c r="A15" s="27">
        <v>42401</v>
      </c>
      <c r="B15" s="26" t="s">
        <v>0</v>
      </c>
      <c r="C15" s="29">
        <v>378</v>
      </c>
      <c r="D15" s="26"/>
    </row>
    <row r="16" spans="1:4" x14ac:dyDescent="0.3">
      <c r="A16" s="27">
        <v>42430</v>
      </c>
      <c r="B16" s="26" t="s">
        <v>0</v>
      </c>
      <c r="C16" s="29">
        <v>372</v>
      </c>
      <c r="D16" s="26"/>
    </row>
    <row r="17" spans="1:4" x14ac:dyDescent="0.3">
      <c r="A17" s="27">
        <v>42461</v>
      </c>
      <c r="B17" s="26" t="s">
        <v>0</v>
      </c>
      <c r="C17" s="29">
        <v>404</v>
      </c>
      <c r="D17" s="26"/>
    </row>
    <row r="18" spans="1:4" x14ac:dyDescent="0.3">
      <c r="A18" s="27">
        <v>42491</v>
      </c>
      <c r="B18" s="26" t="s">
        <v>0</v>
      </c>
      <c r="C18" s="29">
        <v>395</v>
      </c>
      <c r="D18" s="26"/>
    </row>
    <row r="19" spans="1:4" x14ac:dyDescent="0.3">
      <c r="A19" s="27">
        <v>42522</v>
      </c>
      <c r="B19" s="26" t="s">
        <v>0</v>
      </c>
      <c r="C19" s="29">
        <v>345</v>
      </c>
      <c r="D19" s="26"/>
    </row>
    <row r="20" spans="1:4" x14ac:dyDescent="0.3">
      <c r="A20" s="27">
        <v>42552</v>
      </c>
      <c r="B20" s="26" t="s">
        <v>0</v>
      </c>
      <c r="C20" s="29">
        <v>364</v>
      </c>
      <c r="D20" s="26"/>
    </row>
    <row r="21" spans="1:4" x14ac:dyDescent="0.3">
      <c r="A21" s="27">
        <v>42583</v>
      </c>
      <c r="B21" s="26" t="s">
        <v>0</v>
      </c>
      <c r="C21" s="29">
        <v>351</v>
      </c>
      <c r="D21" s="26"/>
    </row>
    <row r="22" spans="1:4" x14ac:dyDescent="0.3">
      <c r="A22" s="27">
        <v>42614</v>
      </c>
      <c r="B22" s="26" t="s">
        <v>0</v>
      </c>
      <c r="C22" s="29">
        <v>372</v>
      </c>
      <c r="D22" s="26"/>
    </row>
    <row r="23" spans="1:4" x14ac:dyDescent="0.3">
      <c r="A23" s="27">
        <v>42644</v>
      </c>
      <c r="B23" s="26" t="s">
        <v>0</v>
      </c>
      <c r="C23" s="29">
        <v>354</v>
      </c>
      <c r="D23" s="26"/>
    </row>
    <row r="24" spans="1:4" x14ac:dyDescent="0.3">
      <c r="A24" s="27">
        <v>42675</v>
      </c>
      <c r="B24" s="26" t="s">
        <v>0</v>
      </c>
      <c r="C24" s="29">
        <v>373</v>
      </c>
      <c r="D24" s="26"/>
    </row>
    <row r="25" spans="1:4" x14ac:dyDescent="0.3">
      <c r="A25" s="27">
        <v>42705</v>
      </c>
      <c r="B25" s="26" t="s">
        <v>0</v>
      </c>
      <c r="C25" s="29">
        <v>400</v>
      </c>
      <c r="D25" s="26"/>
    </row>
    <row r="26" spans="1:4" x14ac:dyDescent="0.3">
      <c r="A26" s="27">
        <v>42736</v>
      </c>
      <c r="B26" s="26" t="s">
        <v>0</v>
      </c>
      <c r="C26" s="29">
        <v>381</v>
      </c>
      <c r="D26" s="26"/>
    </row>
    <row r="27" spans="1:4" x14ac:dyDescent="0.3">
      <c r="A27" s="27">
        <v>42767</v>
      </c>
      <c r="B27" s="26" t="s">
        <v>0</v>
      </c>
      <c r="C27" s="29">
        <v>346</v>
      </c>
      <c r="D27" s="26"/>
    </row>
    <row r="28" spans="1:4" x14ac:dyDescent="0.3">
      <c r="A28" s="27">
        <v>42795</v>
      </c>
      <c r="B28" s="26" t="s">
        <v>0</v>
      </c>
      <c r="C28" s="29">
        <v>397</v>
      </c>
      <c r="D28" s="26"/>
    </row>
    <row r="29" spans="1:4" x14ac:dyDescent="0.3">
      <c r="A29" s="27">
        <v>42826</v>
      </c>
      <c r="B29" s="26" t="s">
        <v>0</v>
      </c>
      <c r="C29" s="29">
        <v>370</v>
      </c>
      <c r="D29" s="26"/>
    </row>
    <row r="30" spans="1:4" x14ac:dyDescent="0.3">
      <c r="A30" s="27">
        <v>42856</v>
      </c>
      <c r="B30" s="26" t="s">
        <v>0</v>
      </c>
      <c r="C30" s="29">
        <v>342</v>
      </c>
      <c r="D30" s="26"/>
    </row>
    <row r="31" spans="1:4" x14ac:dyDescent="0.3">
      <c r="A31" s="27">
        <v>42887</v>
      </c>
      <c r="B31" s="26" t="s">
        <v>0</v>
      </c>
      <c r="C31" s="29">
        <v>371</v>
      </c>
      <c r="D31" s="26"/>
    </row>
    <row r="32" spans="1:4" x14ac:dyDescent="0.3">
      <c r="A32" s="27">
        <v>42917</v>
      </c>
      <c r="B32" s="26" t="s">
        <v>0</v>
      </c>
      <c r="C32" s="29">
        <v>344</v>
      </c>
      <c r="D32" s="26"/>
    </row>
    <row r="33" spans="1:4" x14ac:dyDescent="0.3">
      <c r="A33" s="27">
        <v>42948</v>
      </c>
      <c r="B33" s="26" t="s">
        <v>0</v>
      </c>
      <c r="C33" s="29">
        <v>368</v>
      </c>
      <c r="D33" s="26"/>
    </row>
    <row r="34" spans="1:4" x14ac:dyDescent="0.3">
      <c r="A34" s="27">
        <v>42979</v>
      </c>
      <c r="B34" s="26" t="s">
        <v>0</v>
      </c>
      <c r="C34" s="29">
        <v>426</v>
      </c>
      <c r="D34" s="26"/>
    </row>
    <row r="35" spans="1:4" x14ac:dyDescent="0.3">
      <c r="A35" s="27">
        <v>43009</v>
      </c>
      <c r="B35" s="26" t="s">
        <v>0</v>
      </c>
      <c r="C35" s="29">
        <v>463</v>
      </c>
      <c r="D35" s="26"/>
    </row>
    <row r="36" spans="1:4" x14ac:dyDescent="0.3">
      <c r="A36" s="27">
        <v>43040</v>
      </c>
      <c r="B36" s="26" t="s">
        <v>0</v>
      </c>
      <c r="C36" s="29">
        <v>379</v>
      </c>
      <c r="D36" s="26"/>
    </row>
    <row r="37" spans="1:4" x14ac:dyDescent="0.3">
      <c r="A37" s="27">
        <v>43070</v>
      </c>
      <c r="B37" s="26" t="s">
        <v>0</v>
      </c>
      <c r="C37" s="29">
        <v>396</v>
      </c>
      <c r="D37" s="26"/>
    </row>
    <row r="38" spans="1:4" x14ac:dyDescent="0.3">
      <c r="A38" s="27">
        <v>43101</v>
      </c>
      <c r="B38" s="26" t="s">
        <v>0</v>
      </c>
      <c r="C38" s="29">
        <v>330</v>
      </c>
      <c r="D38" s="26"/>
    </row>
    <row r="39" spans="1:4" x14ac:dyDescent="0.3">
      <c r="A39" s="27">
        <v>43132</v>
      </c>
      <c r="B39" s="26" t="s">
        <v>0</v>
      </c>
      <c r="C39" s="29">
        <v>346</v>
      </c>
      <c r="D39" s="26"/>
    </row>
    <row r="40" spans="1:4" x14ac:dyDescent="0.3">
      <c r="A40" s="27">
        <v>43160</v>
      </c>
      <c r="B40" s="26" t="s">
        <v>0</v>
      </c>
      <c r="C40" s="29">
        <v>377</v>
      </c>
      <c r="D40" s="26"/>
    </row>
    <row r="41" spans="1:4" x14ac:dyDescent="0.3">
      <c r="A41" s="27">
        <v>43191</v>
      </c>
      <c r="B41" s="26" t="s">
        <v>0</v>
      </c>
      <c r="C41" s="29">
        <v>371</v>
      </c>
      <c r="D41" s="26"/>
    </row>
    <row r="42" spans="1:4" x14ac:dyDescent="0.3">
      <c r="A42" s="27">
        <v>43221</v>
      </c>
      <c r="B42" s="26" t="s">
        <v>0</v>
      </c>
      <c r="C42" s="29">
        <v>354</v>
      </c>
      <c r="D42" s="26"/>
    </row>
    <row r="43" spans="1:4" x14ac:dyDescent="0.3">
      <c r="A43" s="27">
        <v>43252</v>
      </c>
      <c r="B43" s="26" t="s">
        <v>0</v>
      </c>
      <c r="C43" s="29">
        <v>360</v>
      </c>
      <c r="D43" s="26"/>
    </row>
    <row r="44" spans="1:4" x14ac:dyDescent="0.3">
      <c r="A44" s="27">
        <v>43282</v>
      </c>
      <c r="B44" s="26" t="s">
        <v>0</v>
      </c>
      <c r="C44" s="29">
        <v>360</v>
      </c>
      <c r="D44" s="26"/>
    </row>
    <row r="45" spans="1:4" x14ac:dyDescent="0.3">
      <c r="A45" s="27">
        <v>43313</v>
      </c>
      <c r="B45" s="26" t="s">
        <v>0</v>
      </c>
      <c r="C45" s="29">
        <v>360</v>
      </c>
      <c r="D45" s="26"/>
    </row>
    <row r="46" spans="1:4" x14ac:dyDescent="0.3">
      <c r="A46" s="27">
        <v>43344</v>
      </c>
      <c r="B46" s="26" t="s">
        <v>0</v>
      </c>
      <c r="C46" s="29">
        <v>363</v>
      </c>
      <c r="D46" s="26"/>
    </row>
    <row r="47" spans="1:4" x14ac:dyDescent="0.3">
      <c r="A47" s="27">
        <v>43374</v>
      </c>
      <c r="B47" s="26" t="s">
        <v>0</v>
      </c>
      <c r="C47" s="29">
        <v>360</v>
      </c>
      <c r="D47" s="26"/>
    </row>
    <row r="48" spans="1:4" x14ac:dyDescent="0.3">
      <c r="A48" s="27">
        <v>43405</v>
      </c>
      <c r="B48" s="26" t="s">
        <v>0</v>
      </c>
      <c r="C48" s="29">
        <v>347</v>
      </c>
      <c r="D48" s="26"/>
    </row>
    <row r="49" spans="1:4" x14ac:dyDescent="0.3">
      <c r="A49" s="27">
        <v>43435</v>
      </c>
      <c r="B49" s="26" t="s">
        <v>0</v>
      </c>
      <c r="C49" s="29">
        <v>366</v>
      </c>
      <c r="D49" s="26"/>
    </row>
    <row r="50" spans="1:4" x14ac:dyDescent="0.3">
      <c r="A50" s="27">
        <v>43466</v>
      </c>
      <c r="B50" s="26" t="s">
        <v>0</v>
      </c>
      <c r="C50" s="29">
        <v>342</v>
      </c>
      <c r="D50" s="26"/>
    </row>
    <row r="51" spans="1:4" x14ac:dyDescent="0.3">
      <c r="A51" s="27">
        <v>43497</v>
      </c>
      <c r="B51" s="26" t="s">
        <v>0</v>
      </c>
      <c r="C51" s="29">
        <v>391</v>
      </c>
      <c r="D51" s="26"/>
    </row>
    <row r="52" spans="1:4" x14ac:dyDescent="0.3">
      <c r="A52" s="27">
        <v>43525</v>
      </c>
      <c r="B52" s="26" t="s">
        <v>0</v>
      </c>
      <c r="C52" s="29">
        <v>389</v>
      </c>
      <c r="D52" s="26"/>
    </row>
    <row r="53" spans="1:4" x14ac:dyDescent="0.3">
      <c r="A53" s="27">
        <v>43556</v>
      </c>
      <c r="B53" s="26" t="s">
        <v>0</v>
      </c>
      <c r="C53" s="29">
        <v>388</v>
      </c>
      <c r="D53" s="26"/>
    </row>
    <row r="54" spans="1:4" x14ac:dyDescent="0.3">
      <c r="A54" s="27">
        <v>43586</v>
      </c>
      <c r="B54" s="26" t="s">
        <v>0</v>
      </c>
      <c r="C54" s="29">
        <v>378</v>
      </c>
      <c r="D54" s="26"/>
    </row>
    <row r="55" spans="1:4" x14ac:dyDescent="0.3">
      <c r="A55" s="27">
        <v>43617</v>
      </c>
      <c r="B55" s="26" t="s">
        <v>0</v>
      </c>
      <c r="C55" s="29">
        <v>372</v>
      </c>
      <c r="D55" s="26"/>
    </row>
    <row r="56" spans="1:4" x14ac:dyDescent="0.3">
      <c r="A56" s="27">
        <v>43647</v>
      </c>
      <c r="B56" s="26" t="s">
        <v>0</v>
      </c>
      <c r="C56" s="29">
        <v>383</v>
      </c>
      <c r="D56" s="26"/>
    </row>
    <row r="57" spans="1:4" x14ac:dyDescent="0.3">
      <c r="A57" s="27">
        <v>43678</v>
      </c>
      <c r="B57" s="26" t="s">
        <v>0</v>
      </c>
      <c r="C57" s="29">
        <v>395</v>
      </c>
      <c r="D57" s="26"/>
    </row>
    <row r="58" spans="1:4" x14ac:dyDescent="0.3">
      <c r="A58" s="27">
        <v>43709</v>
      </c>
      <c r="B58" s="26" t="s">
        <v>0</v>
      </c>
      <c r="C58" s="29">
        <v>384</v>
      </c>
      <c r="D58" s="26"/>
    </row>
    <row r="59" spans="1:4" x14ac:dyDescent="0.3">
      <c r="A59" s="27">
        <v>43739</v>
      </c>
      <c r="B59" s="26" t="s">
        <v>0</v>
      </c>
      <c r="C59" s="29">
        <v>402</v>
      </c>
      <c r="D59" s="26"/>
    </row>
    <row r="60" spans="1:4" x14ac:dyDescent="0.3">
      <c r="A60" s="27">
        <v>43770</v>
      </c>
      <c r="B60" s="26" t="s">
        <v>0</v>
      </c>
      <c r="C60" s="29">
        <v>437</v>
      </c>
      <c r="D60" s="26"/>
    </row>
    <row r="61" spans="1:4" x14ac:dyDescent="0.3">
      <c r="A61" s="27">
        <v>43800</v>
      </c>
      <c r="B61" s="26" t="s">
        <v>0</v>
      </c>
      <c r="C61" s="29">
        <v>367</v>
      </c>
      <c r="D61" s="26"/>
    </row>
    <row r="62" spans="1:4" x14ac:dyDescent="0.3">
      <c r="A62" s="27">
        <v>43831</v>
      </c>
      <c r="B62" s="26" t="s">
        <v>0</v>
      </c>
      <c r="C62" s="29">
        <v>386</v>
      </c>
      <c r="D62" s="26"/>
    </row>
    <row r="63" spans="1:4" x14ac:dyDescent="0.3">
      <c r="A63" s="27">
        <v>43862</v>
      </c>
      <c r="B63" s="26" t="s">
        <v>0</v>
      </c>
      <c r="C63" s="29">
        <v>394</v>
      </c>
      <c r="D63" s="26"/>
    </row>
    <row r="64" spans="1:4" x14ac:dyDescent="0.3">
      <c r="A64" s="27">
        <v>43891</v>
      </c>
      <c r="B64" s="26" t="s">
        <v>0</v>
      </c>
      <c r="C64" s="29">
        <v>390</v>
      </c>
      <c r="D64" s="26"/>
    </row>
    <row r="65" spans="1:6" x14ac:dyDescent="0.3">
      <c r="A65" s="27">
        <v>43922</v>
      </c>
      <c r="B65" s="26" t="s">
        <v>0</v>
      </c>
      <c r="C65" s="29">
        <v>400</v>
      </c>
      <c r="D65" s="26"/>
      <c r="F65" s="32">
        <f>AVERAGE(C62:C73)</f>
        <v>413.08333333333331</v>
      </c>
    </row>
    <row r="66" spans="1:6" x14ac:dyDescent="0.3">
      <c r="A66" s="27">
        <v>43952</v>
      </c>
      <c r="B66" s="26" t="s">
        <v>0</v>
      </c>
      <c r="C66" s="29">
        <v>437</v>
      </c>
      <c r="D66" s="26"/>
    </row>
    <row r="67" spans="1:6" x14ac:dyDescent="0.3">
      <c r="A67" s="27">
        <v>43983</v>
      </c>
      <c r="B67" s="26" t="s">
        <v>0</v>
      </c>
      <c r="C67" s="29">
        <v>439</v>
      </c>
      <c r="D67" s="26"/>
    </row>
    <row r="68" spans="1:6" x14ac:dyDescent="0.3">
      <c r="A68" s="27">
        <v>44013</v>
      </c>
      <c r="B68" s="26" t="s">
        <v>0</v>
      </c>
      <c r="C68" s="29">
        <v>456</v>
      </c>
      <c r="D68" s="26"/>
    </row>
    <row r="69" spans="1:6" x14ac:dyDescent="0.3">
      <c r="A69" s="27">
        <v>44044</v>
      </c>
      <c r="B69" s="26" t="s">
        <v>0</v>
      </c>
      <c r="C69" s="29">
        <v>435</v>
      </c>
      <c r="D69" s="26"/>
    </row>
    <row r="70" spans="1:6" x14ac:dyDescent="0.3">
      <c r="A70" s="27">
        <v>44075</v>
      </c>
      <c r="B70" s="26" t="s">
        <v>0</v>
      </c>
      <c r="C70" s="29">
        <v>387</v>
      </c>
      <c r="D70" s="26"/>
    </row>
    <row r="71" spans="1:6" x14ac:dyDescent="0.3">
      <c r="A71" s="27">
        <v>44105</v>
      </c>
      <c r="B71" s="26" t="s">
        <v>0</v>
      </c>
      <c r="C71" s="29">
        <v>460</v>
      </c>
      <c r="D71" s="26"/>
    </row>
    <row r="72" spans="1:6" x14ac:dyDescent="0.3">
      <c r="A72" s="27">
        <v>44136</v>
      </c>
      <c r="B72" s="26" t="s">
        <v>0</v>
      </c>
      <c r="C72" s="29">
        <v>367</v>
      </c>
      <c r="D72" s="26"/>
    </row>
    <row r="73" spans="1:6" x14ac:dyDescent="0.3">
      <c r="A73" s="27">
        <v>44166</v>
      </c>
      <c r="B73" s="26" t="s">
        <v>0</v>
      </c>
      <c r="C73" s="29">
        <v>406</v>
      </c>
      <c r="D73" s="26"/>
    </row>
    <row r="74" spans="1:6" x14ac:dyDescent="0.3">
      <c r="A74" s="27">
        <v>44197</v>
      </c>
      <c r="B74" s="26" t="s">
        <v>0</v>
      </c>
      <c r="C74" s="33">
        <v>413</v>
      </c>
      <c r="D74" s="26"/>
    </row>
    <row r="75" spans="1:6" x14ac:dyDescent="0.3">
      <c r="A75" s="27">
        <v>44228</v>
      </c>
      <c r="B75" s="26" t="s">
        <v>0</v>
      </c>
      <c r="C75" s="33">
        <v>413</v>
      </c>
      <c r="D75" s="26"/>
    </row>
    <row r="76" spans="1:6" x14ac:dyDescent="0.3">
      <c r="A76" s="27">
        <v>44256</v>
      </c>
      <c r="B76" s="26" t="s">
        <v>0</v>
      </c>
      <c r="C76" s="33">
        <v>413</v>
      </c>
      <c r="D76" s="26"/>
    </row>
    <row r="77" spans="1:6" x14ac:dyDescent="0.3">
      <c r="A77" s="27">
        <v>44287</v>
      </c>
      <c r="B77" s="26" t="s">
        <v>0</v>
      </c>
      <c r="C77" s="33">
        <v>413</v>
      </c>
      <c r="D77" s="26"/>
    </row>
    <row r="78" spans="1:6" x14ac:dyDescent="0.3">
      <c r="A78" s="27">
        <v>44317</v>
      </c>
      <c r="B78" s="26" t="s">
        <v>0</v>
      </c>
      <c r="C78" s="33">
        <v>413</v>
      </c>
      <c r="D78" s="26"/>
    </row>
    <row r="79" spans="1:6" x14ac:dyDescent="0.3">
      <c r="A79" s="27">
        <v>44348</v>
      </c>
      <c r="B79" s="26" t="s">
        <v>0</v>
      </c>
      <c r="C79" s="33">
        <v>413</v>
      </c>
      <c r="D79" s="26"/>
    </row>
    <row r="80" spans="1:6" x14ac:dyDescent="0.3">
      <c r="A80" s="27">
        <v>44378</v>
      </c>
      <c r="B80" s="26" t="s">
        <v>0</v>
      </c>
      <c r="C80" s="33">
        <v>413</v>
      </c>
      <c r="D80" s="26"/>
    </row>
    <row r="81" spans="1:4" x14ac:dyDescent="0.3">
      <c r="A81" s="27">
        <v>44409</v>
      </c>
      <c r="B81" s="26" t="s">
        <v>0</v>
      </c>
      <c r="C81" s="33">
        <v>413</v>
      </c>
      <c r="D81" s="26"/>
    </row>
    <row r="82" spans="1:4" x14ac:dyDescent="0.3">
      <c r="A82" s="27">
        <v>44440</v>
      </c>
      <c r="B82" s="26" t="s">
        <v>0</v>
      </c>
      <c r="C82" s="33">
        <v>413</v>
      </c>
      <c r="D82" s="26"/>
    </row>
    <row r="83" spans="1:4" x14ac:dyDescent="0.3">
      <c r="A83" s="27">
        <v>44470</v>
      </c>
      <c r="B83" s="26" t="s">
        <v>0</v>
      </c>
      <c r="C83" s="33">
        <v>413</v>
      </c>
      <c r="D83" s="26"/>
    </row>
    <row r="84" spans="1:4" x14ac:dyDescent="0.3">
      <c r="A84" s="27">
        <v>44501</v>
      </c>
      <c r="B84" s="26" t="s">
        <v>0</v>
      </c>
      <c r="C84" s="33">
        <v>413</v>
      </c>
      <c r="D84" s="26"/>
    </row>
    <row r="85" spans="1:4" x14ac:dyDescent="0.3">
      <c r="A85" s="27">
        <v>44531</v>
      </c>
      <c r="B85" s="26" t="s">
        <v>0</v>
      </c>
      <c r="C85" s="33">
        <v>413</v>
      </c>
      <c r="D85" s="26"/>
    </row>
    <row r="86" spans="1:4" x14ac:dyDescent="0.3">
      <c r="A86" s="27">
        <v>44562</v>
      </c>
      <c r="B86" s="26" t="s">
        <v>0</v>
      </c>
      <c r="C86" s="28">
        <v>364</v>
      </c>
      <c r="D86" s="26"/>
    </row>
    <row r="87" spans="1:4" x14ac:dyDescent="0.3">
      <c r="A87" s="27">
        <v>44593</v>
      </c>
      <c r="B87" s="26" t="s">
        <v>0</v>
      </c>
      <c r="C87" s="28">
        <v>383</v>
      </c>
      <c r="D87" s="26"/>
    </row>
    <row r="88" spans="1:4" x14ac:dyDescent="0.3">
      <c r="A88" s="27">
        <v>44621</v>
      </c>
      <c r="B88" s="26" t="s">
        <v>0</v>
      </c>
      <c r="C88" s="28">
        <v>393</v>
      </c>
      <c r="D88" s="26"/>
    </row>
    <row r="89" spans="1:4" x14ac:dyDescent="0.3">
      <c r="A89" s="27">
        <v>44652</v>
      </c>
      <c r="B89" s="26" t="s">
        <v>0</v>
      </c>
      <c r="C89" s="28">
        <v>427</v>
      </c>
      <c r="D89" s="26"/>
    </row>
    <row r="90" spans="1:4" x14ac:dyDescent="0.3">
      <c r="A90" s="27">
        <v>44682</v>
      </c>
      <c r="B90" s="26" t="s">
        <v>0</v>
      </c>
      <c r="C90" s="29">
        <v>443</v>
      </c>
      <c r="D90" s="26"/>
    </row>
    <row r="91" spans="1:4" x14ac:dyDescent="0.3">
      <c r="A91" s="27">
        <v>44713</v>
      </c>
      <c r="B91" s="26" t="s">
        <v>0</v>
      </c>
      <c r="C91" s="29">
        <v>500</v>
      </c>
      <c r="D91" s="26"/>
    </row>
    <row r="92" spans="1:4" x14ac:dyDescent="0.3">
      <c r="A92" s="27">
        <v>44743</v>
      </c>
      <c r="B92" s="26" t="s">
        <v>0</v>
      </c>
      <c r="C92" s="29">
        <v>513</v>
      </c>
      <c r="D92" s="26"/>
    </row>
    <row r="93" spans="1:4" x14ac:dyDescent="0.3">
      <c r="A93" s="27">
        <v>44774</v>
      </c>
      <c r="B93" s="26" t="s">
        <v>0</v>
      </c>
      <c r="C93" s="29">
        <v>572</v>
      </c>
      <c r="D93" s="26"/>
    </row>
    <row r="94" spans="1:4" x14ac:dyDescent="0.3">
      <c r="A94" s="27">
        <v>44805</v>
      </c>
      <c r="B94" s="26" t="s">
        <v>0</v>
      </c>
      <c r="C94" s="29">
        <v>505</v>
      </c>
      <c r="D94" s="26"/>
    </row>
    <row r="95" spans="1:4" x14ac:dyDescent="0.3">
      <c r="A95" s="27">
        <v>44835</v>
      </c>
      <c r="B95" s="26" t="s">
        <v>0</v>
      </c>
      <c r="C95" s="29">
        <v>539</v>
      </c>
      <c r="D95" s="26"/>
    </row>
    <row r="96" spans="1:4" x14ac:dyDescent="0.3">
      <c r="A96" s="27">
        <v>44866</v>
      </c>
      <c r="B96" s="26" t="s">
        <v>0</v>
      </c>
      <c r="C96" s="30">
        <v>499</v>
      </c>
      <c r="D96" s="26"/>
    </row>
    <row r="97" spans="1:4" x14ac:dyDescent="0.3">
      <c r="A97" s="27">
        <v>44896</v>
      </c>
      <c r="B97" s="26" t="s">
        <v>0</v>
      </c>
      <c r="C97" s="30">
        <v>491</v>
      </c>
      <c r="D97" s="26"/>
    </row>
    <row r="98" spans="1:4" x14ac:dyDescent="0.3">
      <c r="A98" s="27">
        <v>44927</v>
      </c>
      <c r="B98" s="26" t="s">
        <v>0</v>
      </c>
      <c r="C98" s="30">
        <v>503</v>
      </c>
      <c r="D98" s="26"/>
    </row>
    <row r="99" spans="1:4" x14ac:dyDescent="0.3">
      <c r="A99" s="27">
        <v>44958</v>
      </c>
      <c r="B99" s="26" t="s">
        <v>0</v>
      </c>
      <c r="C99" s="29">
        <v>401</v>
      </c>
      <c r="D99" s="26"/>
    </row>
    <row r="100" spans="1:4" x14ac:dyDescent="0.3">
      <c r="A100" s="27">
        <v>44986</v>
      </c>
      <c r="B100" s="26" t="s">
        <v>0</v>
      </c>
      <c r="C100" s="29">
        <v>482</v>
      </c>
      <c r="D100" s="26"/>
    </row>
    <row r="101" spans="1:4" x14ac:dyDescent="0.3">
      <c r="A101" s="27">
        <v>45017</v>
      </c>
      <c r="B101" s="26" t="s">
        <v>0</v>
      </c>
      <c r="C101" s="29">
        <v>484</v>
      </c>
      <c r="D101" s="26"/>
    </row>
    <row r="102" spans="1:4" x14ac:dyDescent="0.3">
      <c r="A102" s="27">
        <v>45047</v>
      </c>
      <c r="B102" s="26" t="s">
        <v>0</v>
      </c>
      <c r="C102" s="29">
        <v>551</v>
      </c>
      <c r="D102" s="26"/>
    </row>
    <row r="103" spans="1:4" x14ac:dyDescent="0.3">
      <c r="A103" s="27">
        <v>45078</v>
      </c>
      <c r="B103" s="26" t="s">
        <v>0</v>
      </c>
      <c r="C103" s="29">
        <v>604</v>
      </c>
      <c r="D103" s="26"/>
    </row>
    <row r="104" spans="1:4" x14ac:dyDescent="0.3">
      <c r="A104" s="27">
        <v>45108</v>
      </c>
      <c r="B104" s="26" t="s">
        <v>0</v>
      </c>
      <c r="C104" s="29">
        <v>630</v>
      </c>
      <c r="D104" s="26"/>
    </row>
    <row r="105" spans="1:4" x14ac:dyDescent="0.3">
      <c r="A105" s="27">
        <v>42005</v>
      </c>
      <c r="B105" s="26" t="s">
        <v>13</v>
      </c>
      <c r="C105" s="29">
        <v>552</v>
      </c>
      <c r="D105" s="26"/>
    </row>
    <row r="106" spans="1:4" x14ac:dyDescent="0.3">
      <c r="A106" s="27">
        <v>42036</v>
      </c>
      <c r="B106" s="26" t="s">
        <v>13</v>
      </c>
      <c r="C106" s="29">
        <v>584</v>
      </c>
      <c r="D106" s="26"/>
    </row>
    <row r="107" spans="1:4" x14ac:dyDescent="0.3">
      <c r="A107" s="27">
        <v>42064</v>
      </c>
      <c r="B107" s="26" t="s">
        <v>13</v>
      </c>
      <c r="C107" s="29">
        <v>610</v>
      </c>
      <c r="D107" s="26"/>
    </row>
    <row r="108" spans="1:4" x14ac:dyDescent="0.3">
      <c r="A108" s="27">
        <v>42095</v>
      </c>
      <c r="B108" s="26" t="s">
        <v>13</v>
      </c>
      <c r="C108" s="29">
        <v>573</v>
      </c>
      <c r="D108" s="26"/>
    </row>
    <row r="109" spans="1:4" x14ac:dyDescent="0.3">
      <c r="A109" s="27">
        <v>42125</v>
      </c>
      <c r="B109" s="26" t="s">
        <v>13</v>
      </c>
      <c r="C109" s="29">
        <v>689</v>
      </c>
      <c r="D109" s="26"/>
    </row>
    <row r="110" spans="1:4" x14ac:dyDescent="0.3">
      <c r="A110" s="27">
        <v>42156</v>
      </c>
      <c r="B110" s="26" t="s">
        <v>13</v>
      </c>
      <c r="C110" s="29">
        <v>619</v>
      </c>
      <c r="D110" s="26"/>
    </row>
    <row r="111" spans="1:4" x14ac:dyDescent="0.3">
      <c r="A111" s="27">
        <v>42186</v>
      </c>
      <c r="B111" s="26" t="s">
        <v>13</v>
      </c>
      <c r="C111" s="29">
        <v>601</v>
      </c>
      <c r="D111" s="26"/>
    </row>
    <row r="112" spans="1:4" x14ac:dyDescent="0.3">
      <c r="A112" s="27">
        <v>42217</v>
      </c>
      <c r="B112" s="26" t="s">
        <v>13</v>
      </c>
      <c r="C112" s="29">
        <v>650</v>
      </c>
      <c r="D112" s="26"/>
    </row>
    <row r="113" spans="1:4" x14ac:dyDescent="0.3">
      <c r="A113" s="27">
        <v>42248</v>
      </c>
      <c r="B113" s="26" t="s">
        <v>13</v>
      </c>
      <c r="C113" s="29">
        <v>574</v>
      </c>
      <c r="D113" s="26"/>
    </row>
    <row r="114" spans="1:4" x14ac:dyDescent="0.3">
      <c r="A114" s="27">
        <v>42278</v>
      </c>
      <c r="B114" s="26" t="s">
        <v>13</v>
      </c>
      <c r="C114" s="29">
        <v>544</v>
      </c>
      <c r="D114" s="26"/>
    </row>
    <row r="115" spans="1:4" x14ac:dyDescent="0.3">
      <c r="A115" s="27">
        <v>42309</v>
      </c>
      <c r="B115" s="26" t="s">
        <v>13</v>
      </c>
      <c r="C115" s="29">
        <v>569</v>
      </c>
      <c r="D115" s="26"/>
    </row>
    <row r="116" spans="1:4" x14ac:dyDescent="0.3">
      <c r="A116" s="27">
        <v>42339</v>
      </c>
      <c r="B116" s="26" t="s">
        <v>13</v>
      </c>
      <c r="C116" s="29">
        <v>546</v>
      </c>
      <c r="D116" s="26"/>
    </row>
    <row r="117" spans="1:4" x14ac:dyDescent="0.3">
      <c r="A117" s="27">
        <v>42370</v>
      </c>
      <c r="B117" s="26" t="s">
        <v>13</v>
      </c>
      <c r="C117" s="29">
        <v>549</v>
      </c>
      <c r="D117" s="26"/>
    </row>
    <row r="118" spans="1:4" x14ac:dyDescent="0.3">
      <c r="A118" s="27">
        <v>42401</v>
      </c>
      <c r="B118" s="26" t="s">
        <v>13</v>
      </c>
      <c r="C118" s="29">
        <v>553</v>
      </c>
      <c r="D118" s="26"/>
    </row>
    <row r="119" spans="1:4" x14ac:dyDescent="0.3">
      <c r="A119" s="27">
        <v>42430</v>
      </c>
      <c r="B119" s="26" t="s">
        <v>13</v>
      </c>
      <c r="C119" s="29">
        <v>479</v>
      </c>
      <c r="D119" s="26"/>
    </row>
    <row r="120" spans="1:4" x14ac:dyDescent="0.3">
      <c r="A120" s="27">
        <v>42461</v>
      </c>
      <c r="B120" s="26" t="s">
        <v>13</v>
      </c>
      <c r="C120" s="29">
        <v>564</v>
      </c>
      <c r="D120" s="26"/>
    </row>
    <row r="121" spans="1:4" x14ac:dyDescent="0.3">
      <c r="A121" s="27">
        <v>42491</v>
      </c>
      <c r="B121" s="26" t="s">
        <v>13</v>
      </c>
      <c r="C121" s="29">
        <v>592</v>
      </c>
      <c r="D121" s="26"/>
    </row>
    <row r="122" spans="1:4" x14ac:dyDescent="0.3">
      <c r="A122" s="27">
        <v>42522</v>
      </c>
      <c r="B122" s="26" t="s">
        <v>13</v>
      </c>
      <c r="C122" s="29">
        <v>532</v>
      </c>
      <c r="D122" s="26"/>
    </row>
    <row r="123" spans="1:4" x14ac:dyDescent="0.3">
      <c r="A123" s="27">
        <v>42552</v>
      </c>
      <c r="B123" s="26" t="s">
        <v>13</v>
      </c>
      <c r="C123" s="29">
        <v>568</v>
      </c>
      <c r="D123" s="26"/>
    </row>
    <row r="124" spans="1:4" x14ac:dyDescent="0.3">
      <c r="A124" s="27">
        <v>42583</v>
      </c>
      <c r="B124" s="26" t="s">
        <v>13</v>
      </c>
      <c r="C124" s="29">
        <v>539</v>
      </c>
      <c r="D124" s="26"/>
    </row>
    <row r="125" spans="1:4" x14ac:dyDescent="0.3">
      <c r="A125" s="27">
        <v>42614</v>
      </c>
      <c r="B125" s="26" t="s">
        <v>13</v>
      </c>
      <c r="C125" s="29">
        <v>610</v>
      </c>
      <c r="D125" s="26"/>
    </row>
    <row r="126" spans="1:4" x14ac:dyDescent="0.3">
      <c r="A126" s="27">
        <v>42644</v>
      </c>
      <c r="B126" s="26" t="s">
        <v>13</v>
      </c>
      <c r="C126" s="29">
        <v>593</v>
      </c>
      <c r="D126" s="26"/>
    </row>
    <row r="127" spans="1:4" x14ac:dyDescent="0.3">
      <c r="A127" s="27">
        <v>42675</v>
      </c>
      <c r="B127" s="26" t="s">
        <v>13</v>
      </c>
      <c r="C127" s="29">
        <v>722</v>
      </c>
      <c r="D127" s="26"/>
    </row>
    <row r="128" spans="1:4" x14ac:dyDescent="0.3">
      <c r="A128" s="27">
        <v>42705</v>
      </c>
      <c r="B128" s="26" t="s">
        <v>13</v>
      </c>
      <c r="C128" s="29">
        <v>572</v>
      </c>
      <c r="D128" s="26"/>
    </row>
    <row r="129" spans="1:4" x14ac:dyDescent="0.3">
      <c r="A129" s="27">
        <v>42736</v>
      </c>
      <c r="B129" s="26" t="s">
        <v>13</v>
      </c>
      <c r="C129" s="29">
        <v>658</v>
      </c>
      <c r="D129" s="26"/>
    </row>
    <row r="130" spans="1:4" x14ac:dyDescent="0.3">
      <c r="A130" s="27">
        <v>42767</v>
      </c>
      <c r="B130" s="26" t="s">
        <v>13</v>
      </c>
      <c r="C130" s="29">
        <v>522</v>
      </c>
      <c r="D130" s="26"/>
    </row>
    <row r="131" spans="1:4" x14ac:dyDescent="0.3">
      <c r="A131" s="27">
        <v>42795</v>
      </c>
      <c r="B131" s="26" t="s">
        <v>13</v>
      </c>
      <c r="C131" s="29">
        <v>505</v>
      </c>
      <c r="D131" s="26"/>
    </row>
    <row r="132" spans="1:4" x14ac:dyDescent="0.3">
      <c r="A132" s="27">
        <v>42826</v>
      </c>
      <c r="B132" s="26" t="s">
        <v>13</v>
      </c>
      <c r="C132" s="29">
        <v>553</v>
      </c>
      <c r="D132" s="26"/>
    </row>
    <row r="133" spans="1:4" x14ac:dyDescent="0.3">
      <c r="A133" s="27">
        <v>42856</v>
      </c>
      <c r="B133" s="26" t="s">
        <v>13</v>
      </c>
      <c r="C133" s="29">
        <v>515</v>
      </c>
      <c r="D133" s="26"/>
    </row>
    <row r="134" spans="1:4" x14ac:dyDescent="0.3">
      <c r="A134" s="27">
        <v>42887</v>
      </c>
      <c r="B134" s="26" t="s">
        <v>13</v>
      </c>
      <c r="C134" s="29">
        <v>506</v>
      </c>
      <c r="D134" s="26"/>
    </row>
    <row r="135" spans="1:4" x14ac:dyDescent="0.3">
      <c r="A135" s="27">
        <v>42917</v>
      </c>
      <c r="B135" s="26" t="s">
        <v>13</v>
      </c>
      <c r="C135" s="29">
        <v>545</v>
      </c>
      <c r="D135" s="26"/>
    </row>
    <row r="136" spans="1:4" x14ac:dyDescent="0.3">
      <c r="A136" s="27">
        <v>42948</v>
      </c>
      <c r="B136" s="26" t="s">
        <v>13</v>
      </c>
      <c r="C136" s="29">
        <v>437</v>
      </c>
      <c r="D136" s="26"/>
    </row>
    <row r="137" spans="1:4" x14ac:dyDescent="0.3">
      <c r="A137" s="27">
        <v>42979</v>
      </c>
      <c r="B137" s="26" t="s">
        <v>13</v>
      </c>
      <c r="C137" s="29">
        <v>492</v>
      </c>
      <c r="D137" s="26"/>
    </row>
    <row r="138" spans="1:4" x14ac:dyDescent="0.3">
      <c r="A138" s="27">
        <v>43009</v>
      </c>
      <c r="B138" s="26" t="s">
        <v>13</v>
      </c>
      <c r="C138" s="29">
        <v>606</v>
      </c>
      <c r="D138" s="26"/>
    </row>
    <row r="139" spans="1:4" x14ac:dyDescent="0.3">
      <c r="A139" s="27">
        <v>43040</v>
      </c>
      <c r="B139" s="26" t="s">
        <v>13</v>
      </c>
      <c r="C139" s="29">
        <v>470</v>
      </c>
      <c r="D139" s="26"/>
    </row>
    <row r="140" spans="1:4" x14ac:dyDescent="0.3">
      <c r="A140" s="27">
        <v>43070</v>
      </c>
      <c r="B140" s="26" t="s">
        <v>13</v>
      </c>
      <c r="C140" s="29">
        <v>411</v>
      </c>
      <c r="D140" s="26"/>
    </row>
    <row r="141" spans="1:4" x14ac:dyDescent="0.3">
      <c r="A141" s="27">
        <v>43101</v>
      </c>
      <c r="B141" s="26" t="s">
        <v>13</v>
      </c>
      <c r="C141" s="29">
        <v>472</v>
      </c>
      <c r="D141" s="26"/>
    </row>
    <row r="142" spans="1:4" x14ac:dyDescent="0.3">
      <c r="A142" s="27">
        <v>43132</v>
      </c>
      <c r="B142" s="26" t="s">
        <v>13</v>
      </c>
      <c r="C142" s="29">
        <v>339</v>
      </c>
      <c r="D142" s="26"/>
    </row>
    <row r="143" spans="1:4" x14ac:dyDescent="0.3">
      <c r="A143" s="27">
        <v>43160</v>
      </c>
      <c r="B143" s="26" t="s">
        <v>13</v>
      </c>
      <c r="C143" s="29">
        <v>381</v>
      </c>
      <c r="D143" s="26"/>
    </row>
    <row r="144" spans="1:4" x14ac:dyDescent="0.3">
      <c r="A144" s="27">
        <v>43191</v>
      </c>
      <c r="B144" s="26" t="s">
        <v>13</v>
      </c>
      <c r="C144" s="29">
        <v>415</v>
      </c>
      <c r="D144" s="26"/>
    </row>
    <row r="145" spans="1:4" x14ac:dyDescent="0.3">
      <c r="A145" s="27">
        <v>43221</v>
      </c>
      <c r="B145" s="26" t="s">
        <v>13</v>
      </c>
      <c r="C145" s="29">
        <v>384</v>
      </c>
      <c r="D145" s="26"/>
    </row>
    <row r="146" spans="1:4" x14ac:dyDescent="0.3">
      <c r="A146" s="27">
        <v>43252</v>
      </c>
      <c r="B146" s="26" t="s">
        <v>13</v>
      </c>
      <c r="C146" s="29">
        <v>421</v>
      </c>
      <c r="D146" s="26"/>
    </row>
    <row r="147" spans="1:4" x14ac:dyDescent="0.3">
      <c r="A147" s="27">
        <v>43282</v>
      </c>
      <c r="B147" s="26" t="s">
        <v>13</v>
      </c>
      <c r="C147" s="29">
        <v>425</v>
      </c>
      <c r="D147" s="26"/>
    </row>
    <row r="148" spans="1:4" x14ac:dyDescent="0.3">
      <c r="A148" s="27">
        <v>43313</v>
      </c>
      <c r="B148" s="26" t="s">
        <v>13</v>
      </c>
      <c r="C148" s="29">
        <v>350</v>
      </c>
      <c r="D148" s="26"/>
    </row>
    <row r="149" spans="1:4" x14ac:dyDescent="0.3">
      <c r="A149" s="27">
        <v>43344</v>
      </c>
      <c r="B149" s="26" t="s">
        <v>13</v>
      </c>
      <c r="C149" s="29">
        <v>418</v>
      </c>
      <c r="D149" s="26"/>
    </row>
    <row r="150" spans="1:4" x14ac:dyDescent="0.3">
      <c r="A150" s="27">
        <v>43374</v>
      </c>
      <c r="B150" s="26" t="s">
        <v>13</v>
      </c>
      <c r="C150" s="29">
        <v>339</v>
      </c>
      <c r="D150" s="26"/>
    </row>
    <row r="151" spans="1:4" x14ac:dyDescent="0.3">
      <c r="A151" s="27">
        <v>43405</v>
      </c>
      <c r="B151" s="26" t="s">
        <v>13</v>
      </c>
      <c r="C151" s="29">
        <v>431</v>
      </c>
      <c r="D151" s="26"/>
    </row>
    <row r="152" spans="1:4" x14ac:dyDescent="0.3">
      <c r="A152" s="27">
        <v>43435</v>
      </c>
      <c r="B152" s="26" t="s">
        <v>13</v>
      </c>
      <c r="C152" s="29">
        <v>452</v>
      </c>
      <c r="D152" s="26"/>
    </row>
    <row r="153" spans="1:4" x14ac:dyDescent="0.3">
      <c r="A153" s="27">
        <v>43466</v>
      </c>
      <c r="B153" s="26" t="s">
        <v>13</v>
      </c>
      <c r="C153" s="29">
        <v>555</v>
      </c>
      <c r="D153" s="26"/>
    </row>
    <row r="154" spans="1:4" x14ac:dyDescent="0.3">
      <c r="A154" s="27">
        <v>43497</v>
      </c>
      <c r="B154" s="26" t="s">
        <v>13</v>
      </c>
      <c r="C154" s="29">
        <v>528</v>
      </c>
      <c r="D154" s="26"/>
    </row>
    <row r="155" spans="1:4" x14ac:dyDescent="0.3">
      <c r="A155" s="27">
        <v>43525</v>
      </c>
      <c r="B155" s="26" t="s">
        <v>13</v>
      </c>
      <c r="C155" s="29">
        <v>534</v>
      </c>
      <c r="D155" s="26"/>
    </row>
    <row r="156" spans="1:4" x14ac:dyDescent="0.3">
      <c r="A156" s="27">
        <v>43556</v>
      </c>
      <c r="B156" s="26" t="s">
        <v>13</v>
      </c>
      <c r="C156" s="29">
        <v>514</v>
      </c>
      <c r="D156" s="26"/>
    </row>
    <row r="157" spans="1:4" x14ac:dyDescent="0.3">
      <c r="A157" s="27">
        <v>43586</v>
      </c>
      <c r="B157" s="26" t="s">
        <v>13</v>
      </c>
      <c r="C157" s="29">
        <v>513</v>
      </c>
      <c r="D157" s="26"/>
    </row>
    <row r="158" spans="1:4" x14ac:dyDescent="0.3">
      <c r="A158" s="27">
        <v>43617</v>
      </c>
      <c r="B158" s="26" t="s">
        <v>13</v>
      </c>
      <c r="C158" s="29">
        <v>444</v>
      </c>
      <c r="D158" s="26"/>
    </row>
    <row r="159" spans="1:4" x14ac:dyDescent="0.3">
      <c r="A159" s="27">
        <v>43647</v>
      </c>
      <c r="B159" s="26" t="s">
        <v>13</v>
      </c>
      <c r="C159" s="29">
        <v>461</v>
      </c>
      <c r="D159" s="26"/>
    </row>
    <row r="160" spans="1:4" x14ac:dyDescent="0.3">
      <c r="A160" s="27">
        <v>43678</v>
      </c>
      <c r="B160" s="26" t="s">
        <v>13</v>
      </c>
      <c r="C160" s="29">
        <v>458</v>
      </c>
      <c r="D160" s="26"/>
    </row>
    <row r="161" spans="1:4" x14ac:dyDescent="0.3">
      <c r="A161" s="27">
        <v>43709</v>
      </c>
      <c r="B161" s="26" t="s">
        <v>13</v>
      </c>
      <c r="C161" s="29">
        <v>475</v>
      </c>
      <c r="D161" s="26"/>
    </row>
    <row r="162" spans="1:4" x14ac:dyDescent="0.3">
      <c r="A162" s="27">
        <v>43739</v>
      </c>
      <c r="B162" s="26" t="s">
        <v>13</v>
      </c>
      <c r="C162" s="29">
        <v>508</v>
      </c>
      <c r="D162" s="26"/>
    </row>
    <row r="163" spans="1:4" x14ac:dyDescent="0.3">
      <c r="A163" s="27">
        <v>43770</v>
      </c>
      <c r="B163" s="26" t="s">
        <v>13</v>
      </c>
      <c r="C163" s="29">
        <v>458</v>
      </c>
      <c r="D163" s="26"/>
    </row>
    <row r="164" spans="1:4" x14ac:dyDescent="0.3">
      <c r="A164" s="27">
        <v>43800</v>
      </c>
      <c r="B164" s="26" t="s">
        <v>13</v>
      </c>
      <c r="C164" s="29">
        <v>506</v>
      </c>
      <c r="D164" s="26"/>
    </row>
    <row r="165" spans="1:4" x14ac:dyDescent="0.3">
      <c r="A165" s="27">
        <v>43831</v>
      </c>
      <c r="B165" s="26" t="s">
        <v>13</v>
      </c>
      <c r="C165" s="29">
        <v>520</v>
      </c>
      <c r="D165" s="26"/>
    </row>
    <row r="166" spans="1:4" x14ac:dyDescent="0.3">
      <c r="A166" s="27">
        <v>43862</v>
      </c>
      <c r="B166" s="26" t="s">
        <v>13</v>
      </c>
      <c r="C166" s="29">
        <v>461</v>
      </c>
      <c r="D166" s="26"/>
    </row>
    <row r="167" spans="1:4" x14ac:dyDescent="0.3">
      <c r="A167" s="27">
        <v>43891</v>
      </c>
      <c r="B167" s="26" t="s">
        <v>13</v>
      </c>
      <c r="C167" s="29">
        <v>457</v>
      </c>
      <c r="D167" s="26"/>
    </row>
    <row r="168" spans="1:4" x14ac:dyDescent="0.3">
      <c r="A168" s="27">
        <v>43922</v>
      </c>
      <c r="B168" s="26" t="s">
        <v>13</v>
      </c>
      <c r="C168" s="30">
        <v>481</v>
      </c>
      <c r="D168" s="26"/>
    </row>
    <row r="169" spans="1:4" x14ac:dyDescent="0.3">
      <c r="A169" s="27">
        <v>43952</v>
      </c>
      <c r="B169" s="26" t="s">
        <v>13</v>
      </c>
      <c r="C169" s="29">
        <v>157</v>
      </c>
      <c r="D169" s="26"/>
    </row>
    <row r="170" spans="1:4" x14ac:dyDescent="0.3">
      <c r="A170" s="27">
        <v>43983</v>
      </c>
      <c r="B170" s="26" t="s">
        <v>13</v>
      </c>
      <c r="C170" s="29">
        <v>272</v>
      </c>
      <c r="D170" s="26"/>
    </row>
    <row r="171" spans="1:4" x14ac:dyDescent="0.3">
      <c r="A171" s="27">
        <v>44013</v>
      </c>
      <c r="B171" s="26" t="s">
        <v>13</v>
      </c>
      <c r="C171" s="29">
        <v>306</v>
      </c>
      <c r="D171" s="26"/>
    </row>
    <row r="172" spans="1:4" x14ac:dyDescent="0.3">
      <c r="A172" s="27">
        <v>44044</v>
      </c>
      <c r="B172" s="26" t="s">
        <v>13</v>
      </c>
      <c r="C172" s="29">
        <v>355</v>
      </c>
      <c r="D172" s="26"/>
    </row>
    <row r="173" spans="1:4" x14ac:dyDescent="0.3">
      <c r="A173" s="27">
        <v>44075</v>
      </c>
      <c r="B173" s="26" t="s">
        <v>13</v>
      </c>
      <c r="C173" s="29">
        <v>367</v>
      </c>
      <c r="D173" s="26"/>
    </row>
    <row r="174" spans="1:4" x14ac:dyDescent="0.3">
      <c r="A174" s="27">
        <v>44105</v>
      </c>
      <c r="B174" s="26" t="s">
        <v>13</v>
      </c>
      <c r="C174" s="29">
        <v>496</v>
      </c>
      <c r="D174" s="26"/>
    </row>
    <row r="175" spans="1:4" x14ac:dyDescent="0.3">
      <c r="A175" s="27">
        <v>44136</v>
      </c>
      <c r="B175" s="26" t="s">
        <v>13</v>
      </c>
      <c r="C175" s="29">
        <v>530</v>
      </c>
      <c r="D175" s="26"/>
    </row>
    <row r="176" spans="1:4" x14ac:dyDescent="0.3">
      <c r="A176" s="27">
        <v>44166</v>
      </c>
      <c r="B176" s="26" t="s">
        <v>13</v>
      </c>
      <c r="C176" s="29">
        <v>420</v>
      </c>
      <c r="D176" s="26"/>
    </row>
    <row r="177" spans="1:4" x14ac:dyDescent="0.3">
      <c r="A177" s="27">
        <v>44197</v>
      </c>
      <c r="B177" s="26" t="s">
        <v>13</v>
      </c>
      <c r="C177" s="28">
        <v>411</v>
      </c>
      <c r="D177" s="26"/>
    </row>
    <row r="178" spans="1:4" x14ac:dyDescent="0.3">
      <c r="A178" s="27">
        <v>44228</v>
      </c>
      <c r="B178" s="26" t="s">
        <v>13</v>
      </c>
      <c r="C178" s="28">
        <v>409</v>
      </c>
      <c r="D178" s="26"/>
    </row>
    <row r="179" spans="1:4" x14ac:dyDescent="0.3">
      <c r="A179" s="27">
        <v>44256</v>
      </c>
      <c r="B179" s="26" t="s">
        <v>13</v>
      </c>
      <c r="C179" s="28">
        <v>522</v>
      </c>
      <c r="D179" s="26"/>
    </row>
    <row r="180" spans="1:4" x14ac:dyDescent="0.3">
      <c r="A180" s="27">
        <v>44287</v>
      </c>
      <c r="B180" s="26" t="s">
        <v>13</v>
      </c>
      <c r="C180" s="28">
        <v>386</v>
      </c>
      <c r="D180" s="26"/>
    </row>
    <row r="181" spans="1:4" x14ac:dyDescent="0.3">
      <c r="A181" s="27">
        <v>44317</v>
      </c>
      <c r="B181" s="26" t="s">
        <v>13</v>
      </c>
      <c r="C181" s="28">
        <v>386</v>
      </c>
      <c r="D181" s="26"/>
    </row>
    <row r="182" spans="1:4" x14ac:dyDescent="0.3">
      <c r="A182" s="27">
        <v>44348</v>
      </c>
      <c r="B182" s="26" t="s">
        <v>13</v>
      </c>
      <c r="C182" s="28">
        <v>405</v>
      </c>
      <c r="D182" s="26"/>
    </row>
    <row r="183" spans="1:4" x14ac:dyDescent="0.3">
      <c r="A183" s="27">
        <v>44378</v>
      </c>
      <c r="B183" s="26" t="s">
        <v>13</v>
      </c>
      <c r="C183" s="28">
        <v>782</v>
      </c>
      <c r="D183" s="26"/>
    </row>
    <row r="184" spans="1:4" x14ac:dyDescent="0.3">
      <c r="A184" s="27">
        <v>44409</v>
      </c>
      <c r="B184" s="26" t="s">
        <v>13</v>
      </c>
      <c r="C184" s="28">
        <v>442</v>
      </c>
      <c r="D184" s="26"/>
    </row>
    <row r="185" spans="1:4" x14ac:dyDescent="0.3">
      <c r="A185" s="27">
        <v>44440</v>
      </c>
      <c r="B185" s="26" t="s">
        <v>13</v>
      </c>
      <c r="C185" s="28">
        <v>436</v>
      </c>
      <c r="D185" s="26"/>
    </row>
    <row r="186" spans="1:4" x14ac:dyDescent="0.3">
      <c r="A186" s="27">
        <v>44470</v>
      </c>
      <c r="B186" s="26" t="s">
        <v>13</v>
      </c>
      <c r="C186" s="28">
        <v>437</v>
      </c>
      <c r="D186" s="26"/>
    </row>
    <row r="187" spans="1:4" x14ac:dyDescent="0.3">
      <c r="A187" s="27">
        <v>44501</v>
      </c>
      <c r="B187" s="26" t="s">
        <v>13</v>
      </c>
      <c r="C187" s="28">
        <v>438</v>
      </c>
      <c r="D187" s="26"/>
    </row>
    <row r="188" spans="1:4" x14ac:dyDescent="0.3">
      <c r="A188" s="27">
        <v>44531</v>
      </c>
      <c r="B188" s="26" t="s">
        <v>13</v>
      </c>
      <c r="C188" s="28">
        <v>452</v>
      </c>
      <c r="D188" s="26"/>
    </row>
    <row r="189" spans="1:4" x14ac:dyDescent="0.3">
      <c r="A189" s="27">
        <v>44562</v>
      </c>
      <c r="B189" s="26" t="s">
        <v>13</v>
      </c>
      <c r="C189" s="28">
        <v>459</v>
      </c>
      <c r="D189" s="26"/>
    </row>
    <row r="190" spans="1:4" x14ac:dyDescent="0.3">
      <c r="A190" s="27">
        <v>44593</v>
      </c>
      <c r="B190" s="26" t="s">
        <v>13</v>
      </c>
      <c r="C190" s="28">
        <v>434</v>
      </c>
      <c r="D190" s="26"/>
    </row>
    <row r="191" spans="1:4" x14ac:dyDescent="0.3">
      <c r="A191" s="27">
        <v>44621</v>
      </c>
      <c r="B191" s="26" t="s">
        <v>13</v>
      </c>
      <c r="C191" s="28">
        <v>469</v>
      </c>
      <c r="D191" s="26"/>
    </row>
    <row r="192" spans="1:4" x14ac:dyDescent="0.3">
      <c r="A192" s="27">
        <v>44652</v>
      </c>
      <c r="B192" s="26" t="s">
        <v>13</v>
      </c>
      <c r="C192" s="28">
        <v>478</v>
      </c>
      <c r="D192" s="26"/>
    </row>
    <row r="193" spans="1:4" x14ac:dyDescent="0.3">
      <c r="A193" s="27">
        <v>44682</v>
      </c>
      <c r="B193" s="26" t="s">
        <v>13</v>
      </c>
      <c r="C193" s="28">
        <v>480</v>
      </c>
      <c r="D193" s="26"/>
    </row>
    <row r="194" spans="1:4" x14ac:dyDescent="0.3">
      <c r="A194" s="27">
        <v>44713</v>
      </c>
      <c r="B194" s="26" t="s">
        <v>13</v>
      </c>
      <c r="C194" s="28">
        <v>499</v>
      </c>
      <c r="D194" s="26"/>
    </row>
    <row r="195" spans="1:4" x14ac:dyDescent="0.3">
      <c r="A195" s="27">
        <v>44743</v>
      </c>
      <c r="B195" s="26" t="s">
        <v>13</v>
      </c>
      <c r="C195" s="28">
        <v>615</v>
      </c>
      <c r="D195" s="26"/>
    </row>
    <row r="196" spans="1:4" x14ac:dyDescent="0.3">
      <c r="A196" s="27">
        <v>44774</v>
      </c>
      <c r="B196" s="26" t="s">
        <v>13</v>
      </c>
      <c r="C196" s="28">
        <v>550</v>
      </c>
      <c r="D196" s="26"/>
    </row>
    <row r="197" spans="1:4" x14ac:dyDescent="0.3">
      <c r="A197" s="27">
        <v>44805</v>
      </c>
      <c r="B197" s="26" t="s">
        <v>13</v>
      </c>
      <c r="C197" s="28">
        <v>614</v>
      </c>
      <c r="D197" s="26"/>
    </row>
    <row r="198" spans="1:4" x14ac:dyDescent="0.3">
      <c r="A198" s="27">
        <v>44835</v>
      </c>
      <c r="B198" s="26" t="s">
        <v>13</v>
      </c>
      <c r="C198" s="28">
        <v>570</v>
      </c>
      <c r="D198" s="26"/>
    </row>
    <row r="199" spans="1:4" x14ac:dyDescent="0.3">
      <c r="A199" s="27">
        <v>44866</v>
      </c>
      <c r="B199" s="26" t="s">
        <v>13</v>
      </c>
      <c r="C199" s="28">
        <v>455</v>
      </c>
      <c r="D199" s="26"/>
    </row>
    <row r="200" spans="1:4" x14ac:dyDescent="0.3">
      <c r="A200" s="27">
        <v>44896</v>
      </c>
      <c r="B200" s="26" t="s">
        <v>13</v>
      </c>
      <c r="C200" s="28">
        <v>518</v>
      </c>
      <c r="D200" s="26"/>
    </row>
    <row r="201" spans="1:4" x14ac:dyDescent="0.3">
      <c r="A201" s="27">
        <v>44927</v>
      </c>
      <c r="B201" s="26" t="s">
        <v>13</v>
      </c>
      <c r="C201" s="28">
        <v>677</v>
      </c>
      <c r="D201" s="26"/>
    </row>
    <row r="202" spans="1:4" x14ac:dyDescent="0.3">
      <c r="A202" s="27">
        <v>44958</v>
      </c>
      <c r="B202" s="26" t="s">
        <v>13</v>
      </c>
      <c r="C202" s="28">
        <v>585</v>
      </c>
      <c r="D202" s="26"/>
    </row>
    <row r="203" spans="1:4" x14ac:dyDescent="0.3">
      <c r="A203" s="27">
        <v>44986</v>
      </c>
      <c r="B203" s="26" t="s">
        <v>13</v>
      </c>
      <c r="C203" s="28">
        <v>592</v>
      </c>
      <c r="D203" s="26"/>
    </row>
    <row r="204" spans="1:4" x14ac:dyDescent="0.3">
      <c r="A204" s="27">
        <v>45017</v>
      </c>
      <c r="B204" s="26" t="s">
        <v>13</v>
      </c>
      <c r="C204" s="28">
        <v>631</v>
      </c>
      <c r="D204" s="26"/>
    </row>
    <row r="205" spans="1:4" x14ac:dyDescent="0.3">
      <c r="A205" s="27">
        <v>45047</v>
      </c>
      <c r="B205" s="26" t="s">
        <v>13</v>
      </c>
      <c r="C205" s="28">
        <v>565</v>
      </c>
      <c r="D205" s="26"/>
    </row>
    <row r="206" spans="1:4" x14ac:dyDescent="0.3">
      <c r="A206" s="27">
        <v>45078</v>
      </c>
      <c r="B206" s="26" t="s">
        <v>13</v>
      </c>
      <c r="C206" s="28">
        <v>590</v>
      </c>
      <c r="D206" s="26"/>
    </row>
    <row r="207" spans="1:4" x14ac:dyDescent="0.3">
      <c r="A207" s="27">
        <v>45108</v>
      </c>
      <c r="B207" s="26" t="s">
        <v>13</v>
      </c>
      <c r="C207" s="28">
        <v>571</v>
      </c>
      <c r="D207" s="26"/>
    </row>
    <row r="208" spans="1:4" x14ac:dyDescent="0.3">
      <c r="A208" s="27">
        <v>45139</v>
      </c>
      <c r="B208" s="26" t="s">
        <v>0</v>
      </c>
      <c r="C208" s="28">
        <v>604</v>
      </c>
      <c r="D208" s="26"/>
    </row>
    <row r="209" spans="1:4" x14ac:dyDescent="0.3">
      <c r="A209" s="27">
        <v>45139</v>
      </c>
      <c r="B209" s="26" t="s">
        <v>13</v>
      </c>
      <c r="C209" s="28">
        <v>495</v>
      </c>
      <c r="D209" s="26"/>
    </row>
    <row r="210" spans="1:4" x14ac:dyDescent="0.3">
      <c r="A210" s="27">
        <v>45170</v>
      </c>
      <c r="B210" s="26" t="s">
        <v>0</v>
      </c>
      <c r="C210" s="28">
        <v>590</v>
      </c>
      <c r="D210" s="26"/>
    </row>
    <row r="211" spans="1:4" x14ac:dyDescent="0.3">
      <c r="A211" s="27">
        <v>45170</v>
      </c>
      <c r="B211" s="26" t="s">
        <v>13</v>
      </c>
      <c r="C211" s="28">
        <v>661</v>
      </c>
      <c r="D211" s="26"/>
    </row>
    <row r="212" spans="1:4" x14ac:dyDescent="0.3">
      <c r="A212" s="27">
        <v>45200</v>
      </c>
      <c r="B212" s="26" t="s">
        <v>0</v>
      </c>
      <c r="C212" s="28">
        <v>573</v>
      </c>
      <c r="D212" s="26"/>
    </row>
    <row r="213" spans="1:4" x14ac:dyDescent="0.3">
      <c r="A213" s="27">
        <v>45200</v>
      </c>
      <c r="B213" s="26" t="s">
        <v>13</v>
      </c>
      <c r="C213" s="28">
        <v>701</v>
      </c>
      <c r="D213" s="26"/>
    </row>
    <row r="214" spans="1:4" x14ac:dyDescent="0.3">
      <c r="A214" s="27">
        <v>45231</v>
      </c>
      <c r="B214" s="26" t="s">
        <v>0</v>
      </c>
      <c r="C214" s="28">
        <v>509</v>
      </c>
      <c r="D214" s="26"/>
    </row>
    <row r="215" spans="1:4" x14ac:dyDescent="0.3">
      <c r="A215" s="27">
        <v>45231</v>
      </c>
      <c r="B215" s="26" t="s">
        <v>13</v>
      </c>
      <c r="C215" s="28">
        <v>709</v>
      </c>
      <c r="D215" s="26"/>
    </row>
    <row r="216" spans="1:4" x14ac:dyDescent="0.3">
      <c r="A216" s="26"/>
      <c r="B216" s="26"/>
      <c r="C216" s="28"/>
      <c r="D216" s="26"/>
    </row>
    <row r="217" spans="1:4" x14ac:dyDescent="0.3">
      <c r="A217" s="26"/>
      <c r="B217" s="26"/>
      <c r="C217" s="28"/>
      <c r="D217" s="26"/>
    </row>
    <row r="218" spans="1:4" x14ac:dyDescent="0.3">
      <c r="A218" s="26"/>
      <c r="B218" s="26"/>
      <c r="C218" s="28"/>
      <c r="D218" s="26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4"/>
  <sheetViews>
    <sheetView zoomScaleNormal="100" workbookViewId="0">
      <selection activeCell="B2" sqref="B2:P2"/>
    </sheetView>
  </sheetViews>
  <sheetFormatPr defaultRowHeight="14.4" x14ac:dyDescent="0.3"/>
  <cols>
    <col min="1" max="1" width="10.33203125" bestFit="1" customWidth="1"/>
    <col min="8" max="8" width="9.109375" customWidth="1"/>
    <col min="13" max="13" width="9.44140625" customWidth="1"/>
    <col min="14" max="14" width="10.5546875" bestFit="1" customWidth="1"/>
    <col min="17" max="17" width="10.5546875" customWidth="1"/>
    <col min="22" max="22" width="10.109375" bestFit="1" customWidth="1"/>
  </cols>
  <sheetData>
    <row r="1" spans="1:21" ht="16.2" x14ac:dyDescent="0.3">
      <c r="A1" s="3"/>
      <c r="B1" s="1">
        <v>44682</v>
      </c>
      <c r="C1" s="1">
        <v>44713</v>
      </c>
      <c r="D1" s="1">
        <v>44743</v>
      </c>
      <c r="E1" s="1">
        <v>44774</v>
      </c>
      <c r="F1" s="1">
        <v>44805</v>
      </c>
      <c r="G1" s="1">
        <v>44835</v>
      </c>
      <c r="H1" s="16">
        <v>44866</v>
      </c>
      <c r="I1" s="16">
        <v>44896</v>
      </c>
      <c r="J1" s="16">
        <v>44927</v>
      </c>
      <c r="K1" s="1">
        <v>44958</v>
      </c>
      <c r="L1" s="1">
        <v>44986</v>
      </c>
      <c r="M1" s="1">
        <v>45017</v>
      </c>
      <c r="N1" s="1">
        <v>45047</v>
      </c>
      <c r="O1" s="1">
        <v>45078</v>
      </c>
      <c r="P1" s="1">
        <v>45108</v>
      </c>
      <c r="Q1" s="10" t="s">
        <v>2</v>
      </c>
      <c r="S1" s="34" t="s">
        <v>6</v>
      </c>
      <c r="T1" s="35"/>
      <c r="U1" s="36"/>
    </row>
    <row r="2" spans="1:21" ht="15" thickBot="1" x14ac:dyDescent="0.35">
      <c r="A2" s="2" t="s">
        <v>0</v>
      </c>
      <c r="B2" s="4">
        <v>443</v>
      </c>
      <c r="C2" s="4">
        <v>500</v>
      </c>
      <c r="D2" s="4">
        <v>513</v>
      </c>
      <c r="E2" s="4">
        <v>572</v>
      </c>
      <c r="F2" s="4">
        <v>505</v>
      </c>
      <c r="G2" s="4">
        <v>539</v>
      </c>
      <c r="H2" s="17">
        <v>499</v>
      </c>
      <c r="I2" s="17">
        <v>491</v>
      </c>
      <c r="J2" s="17">
        <v>503</v>
      </c>
      <c r="K2" s="4">
        <v>401</v>
      </c>
      <c r="L2" s="4">
        <v>482</v>
      </c>
      <c r="M2" s="4">
        <v>484</v>
      </c>
      <c r="N2" s="4">
        <v>551</v>
      </c>
      <c r="O2" s="4">
        <v>604</v>
      </c>
      <c r="P2" s="4">
        <v>630</v>
      </c>
      <c r="Q2" s="7">
        <f>SUM(B2:P2)/15</f>
        <v>514.4666666666667</v>
      </c>
      <c r="S2" s="19">
        <v>12</v>
      </c>
      <c r="T2" s="20" t="s">
        <v>7</v>
      </c>
      <c r="U2" s="21"/>
    </row>
    <row r="3" spans="1:21" ht="15" thickBot="1" x14ac:dyDescent="0.35">
      <c r="A3" s="5" t="s">
        <v>1</v>
      </c>
      <c r="B3" s="6">
        <f t="shared" ref="B3:K3" si="0">B2/36</f>
        <v>12.305555555555555</v>
      </c>
      <c r="C3" s="6">
        <f>C2/36</f>
        <v>13.888888888888889</v>
      </c>
      <c r="D3" s="6">
        <f>D2/36</f>
        <v>14.25</v>
      </c>
      <c r="E3" s="6">
        <f>E2/36</f>
        <v>15.888888888888889</v>
      </c>
      <c r="F3" s="6">
        <f t="shared" si="0"/>
        <v>14.027777777777779</v>
      </c>
      <c r="G3" s="6">
        <f t="shared" si="0"/>
        <v>14.972222222222221</v>
      </c>
      <c r="H3" s="18">
        <f t="shared" si="0"/>
        <v>13.861111111111111</v>
      </c>
      <c r="I3" s="18">
        <f t="shared" si="0"/>
        <v>13.638888888888889</v>
      </c>
      <c r="J3" s="18">
        <f t="shared" si="0"/>
        <v>13.972222222222221</v>
      </c>
      <c r="K3" s="6">
        <f t="shared" si="0"/>
        <v>11.138888888888889</v>
      </c>
      <c r="L3" s="6">
        <f t="shared" ref="L3:Q3" si="1">L2/36</f>
        <v>13.388888888888889</v>
      </c>
      <c r="M3" s="6">
        <f t="shared" si="1"/>
        <v>13.444444444444445</v>
      </c>
      <c r="N3" s="6">
        <f t="shared" si="1"/>
        <v>15.305555555555555</v>
      </c>
      <c r="O3" s="6">
        <f t="shared" si="1"/>
        <v>16.777777777777779</v>
      </c>
      <c r="P3" s="6">
        <f t="shared" si="1"/>
        <v>17.5</v>
      </c>
      <c r="Q3" s="8">
        <f t="shared" si="1"/>
        <v>14.290740740740741</v>
      </c>
      <c r="S3" s="23">
        <f>$S$2*36</f>
        <v>432</v>
      </c>
      <c r="T3" s="24" t="s">
        <v>9</v>
      </c>
      <c r="U3" s="25"/>
    </row>
    <row r="4" spans="1:21" x14ac:dyDescent="0.3">
      <c r="A4" s="2" t="s">
        <v>3</v>
      </c>
      <c r="B4" s="4">
        <f>$S$2*36</f>
        <v>432</v>
      </c>
      <c r="C4" s="4">
        <f t="shared" ref="C4:P4" si="2">$S$2*36</f>
        <v>432</v>
      </c>
      <c r="D4" s="4">
        <f t="shared" si="2"/>
        <v>432</v>
      </c>
      <c r="E4" s="4">
        <f t="shared" si="2"/>
        <v>432</v>
      </c>
      <c r="F4" s="4">
        <f t="shared" si="2"/>
        <v>432</v>
      </c>
      <c r="G4" s="4">
        <f t="shared" si="2"/>
        <v>432</v>
      </c>
      <c r="H4" s="4">
        <f t="shared" si="2"/>
        <v>432</v>
      </c>
      <c r="I4" s="4">
        <f t="shared" si="2"/>
        <v>432</v>
      </c>
      <c r="J4" s="4">
        <f t="shared" si="2"/>
        <v>432</v>
      </c>
      <c r="K4" s="4">
        <f t="shared" si="2"/>
        <v>432</v>
      </c>
      <c r="L4" s="4">
        <f t="shared" si="2"/>
        <v>432</v>
      </c>
      <c r="M4" s="4">
        <f t="shared" si="2"/>
        <v>432</v>
      </c>
      <c r="N4" s="4">
        <f t="shared" si="2"/>
        <v>432</v>
      </c>
      <c r="O4" s="4">
        <f t="shared" si="2"/>
        <v>432</v>
      </c>
      <c r="P4" s="4">
        <f t="shared" si="2"/>
        <v>432</v>
      </c>
      <c r="Q4" s="7">
        <f>SUM(B4:P4)/15</f>
        <v>432</v>
      </c>
    </row>
    <row r="5" spans="1:21" x14ac:dyDescent="0.3">
      <c r="A5" s="13"/>
      <c r="B5" s="22" t="s">
        <v>8</v>
      </c>
      <c r="C5" s="11">
        <f>1-($B$2/$C$2)</f>
        <v>0.11399999999999999</v>
      </c>
      <c r="D5" s="11">
        <f>1-($C$2/$D$2)</f>
        <v>2.5341130604288553E-2</v>
      </c>
      <c r="E5" s="11">
        <f>1-($D$2/$E$2)</f>
        <v>0.10314685314685312</v>
      </c>
      <c r="F5" s="11">
        <f>1-($E$2/$F$2)</f>
        <v>-0.13267326732673257</v>
      </c>
      <c r="G5" s="11">
        <f>1-($F$2/$G$2)</f>
        <v>6.307977736549164E-2</v>
      </c>
      <c r="H5" s="11">
        <f>1-($G$2/$H$2)</f>
        <v>-8.0160320641282645E-2</v>
      </c>
      <c r="I5" s="11">
        <f>1-($H$2/$I$2)</f>
        <v>-1.6293279022403295E-2</v>
      </c>
      <c r="J5" s="11">
        <f>1-($I$2/$J$2)</f>
        <v>2.3856858846918461E-2</v>
      </c>
      <c r="K5" s="11">
        <f>1-($J$2/$K$2)</f>
        <v>-0.25436408977556102</v>
      </c>
      <c r="L5" s="11">
        <f>1-($K$2/$L$2)</f>
        <v>0.16804979253112029</v>
      </c>
      <c r="M5" s="11">
        <f>1-($L$2/$M$2)</f>
        <v>4.1322314049586639E-3</v>
      </c>
      <c r="N5" s="11">
        <f>1-($M$2/$N$2)</f>
        <v>0.1215970961887477</v>
      </c>
      <c r="O5" s="11">
        <f>1-($N$2/$O$2)</f>
        <v>8.7748344370860876E-2</v>
      </c>
      <c r="P5" s="11">
        <f>1-($O$2/$P$2)</f>
        <v>4.1269841269841234E-2</v>
      </c>
      <c r="Q5" s="12">
        <f>SUM(F5:P5)</f>
        <v>2.6242985211959335E-2</v>
      </c>
    </row>
    <row r="6" spans="1:21" x14ac:dyDescent="0.3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</row>
    <row r="7" spans="1:21" x14ac:dyDescent="0.3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</row>
    <row r="8" spans="1:21" x14ac:dyDescent="0.3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</row>
    <row r="9" spans="1:21" x14ac:dyDescent="0.3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</row>
    <row r="10" spans="1:21" x14ac:dyDescent="0.3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</row>
    <row r="11" spans="1:21" ht="15" thickBot="1" x14ac:dyDescent="0.3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</row>
    <row r="12" spans="1:21" ht="14.4" customHeight="1" thickBot="1" x14ac:dyDescent="0.3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15" t="s">
        <v>3</v>
      </c>
      <c r="O12" s="44" t="s">
        <v>4</v>
      </c>
      <c r="P12" s="45"/>
      <c r="Q12" s="9"/>
    </row>
    <row r="13" spans="1:21" ht="15" customHeight="1" x14ac:dyDescent="0.3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41" t="str">
        <f>IF(INT($Q$2)&lt;=INT($Q$4),"J","L")</f>
        <v>L</v>
      </c>
      <c r="O13" s="37">
        <f>$Q$2</f>
        <v>514.4666666666667</v>
      </c>
      <c r="P13" s="38"/>
      <c r="Q13" s="9"/>
    </row>
    <row r="14" spans="1:21" ht="15" customHeight="1" thickBot="1" x14ac:dyDescent="0.3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41"/>
      <c r="O14" s="39"/>
      <c r="P14" s="40"/>
      <c r="Q14" s="9"/>
    </row>
    <row r="15" spans="1:21" ht="15" customHeight="1" x14ac:dyDescent="0.3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14">
        <f>$Q$4</f>
        <v>432</v>
      </c>
      <c r="O15" s="9"/>
      <c r="P15" s="9"/>
      <c r="Q15" s="9"/>
    </row>
    <row r="16" spans="1:21" ht="15" customHeight="1" thickBot="1" x14ac:dyDescent="0.3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O16" s="9"/>
      <c r="P16" s="9"/>
      <c r="Q16" s="9"/>
    </row>
    <row r="17" spans="1:17" ht="15" thickBot="1" x14ac:dyDescent="0.35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15" t="s">
        <v>3</v>
      </c>
      <c r="O17" s="42" t="s">
        <v>5</v>
      </c>
      <c r="P17" s="43"/>
      <c r="Q17" s="9"/>
    </row>
    <row r="18" spans="1:17" ht="15" customHeight="1" x14ac:dyDescent="0.3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41" t="str">
        <f>IF($P$2&lt;=$P$4,"J","L")</f>
        <v>L</v>
      </c>
      <c r="O18" s="37">
        <f>$P$2</f>
        <v>630</v>
      </c>
      <c r="P18" s="38"/>
      <c r="Q18" s="9"/>
    </row>
    <row r="19" spans="1:17" ht="15" customHeight="1" thickBot="1" x14ac:dyDescent="0.35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41"/>
      <c r="O19" s="39"/>
      <c r="P19" s="40"/>
      <c r="Q19" s="9"/>
    </row>
    <row r="20" spans="1:17" x14ac:dyDescent="0.3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14">
        <f>$P$4</f>
        <v>432</v>
      </c>
      <c r="O20" s="9"/>
      <c r="P20" s="9"/>
      <c r="Q20" s="9"/>
    </row>
    <row r="21" spans="1:17" x14ac:dyDescent="0.3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</row>
    <row r="22" spans="1:17" x14ac:dyDescent="0.3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</row>
    <row r="23" spans="1:17" x14ac:dyDescent="0.3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</row>
    <row r="24" spans="1:17" x14ac:dyDescent="0.3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</row>
  </sheetData>
  <mergeCells count="7">
    <mergeCell ref="S1:U1"/>
    <mergeCell ref="O13:P14"/>
    <mergeCell ref="N13:N14"/>
    <mergeCell ref="O18:P19"/>
    <mergeCell ref="N18:N19"/>
    <mergeCell ref="O17:P17"/>
    <mergeCell ref="O12:P12"/>
  </mergeCells>
  <pageMargins left="0.51181102362204722" right="0.51181102362204722" top="0.78740157480314965" bottom="0.78740157480314965" header="0.31496062992125984" footer="0.31496062992125984"/>
  <pageSetup paperSize="9" scale="66" orientation="portrait" r:id="rId1"/>
  <headerFooter>
    <oddHeader>&amp;C&amp;"-,Negrito"&amp;14CONSUMO ANUAL DE ENERGIA E ÁGUA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Consumo</vt:lpstr>
      <vt:lpstr>Plan1</vt:lpstr>
      <vt:lpstr>Plan3</vt:lpstr>
      <vt:lpstr>Plan1!Area_de_impressao</vt:lpstr>
    </vt:vector>
  </TitlesOfParts>
  <Company>Toledo do Brasil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edisona</dc:creator>
  <cp:lastModifiedBy>Edison Nunes</cp:lastModifiedBy>
  <cp:lastPrinted>2020-12-28T19:31:55Z</cp:lastPrinted>
  <dcterms:created xsi:type="dcterms:W3CDTF">2013-02-18T11:20:43Z</dcterms:created>
  <dcterms:modified xsi:type="dcterms:W3CDTF">2023-11-16T16:57:12Z</dcterms:modified>
</cp:coreProperties>
</file>