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13" i="1" l="1"/>
  <c r="C13" i="1"/>
  <c r="E17" i="1"/>
  <c r="E16" i="1"/>
  <c r="E15" i="1"/>
  <c r="E14" i="1"/>
  <c r="E12" i="1"/>
  <c r="E11" i="1"/>
  <c r="E10" i="1"/>
  <c r="E9" i="1"/>
  <c r="E8" i="1"/>
  <c r="E7" i="1"/>
  <c r="E6" i="1"/>
  <c r="E5" i="1"/>
  <c r="E4" i="1"/>
  <c r="E3" i="1"/>
  <c r="E2" i="1"/>
  <c r="E13" i="1" l="1"/>
  <c r="E1" i="1"/>
</calcChain>
</file>

<file path=xl/sharedStrings.xml><?xml version="1.0" encoding="utf-8"?>
<sst xmlns="http://schemas.openxmlformats.org/spreadsheetml/2006/main" count="14" uniqueCount="10">
  <si>
    <t>Fundo de Investimentos</t>
  </si>
  <si>
    <t>AZ Quest Luce Advisory FIC FIRP CP LP</t>
  </si>
  <si>
    <t>Produtos Estruturados</t>
  </si>
  <si>
    <t>Collar UI BRFS3</t>
  </si>
  <si>
    <t>Renda Fixa</t>
  </si>
  <si>
    <t>CRA MINERVA MAR/2029</t>
  </si>
  <si>
    <t>CRI MRV OUT/2029</t>
  </si>
  <si>
    <t>CRI CIRELA ABR/2031</t>
  </si>
  <si>
    <t>DEB SIMPAR JAN/2031</t>
  </si>
  <si>
    <t>Trend DI FIC FIRF Simples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</si>
</sst>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H15" sqref="H15"/>
    </sheetView>
  </sheetViews>
  <sheetFormatPr defaultRowHeight="14.4" x14ac:dyDescent="0.3"/>
  <cols>
    <col min="1" max="1" width="20.5546875" bestFit="1" customWidth="1"/>
    <col min="2" max="2" width="32.21875" bestFit="1" customWidth="1"/>
    <col min="3" max="5" width="8.88671875" style="1"/>
  </cols>
  <sheetData>
    <row r="1" spans="1:6" x14ac:dyDescent="0.3">
      <c r="A1" t="s">
        <v>0</v>
      </c>
      <c r="B1" t="s">
        <v>1</v>
      </c>
      <c r="C1" s="1">
        <v>27532.93</v>
      </c>
      <c r="D1" s="1">
        <v>20764.25</v>
      </c>
      <c r="E1" s="1">
        <f>C1-D1</f>
        <v>6768.68</v>
      </c>
      <c r="F1">
        <v>0.27</v>
      </c>
    </row>
    <row r="2" spans="1:6" x14ac:dyDescent="0.3">
      <c r="A2" t="s">
        <v>2</v>
      </c>
      <c r="B2" t="s">
        <v>3</v>
      </c>
      <c r="C2" s="1">
        <v>19281.8</v>
      </c>
      <c r="D2" s="1">
        <v>19281.8</v>
      </c>
      <c r="E2" s="1">
        <f t="shared" ref="E2:E17" si="0">C2-D2</f>
        <v>0</v>
      </c>
    </row>
    <row r="3" spans="1:6" x14ac:dyDescent="0.3">
      <c r="A3" t="s">
        <v>4</v>
      </c>
      <c r="B3" t="s">
        <v>5</v>
      </c>
      <c r="C3" s="1">
        <v>11425.49</v>
      </c>
      <c r="D3" s="1">
        <v>11357.94</v>
      </c>
      <c r="E3" s="1">
        <f t="shared" si="0"/>
        <v>67.549999999999272</v>
      </c>
    </row>
    <row r="4" spans="1:6" x14ac:dyDescent="0.3">
      <c r="A4" t="s">
        <v>4</v>
      </c>
      <c r="B4" t="s">
        <v>6</v>
      </c>
      <c r="C4" s="1">
        <v>11174.52</v>
      </c>
      <c r="D4" s="1">
        <v>11000</v>
      </c>
      <c r="E4" s="1">
        <f t="shared" si="0"/>
        <v>174.52000000000044</v>
      </c>
    </row>
    <row r="5" spans="1:6" x14ac:dyDescent="0.3">
      <c r="A5" t="s">
        <v>4</v>
      </c>
      <c r="B5" t="s">
        <v>7</v>
      </c>
      <c r="C5" s="1">
        <v>11168.38</v>
      </c>
      <c r="D5" s="1">
        <v>11765.24</v>
      </c>
      <c r="E5" s="1">
        <f t="shared" si="0"/>
        <v>-596.86000000000058</v>
      </c>
    </row>
    <row r="6" spans="1:6" x14ac:dyDescent="0.3">
      <c r="A6" t="s">
        <v>4</v>
      </c>
      <c r="B6" t="s">
        <v>8</v>
      </c>
      <c r="C6" s="1">
        <v>10050.68</v>
      </c>
      <c r="D6" s="1">
        <v>10485.530000000001</v>
      </c>
      <c r="E6" s="1">
        <f t="shared" si="0"/>
        <v>-434.85000000000036</v>
      </c>
    </row>
    <row r="7" spans="1:6" x14ac:dyDescent="0.3">
      <c r="A7" t="s">
        <v>0</v>
      </c>
      <c r="B7" t="s">
        <v>9</v>
      </c>
      <c r="C7" s="1">
        <v>727.77</v>
      </c>
      <c r="D7" s="1">
        <v>708.32</v>
      </c>
      <c r="E7" s="1">
        <f t="shared" si="0"/>
        <v>19.449999999999932</v>
      </c>
    </row>
    <row r="8" spans="1:6" x14ac:dyDescent="0.3">
      <c r="E8" s="1">
        <f t="shared" si="0"/>
        <v>0</v>
      </c>
    </row>
    <row r="9" spans="1:6" x14ac:dyDescent="0.3">
      <c r="E9" s="1">
        <f t="shared" si="0"/>
        <v>0</v>
      </c>
    </row>
    <row r="10" spans="1:6" x14ac:dyDescent="0.3">
      <c r="E10" s="1">
        <f t="shared" si="0"/>
        <v>0</v>
      </c>
    </row>
    <row r="11" spans="1:6" x14ac:dyDescent="0.3">
      <c r="E11" s="1">
        <f t="shared" si="0"/>
        <v>0</v>
      </c>
    </row>
    <row r="12" spans="1:6" x14ac:dyDescent="0.3">
      <c r="E12" s="1">
        <f t="shared" si="0"/>
        <v>0</v>
      </c>
    </row>
    <row r="13" spans="1:6" x14ac:dyDescent="0.3">
      <c r="C13" s="1">
        <f>SUM(C1:C12)</f>
        <v>91361.569999999992</v>
      </c>
      <c r="D13" s="1">
        <f>SUM(D1:D12)</f>
        <v>85363.080000000016</v>
      </c>
      <c r="E13" s="1">
        <f t="shared" si="0"/>
        <v>5998.4899999999761</v>
      </c>
    </row>
    <row r="14" spans="1:6" x14ac:dyDescent="0.3">
      <c r="E14" s="1">
        <f t="shared" si="0"/>
        <v>0</v>
      </c>
    </row>
    <row r="15" spans="1:6" x14ac:dyDescent="0.3">
      <c r="E15" s="1">
        <f t="shared" si="0"/>
        <v>0</v>
      </c>
    </row>
    <row r="16" spans="1:6" x14ac:dyDescent="0.3">
      <c r="E16" s="1">
        <f t="shared" si="0"/>
        <v>0</v>
      </c>
    </row>
    <row r="17" spans="5:5" x14ac:dyDescent="0.3">
      <c r="E17" s="1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256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Nunes</dc:creator>
  <cp:lastModifiedBy>Edison Nunes</cp:lastModifiedBy>
  <dcterms:created xsi:type="dcterms:W3CDTF">2025-01-14T15:19:22Z</dcterms:created>
  <dcterms:modified xsi:type="dcterms:W3CDTF">2025-01-14T19:03:16Z</dcterms:modified>
</cp:coreProperties>
</file>