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LENOVO\Desktop\Metodologías de desarrollo de software\2 Parcial\Elicitación\Elicitación\Matriz_HU\"/>
    </mc:Choice>
  </mc:AlternateContent>
  <xr:revisionPtr revIDLastSave="0" documentId="13_ncr:1_{6C8A3040-72DD-461A-BF76-532760442C73}" xr6:coauthVersionLast="37" xr6:coauthVersionMax="37" xr10:uidLastSave="{00000000-0000-0000-0000-000000000000}"/>
  <bookViews>
    <workbookView xWindow="0" yWindow="0" windowWidth="15345" windowHeight="4470" xr2:uid="{00000000-000D-0000-FFFF-FFFF00000000}"/>
  </bookViews>
  <sheets>
    <sheet name="Formato descripción HU" sheetId="1" r:id="rId1"/>
    <sheet name="Historia de Usuario" sheetId="2" r:id="rId2"/>
  </sheets>
  <calcPr calcId="162913"/>
  <extLst>
    <ext uri="GoogleSheetsCustomDataVersion1">
      <go:sheetsCustomData xmlns:go="http://customooxmlschemas.google.com/" r:id="rId6" roundtripDataSignature="AMtx7mioLsv81s+vlMr4g25PA9SHGP2Vpw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<sst xmlns="http://schemas.openxmlformats.org/spreadsheetml/2006/main" count="125" uniqueCount="96">
  <si>
    <t>Matriz de Marco de Trabajo de HU</t>
  </si>
  <si>
    <t>ITEM</t>
  </si>
  <si>
    <t>PROBLEMA</t>
  </si>
  <si>
    <t>QUE 
(NECESIDAD)</t>
  </si>
  <si>
    <t>PARA QUÉ 
(SOLUCIÓN)</t>
  </si>
  <si>
    <t>PARA QUIEN (USUARIO)</t>
  </si>
  <si>
    <t>COMO
 (DESCRIPCIÓN DE TAREAS)</t>
  </si>
  <si>
    <t>HECHO POR  (PROG. RESP.)</t>
  </si>
  <si>
    <t>CUANTO TIEMPO (ESTIMADO EN HORAS)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</si>
  <si>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</si>
  <si>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</si>
  <si>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</si>
  <si>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</si>
  <si>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</si>
  <si>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</si>
  <si>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REQ-001</t>
  </si>
  <si>
    <t>El aplicativo debe permitir acceder al Director de Carrera</t>
  </si>
  <si>
    <t>Permitir el acceso al sistema como Director</t>
  </si>
  <si>
    <t>Gestionar la información del estudiante.</t>
  </si>
  <si>
    <t>Director-Carrera</t>
  </si>
  <si>
    <t>- El director debe ingresar al sistema con el nombre de usuario y contraseña proporcionados por el desarrollador.
- Debe dar clic en ingresar una vez digitados las credenciales.</t>
  </si>
  <si>
    <t>Bryan Pazmiño</t>
  </si>
  <si>
    <t>Alta</t>
  </si>
  <si>
    <t>No iniciado</t>
  </si>
  <si>
    <t>Existen 2 posibilidades: La primera si el usuario que desea ingresar no es un director, entonces el sistema no lo permitirá ingresar por credenciales erróneas las cuales no se encuentran asociadas; y si el director no ingresar solo letras el nombre de usuario o números en la contraseña.</t>
  </si>
  <si>
    <t>El desarrollador del producto es el encargado de generar las contraseñas y usuarios para cada director, si se quisiera ampliar el campo.</t>
  </si>
  <si>
    <t xml:space="preserve">Acceso al Sistema </t>
  </si>
  <si>
    <t>REQ-002</t>
  </si>
  <si>
    <t>Ingresar información del estudiante y enviar la solicitud al director de carrera</t>
  </si>
  <si>
    <t>Ingresar información adicional del estudiante</t>
  </si>
  <si>
    <t>Aprobación por parte del director y guardar los datos</t>
  </si>
  <si>
    <t>Estudiante</t>
  </si>
  <si>
    <t>- El estudiante debe ingresar información adicional a la existente en la base de datos
- Dar clic en enviar para registrar información y solicitar aprobación del director.</t>
  </si>
  <si>
    <t>Fernando Pallasco</t>
  </si>
  <si>
    <t>Ingresando al sistema e ingresando los datos adicionales porque los datos básicos ya están guardados en la base de datos</t>
  </si>
  <si>
    <t>El estudiante debe ingresar la información adicional para que el director de carrera comience con el desarrollo del carnet virtual.</t>
  </si>
  <si>
    <t>Llenar formulario de la solicitud</t>
  </si>
  <si>
    <t>REQ-003</t>
  </si>
  <si>
    <t>El director debe verificar y aprobar la solicitud ya enviada del estudiante.</t>
  </si>
  <si>
    <t>Aceptar solicitud del estudiante</t>
  </si>
  <si>
    <t>Aprobar la solicitud para comenzar con el desarrollo del carnet virtual.</t>
  </si>
  <si>
    <t>- El director debe ingresar al aplicativo con el nombre de usuario y contraseña.
- Dar clic en aprobar solicitud.</t>
  </si>
  <si>
    <t>Verificando en la base de datos de la universidad y si el estudiante pertenece a la carrera y a primer nivel, ya que este sistema va dirigido únicamente a la carrera de ingeniería en tecnologías de la información.</t>
  </si>
  <si>
    <t>El director de carrera es el único que debe aprobar la solicitud del estudiante y verificar la información adicional.</t>
  </si>
  <si>
    <t>Registrar solicitud del estudiante</t>
  </si>
  <si>
    <t>El aplicativo debe permitir que el Director pueda eliminar las solicitudes inválidas.</t>
  </si>
  <si>
    <t>Eliminar solicitud del estudiante.</t>
  </si>
  <si>
    <t>Eliminar acceso a beneficio a personas externas a la institución.</t>
  </si>
  <si>
    <t>- El director debe ingresar al sistema con el nombre de usuario y contraseña proporcionados por el desarrollador.
- Debe dar clic en la pestaña "Eliminar Solicitudes".
- Deberá digitar el ID del estudiante que desee eliminar de la base de datos de solicitudes.</t>
  </si>
  <si>
    <t>El director deberá verificar en la base de datos de la universidad si el estudiante se encuentra activo y pertenece a la carrera de Tecnologias de la Informacion y Comunicacion.</t>
  </si>
  <si>
    <t>La eliminación de la solicitud se realizará con la ayuda de la base de Datos de la universidad, la cual permitirá verificar que el estudiante no pertenece o no se encuentra activo.</t>
  </si>
  <si>
    <t>Eliminar Solicitud del estudiante</t>
  </si>
  <si>
    <t>REQ005</t>
  </si>
  <si>
    <t>Christian Garcés</t>
  </si>
  <si>
    <t>REQ006</t>
  </si>
  <si>
    <t>El aplicativo debe permitir eliminar la informacion de un estudiante</t>
  </si>
  <si>
    <t>Eliminar la informacion de un estudiante</t>
  </si>
  <si>
    <t>Eliminar informacion del estudiante para tener una mayor gestion de la misma</t>
  </si>
  <si>
    <t>- El director debe ingresar al sistema con el nombre de usuario y contraseña proporcionados por el desarrollador.
- Debe dar clic en eliminar informacion</t>
  </si>
  <si>
    <t>Ingresando al sistema e ingresando a la base de datos y verificar que los datos previamente ingresados ya no existan en la base de datos</t>
  </si>
  <si>
    <t>El director de carrera debe poder eliminar la informacion proporcinanda por el estudiante en el caso que sea erronea o este se retire de la carrera</t>
  </si>
  <si>
    <t>Eliminar información del estudiante</t>
  </si>
  <si>
    <t>REQ007</t>
  </si>
  <si>
    <t>El aplicativo debe permitir actualizar la informacion del estudiante</t>
  </si>
  <si>
    <t>Actualizar la informacion de un estudiante</t>
  </si>
  <si>
    <t>Actualizar la informacion del estudiante para mantener la base de datos al día</t>
  </si>
  <si>
    <t>- El director debe ingresar al sistema con el nombre de usuario y contraseña proporcionados por el desarrollador.
- Debe dar clic en actualizar informacion</t>
  </si>
  <si>
    <t>Edison Toapanta</t>
  </si>
  <si>
    <t>Despues de haber actualizado la informacion debe visualizarse en la base de datos la  nueva informacion ingresada</t>
  </si>
  <si>
    <t xml:space="preserve">El director  de carrera debe poder actualizar la informacion en caso de que esta cambie en un estudiante </t>
  </si>
  <si>
    <t>Actualizar información</t>
  </si>
  <si>
    <t>Visualizar la nomina completa de los estudiantes registrados en la base de datos</t>
  </si>
  <si>
    <t>Ver la informacion de los estudiantes registrados</t>
  </si>
  <si>
    <t>Poder visualizar a todos los estudiantes registrados en la base de datos</t>
  </si>
  <si>
    <t>- El director debe ingresar al sistema con el nombre de usuario y contraseña proporcionados por el desarrollador.
- Debe dirigirse a la base de datos                                                                                                             - Dar clic en visualizar informacion</t>
  </si>
  <si>
    <t>Se podrá visualizar en tablas la informacion de los estudiantes registrados en la base de datos</t>
  </si>
  <si>
    <t>El director de carrera puede visualizar en formato de tablas la informacion de los estudiantes</t>
  </si>
  <si>
    <t>Ver nómina completa</t>
  </si>
  <si>
    <t>REQ010</t>
  </si>
  <si>
    <t>.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</si>
  <si>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</si>
  <si>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</si>
  <si>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</si>
  <si>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</si>
  <si>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</si>
  <si>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</si>
  <si>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</si>
  <si>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</si>
  <si>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</si>
  <si>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</si>
  <si>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</si>
  <si>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</si>
  <si>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</si>
  <si>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</si>
  <si>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REQ004</t>
  </si>
  <si>
    <t>REQ-008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</si>
</sst>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sz val="11"/>
      <name val="Arial"/>
    </font>
    <font>
      <b/>
      <i/>
      <sz val="11"/>
      <color rgb="FF9C6500"/>
      <name val="Calibri"/>
    </font>
    <font>
      <sz val="10"/>
      <color theme="1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rgb="FF000000"/>
      <name val="Docs-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9" fillId="3" borderId="5" xfId="0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0" fillId="5" borderId="6" xfId="0" applyFont="1" applyFill="1" applyBorder="1"/>
    <xf numFmtId="0" fontId="11" fillId="5" borderId="7" xfId="0" applyFont="1" applyFill="1" applyBorder="1" applyAlignment="1">
      <alignment horizontal="left" vertical="center" wrapText="1"/>
    </xf>
    <xf numFmtId="0" fontId="1" fillId="5" borderId="7" xfId="0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0" fillId="5" borderId="9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vertical="center"/>
    </xf>
    <xf numFmtId="0" fontId="0" fillId="5" borderId="5" xfId="0" applyFont="1" applyFill="1" applyBorder="1"/>
    <xf numFmtId="0" fontId="0" fillId="5" borderId="10" xfId="0" applyFont="1" applyFill="1" applyBorder="1"/>
    <xf numFmtId="0" fontId="15" fillId="4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/>
    </xf>
    <xf numFmtId="0" fontId="15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0" fillId="5" borderId="28" xfId="0" applyFont="1" applyFill="1" applyBorder="1"/>
    <xf numFmtId="0" fontId="0" fillId="5" borderId="29" xfId="0" applyFont="1" applyFill="1" applyBorder="1"/>
    <xf numFmtId="0" fontId="0" fillId="5" borderId="30" xfId="0" applyFont="1" applyFill="1" applyBorder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3" fillId="6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9" xfId="0" applyFont="1" applyBorder="1"/>
    <xf numFmtId="0" fontId="3" fillId="0" borderId="20" xfId="0" applyFont="1" applyBorder="1"/>
    <xf numFmtId="0" fontId="1" fillId="4" borderId="12" xfId="0" applyFont="1" applyFill="1" applyBorder="1" applyAlignment="1">
      <alignment horizontal="center" vertical="center"/>
    </xf>
    <xf numFmtId="0" fontId="3" fillId="0" borderId="14" xfId="0" applyFont="1" applyBorder="1"/>
    <xf numFmtId="0" fontId="0" fillId="0" borderId="0" xfId="0" applyFont="1" applyAlignment="1"/>
    <xf numFmtId="0" fontId="3" fillId="0" borderId="21" xfId="0" applyFont="1" applyBorder="1"/>
    <xf numFmtId="0" fontId="13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15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16" fillId="8" borderId="12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4" workbookViewId="0">
      <selection activeCell="M13" sqref="M13"/>
    </sheetView>
  </sheetViews>
  <sheetFormatPr baseColWidth="10" defaultColWidth="12.625" defaultRowHeight="15" customHeight="1"/>
  <cols>
    <col min="1" max="1" width="4.625" customWidth="1"/>
    <col min="2" max="2" width="7.375" customWidth="1"/>
    <col min="3" max="5" width="20.625" customWidth="1"/>
    <col min="6" max="6" width="13.125" customWidth="1"/>
    <col min="7" max="7" width="32.5" customWidth="1"/>
    <col min="8" max="8" width="18.75" customWidth="1"/>
    <col min="9" max="9" width="13.75" customWidth="1"/>
    <col min="10" max="12" width="10.625" customWidth="1"/>
    <col min="13" max="13" width="32.75" customWidth="1"/>
    <col min="14" max="15" width="20.625" customWidth="1"/>
    <col min="16" max="26" width="9.375" customWidth="1"/>
  </cols>
  <sheetData>
    <row r="1" spans="1:26">
      <c r="I1" s="1"/>
      <c r="J1" s="1"/>
      <c r="K1" s="2"/>
      <c r="L1" s="3"/>
    </row>
    <row r="2" spans="1:26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4"/>
      <c r="B3" s="52" t="s">
        <v>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H4" s="5"/>
      <c r="I4" s="1"/>
      <c r="J4" s="1"/>
      <c r="K4" s="2"/>
      <c r="L4" s="3"/>
    </row>
    <row r="5" spans="1:26" ht="60" customHeight="1">
      <c r="A5" s="4"/>
      <c r="B5" s="6" t="s">
        <v>1</v>
      </c>
      <c r="C5" s="6" t="s">
        <v>2</v>
      </c>
      <c r="D5" s="6" t="s">
        <v>3</v>
      </c>
      <c r="E5" s="7" t="s">
        <v>4</v>
      </c>
      <c r="F5" s="6" t="s">
        <v>5</v>
      </c>
      <c r="G5" s="6" t="s">
        <v>6</v>
      </c>
      <c r="H5" s="6" t="s">
        <v>7</v>
      </c>
      <c r="I5" s="7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02" customHeight="1">
      <c r="B6" s="8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9" t="s">
        <v>20</v>
      </c>
      <c r="H6" s="8" t="s">
        <v>21</v>
      </c>
      <c r="I6" s="8">
        <v>3</v>
      </c>
      <c r="J6" s="10">
        <v>44421</v>
      </c>
      <c r="K6" s="11" t="s">
        <v>22</v>
      </c>
      <c r="L6" s="8" t="s">
        <v>83</v>
      </c>
      <c r="M6" s="12" t="s">
        <v>24</v>
      </c>
      <c r="N6" s="8" t="s">
        <v>25</v>
      </c>
      <c r="O6" s="11" t="s">
        <v>26</v>
      </c>
    </row>
    <row r="7" spans="1:26" ht="75.75" customHeight="1">
      <c r="B7" s="8" t="s">
        <v>27</v>
      </c>
      <c r="C7" s="8" t="s">
        <v>28</v>
      </c>
      <c r="D7" s="8" t="s">
        <v>29</v>
      </c>
      <c r="E7" s="8" t="s">
        <v>30</v>
      </c>
      <c r="F7" s="8" t="s">
        <v>31</v>
      </c>
      <c r="G7" s="8" t="s">
        <v>32</v>
      </c>
      <c r="H7" s="8" t="s">
        <v>33</v>
      </c>
      <c r="I7" s="8">
        <v>3</v>
      </c>
      <c r="J7" s="10">
        <v>44421</v>
      </c>
      <c r="K7" s="11" t="s">
        <v>22</v>
      </c>
      <c r="L7" s="8" t="s">
        <v>83</v>
      </c>
      <c r="M7" s="12" t="s">
        <v>34</v>
      </c>
      <c r="N7" s="8" t="s">
        <v>35</v>
      </c>
      <c r="O7" s="8" t="s">
        <v>36</v>
      </c>
    </row>
    <row r="8" spans="1:26" ht="75.75" customHeight="1">
      <c r="B8" s="8" t="s">
        <v>37</v>
      </c>
      <c r="C8" s="8" t="s">
        <v>38</v>
      </c>
      <c r="D8" s="13" t="s">
        <v>39</v>
      </c>
      <c r="E8" s="8" t="s">
        <v>40</v>
      </c>
      <c r="F8" s="8" t="s">
        <v>19</v>
      </c>
      <c r="G8" s="14" t="s">
        <v>41</v>
      </c>
      <c r="H8" s="8" t="s">
        <v>33</v>
      </c>
      <c r="I8" s="8">
        <v>3</v>
      </c>
      <c r="J8" s="10">
        <v>44421</v>
      </c>
      <c r="K8" s="11" t="s">
        <v>22</v>
      </c>
      <c r="L8" s="8" t="s">
        <v>83</v>
      </c>
      <c r="M8" s="8" t="s">
        <v>42</v>
      </c>
      <c r="N8" s="8" t="s">
        <v>43</v>
      </c>
      <c r="O8" s="8" t="s">
        <v>44</v>
      </c>
    </row>
    <row r="9" spans="1:26" ht="89.25" customHeight="1">
      <c r="B9" s="11" t="s">
        <v>94</v>
      </c>
      <c r="C9" s="11" t="s">
        <v>71</v>
      </c>
      <c r="D9" s="13" t="s">
        <v>72</v>
      </c>
      <c r="E9" s="11" t="s">
        <v>73</v>
      </c>
      <c r="F9" s="19" t="s">
        <v>19</v>
      </c>
      <c r="G9" s="9" t="s">
        <v>74</v>
      </c>
      <c r="H9" s="22" t="s">
        <v>67</v>
      </c>
      <c r="I9" s="11">
        <v>1</v>
      </c>
      <c r="J9" s="10">
        <v>44421</v>
      </c>
      <c r="K9" s="11" t="s">
        <v>22</v>
      </c>
      <c r="L9" s="11" t="s">
        <v>83</v>
      </c>
      <c r="M9" s="11" t="s">
        <v>75</v>
      </c>
      <c r="N9" s="11" t="s">
        <v>76</v>
      </c>
      <c r="O9" s="11" t="s">
        <v>77</v>
      </c>
    </row>
    <row r="10" spans="1:26" ht="69" customHeight="1">
      <c r="B10" s="11" t="s">
        <v>52</v>
      </c>
      <c r="C10" s="11" t="s">
        <v>45</v>
      </c>
      <c r="D10" s="21" t="s">
        <v>46</v>
      </c>
      <c r="E10" s="11" t="s">
        <v>47</v>
      </c>
      <c r="F10" s="11" t="s">
        <v>19</v>
      </c>
      <c r="G10" s="9" t="s">
        <v>48</v>
      </c>
      <c r="H10" s="11" t="s">
        <v>21</v>
      </c>
      <c r="I10" s="11">
        <v>2</v>
      </c>
      <c r="J10" s="10">
        <v>44428</v>
      </c>
      <c r="K10" s="11" t="s">
        <v>22</v>
      </c>
      <c r="L10" s="8" t="s">
        <v>83</v>
      </c>
      <c r="M10" s="11" t="s">
        <v>49</v>
      </c>
      <c r="N10" s="11" t="s">
        <v>50</v>
      </c>
      <c r="O10" s="11" t="s">
        <v>51</v>
      </c>
    </row>
    <row r="11" spans="1:26" ht="82.5" customHeight="1">
      <c r="B11" s="11" t="s">
        <v>54</v>
      </c>
      <c r="C11" s="8" t="s">
        <v>55</v>
      </c>
      <c r="D11" s="15" t="s">
        <v>56</v>
      </c>
      <c r="E11" s="8" t="s">
        <v>57</v>
      </c>
      <c r="F11" s="16" t="s">
        <v>19</v>
      </c>
      <c r="G11" s="9" t="s">
        <v>58</v>
      </c>
      <c r="H11" s="8" t="s">
        <v>53</v>
      </c>
      <c r="I11" s="8">
        <v>3</v>
      </c>
      <c r="J11" s="10">
        <v>44387</v>
      </c>
      <c r="K11" s="8" t="s">
        <v>22</v>
      </c>
      <c r="L11" s="8" t="s">
        <v>23</v>
      </c>
      <c r="M11" s="12" t="s">
        <v>59</v>
      </c>
      <c r="N11" s="8" t="s">
        <v>60</v>
      </c>
      <c r="O11" s="8" t="s">
        <v>61</v>
      </c>
    </row>
    <row r="12" spans="1:26" ht="70.5" customHeight="1">
      <c r="B12" s="11" t="s">
        <v>62</v>
      </c>
      <c r="C12" s="8" t="s">
        <v>63</v>
      </c>
      <c r="D12" s="17" t="s">
        <v>64</v>
      </c>
      <c r="E12" s="8" t="s">
        <v>65</v>
      </c>
      <c r="F12" s="18" t="s">
        <v>19</v>
      </c>
      <c r="G12" s="9" t="s">
        <v>66</v>
      </c>
      <c r="H12" s="8" t="s">
        <v>67</v>
      </c>
      <c r="I12" s="8">
        <v>2</v>
      </c>
      <c r="J12" s="10">
        <v>44388</v>
      </c>
      <c r="K12" s="8" t="s">
        <v>22</v>
      </c>
      <c r="L12" s="8" t="s">
        <v>23</v>
      </c>
      <c r="M12" s="8" t="s">
        <v>68</v>
      </c>
      <c r="N12" s="8" t="s">
        <v>69</v>
      </c>
      <c r="O12" s="8" t="s">
        <v>70</v>
      </c>
    </row>
    <row r="13" spans="1:26" ht="61.5" customHeight="1">
      <c r="B13" s="11" t="s">
        <v>95</v>
      </c>
      <c r="C13" s="11"/>
      <c r="D13" s="21"/>
      <c r="E13" s="11"/>
      <c r="F13" s="11"/>
      <c r="G13" s="9"/>
      <c r="H13" s="11"/>
      <c r="I13" s="11"/>
      <c r="J13" s="10">
        <v>44386</v>
      </c>
      <c r="K13" s="11" t="s">
        <v>22</v>
      </c>
      <c r="L13" s="11" t="s">
        <v>23</v>
      </c>
      <c r="M13" s="11"/>
      <c r="N13" s="11"/>
      <c r="O13" s="11"/>
    </row>
    <row r="14" spans="1:26" ht="58.5" customHeight="1">
      <c r="B14" s="11"/>
      <c r="C14" s="11"/>
      <c r="D14" s="21"/>
      <c r="E14" s="11"/>
      <c r="F14" s="11"/>
      <c r="G14" s="9"/>
      <c r="H14" s="11"/>
      <c r="I14" s="11"/>
      <c r="J14" s="10"/>
      <c r="K14" s="11"/>
      <c r="L14" s="11"/>
      <c r="M14" s="11"/>
      <c r="N14" s="11"/>
      <c r="O14" s="11"/>
    </row>
    <row r="15" spans="1:26" ht="39.75" customHeight="1">
      <c r="B15" s="11" t="s">
        <v>78</v>
      </c>
      <c r="C15" s="11"/>
      <c r="D15" s="11"/>
      <c r="E15" s="11"/>
      <c r="F15" s="20"/>
      <c r="G15" s="21"/>
      <c r="H15" s="22"/>
      <c r="I15" s="20"/>
      <c r="J15" s="23"/>
      <c r="K15" s="11"/>
      <c r="L15" s="11"/>
      <c r="M15" s="11"/>
      <c r="N15" s="20"/>
      <c r="O15" s="11"/>
    </row>
    <row r="16" spans="1:26" ht="39.75" customHeight="1">
      <c r="B16" s="24"/>
      <c r="C16" s="25"/>
      <c r="D16" s="25"/>
      <c r="F16" s="25"/>
      <c r="G16" s="25"/>
      <c r="H16" s="25"/>
      <c r="I16" s="26"/>
      <c r="J16" s="27"/>
      <c r="K16" s="26"/>
      <c r="L16" s="26"/>
      <c r="M16" s="25"/>
      <c r="N16" s="25"/>
      <c r="O16" s="25"/>
    </row>
    <row r="17" spans="2:15" ht="39.75" customHeight="1">
      <c r="B17" s="24"/>
      <c r="C17" s="25"/>
      <c r="D17" s="25"/>
      <c r="E17" s="25"/>
      <c r="F17" s="25"/>
      <c r="G17" s="25"/>
      <c r="H17" s="25"/>
      <c r="I17" s="26"/>
      <c r="J17" s="27"/>
      <c r="K17" s="26"/>
      <c r="L17" s="26"/>
      <c r="M17" s="25"/>
      <c r="N17" s="28"/>
      <c r="O17" s="25"/>
    </row>
    <row r="18" spans="2:15" ht="39.75" customHeight="1">
      <c r="B18" s="24"/>
      <c r="C18" s="25"/>
      <c r="D18" s="25"/>
      <c r="F18" s="25"/>
      <c r="G18" s="25"/>
      <c r="H18" s="25"/>
      <c r="I18" s="26"/>
      <c r="J18" s="27"/>
      <c r="K18" s="26"/>
      <c r="L18" s="26"/>
      <c r="M18" s="25"/>
      <c r="N18" s="25"/>
      <c r="O18" s="25"/>
    </row>
    <row r="19" spans="2:15" ht="39.75" customHeight="1">
      <c r="B19" s="24"/>
      <c r="C19" s="25"/>
      <c r="D19" s="25"/>
      <c r="E19" s="25"/>
      <c r="F19" s="25"/>
      <c r="G19" s="25"/>
      <c r="H19" s="25"/>
      <c r="I19" s="26"/>
      <c r="J19" s="27"/>
      <c r="K19" s="26"/>
      <c r="L19" s="26"/>
      <c r="M19" s="28"/>
      <c r="N19" s="25"/>
      <c r="O19" s="25"/>
    </row>
    <row r="20" spans="2:15" ht="39.75" customHeight="1">
      <c r="B20" s="24"/>
      <c r="C20" s="25"/>
      <c r="D20" s="25"/>
      <c r="E20" s="25"/>
      <c r="F20" s="25"/>
      <c r="G20" s="25"/>
      <c r="H20" s="25"/>
      <c r="I20" s="26"/>
      <c r="J20" s="27"/>
      <c r="K20" s="26"/>
      <c r="L20" s="26"/>
      <c r="M20" s="25" t="s">
        <v>79</v>
      </c>
      <c r="N20" s="25"/>
      <c r="O20" s="28"/>
    </row>
    <row r="21" spans="2:15" ht="19.5" customHeight="1">
      <c r="B21" s="4"/>
      <c r="C21" s="4"/>
      <c r="D21" s="4"/>
      <c r="E21" s="4"/>
      <c r="F21" s="4"/>
      <c r="G21" s="4"/>
      <c r="H21" s="4"/>
      <c r="I21" s="3"/>
      <c r="J21" s="3"/>
      <c r="K21" s="29"/>
      <c r="L21" s="3"/>
      <c r="M21" s="4"/>
      <c r="N21" s="4"/>
    </row>
    <row r="22" spans="2:15" ht="19.5" customHeight="1">
      <c r="I22" s="1"/>
      <c r="J22" s="1"/>
      <c r="K22" s="2"/>
      <c r="L22" s="3"/>
    </row>
    <row r="23" spans="2:15" ht="19.5" customHeight="1">
      <c r="H23" s="28"/>
      <c r="I23" s="1"/>
      <c r="J23" s="1"/>
      <c r="K23" s="2"/>
      <c r="L23" s="3"/>
    </row>
    <row r="24" spans="2:15" ht="19.5" customHeight="1">
      <c r="I24" s="1"/>
      <c r="J24" s="1"/>
      <c r="K24" s="2"/>
      <c r="L24" s="3"/>
    </row>
    <row r="25" spans="2:15" ht="19.5" customHeight="1">
      <c r="I25" s="1"/>
      <c r="J25" s="1"/>
      <c r="K25" s="30"/>
      <c r="L25" s="3"/>
    </row>
    <row r="26" spans="2:15" ht="19.5" customHeight="1">
      <c r="I26" s="1"/>
      <c r="J26" s="1"/>
      <c r="K26" s="30"/>
      <c r="L26" s="3"/>
    </row>
    <row r="27" spans="2:15" ht="19.5" customHeight="1">
      <c r="I27" s="1"/>
      <c r="J27" s="1"/>
      <c r="K27" s="2"/>
      <c r="L27" s="3"/>
    </row>
    <row r="28" spans="2:15" ht="19.5" customHeight="1">
      <c r="I28" s="1"/>
      <c r="J28" s="1"/>
      <c r="K28" s="2"/>
      <c r="L28" s="3"/>
    </row>
    <row r="29" spans="2:15" ht="19.5" customHeight="1">
      <c r="I29" s="1"/>
      <c r="J29" s="1"/>
      <c r="K29" s="2"/>
      <c r="L29" s="3"/>
    </row>
    <row r="30" spans="2:15" ht="19.5" customHeight="1">
      <c r="I30" s="1"/>
      <c r="J30" s="1"/>
      <c r="K30" s="2" t="s">
        <v>22</v>
      </c>
      <c r="L30" s="1" t="s">
        <v>23</v>
      </c>
      <c r="M30" s="5"/>
    </row>
    <row r="31" spans="2:15" ht="19.5" customHeight="1">
      <c r="I31" s="1"/>
      <c r="J31" s="1"/>
      <c r="K31" s="2" t="s">
        <v>80</v>
      </c>
      <c r="L31" s="1" t="s">
        <v>81</v>
      </c>
      <c r="M31" s="5"/>
    </row>
    <row r="32" spans="2:15" ht="19.5" customHeight="1">
      <c r="I32" s="1"/>
      <c r="J32" s="1"/>
      <c r="K32" s="2" t="s">
        <v>82</v>
      </c>
      <c r="L32" s="1" t="s">
        <v>83</v>
      </c>
      <c r="M32" s="5"/>
    </row>
    <row r="33" spans="9:13" ht="19.5" customHeight="1">
      <c r="I33" s="1"/>
      <c r="J33" s="1"/>
      <c r="K33" s="2"/>
      <c r="L33" s="1" t="s">
        <v>84</v>
      </c>
      <c r="M33" s="5"/>
    </row>
    <row r="34" spans="9:13" ht="19.5" customHeight="1">
      <c r="I34" s="1"/>
      <c r="J34" s="1"/>
      <c r="K34" s="2"/>
      <c r="L34" s="3"/>
    </row>
    <row r="35" spans="9:13" ht="19.5" customHeight="1">
      <c r="I35" s="1"/>
      <c r="J35" s="1"/>
      <c r="K35" s="2"/>
      <c r="L35" s="3"/>
    </row>
    <row r="36" spans="9:13" ht="15.75" customHeight="1">
      <c r="I36" s="1"/>
      <c r="J36" s="1"/>
      <c r="K36" s="2"/>
      <c r="L36" s="3"/>
    </row>
    <row r="37" spans="9:13" ht="15.75" customHeight="1">
      <c r="I37" s="1"/>
      <c r="J37" s="1"/>
      <c r="K37" s="2"/>
      <c r="L37" s="3"/>
    </row>
    <row r="38" spans="9:13" ht="15.75" customHeight="1">
      <c r="I38" s="1"/>
      <c r="J38" s="1"/>
      <c r="K38" s="2"/>
      <c r="L38" s="3"/>
    </row>
    <row r="39" spans="9:13" ht="15.75" customHeight="1">
      <c r="I39" s="1"/>
      <c r="J39" s="1"/>
      <c r="K39" s="2"/>
      <c r="L39" s="3"/>
    </row>
    <row r="40" spans="9:13" ht="15.75" customHeight="1">
      <c r="I40" s="1"/>
      <c r="J40" s="1"/>
      <c r="K40" s="2"/>
      <c r="L40" s="3"/>
    </row>
    <row r="41" spans="9:13" ht="15.75" customHeight="1">
      <c r="I41" s="1"/>
      <c r="J41" s="1"/>
      <c r="K41" s="2"/>
      <c r="L41" s="3"/>
    </row>
    <row r="42" spans="9:13" ht="15.75" customHeight="1">
      <c r="I42" s="1"/>
      <c r="J42" s="1"/>
      <c r="K42" s="2"/>
      <c r="L42" s="3"/>
    </row>
    <row r="43" spans="9:13" ht="15.75" customHeight="1">
      <c r="I43" s="1"/>
      <c r="J43" s="1"/>
      <c r="K43" s="2"/>
      <c r="L43" s="3"/>
    </row>
    <row r="44" spans="9:13" ht="15.75" customHeight="1">
      <c r="I44" s="1"/>
      <c r="J44" s="1"/>
      <c r="K44" s="2"/>
      <c r="L44" s="3"/>
    </row>
    <row r="45" spans="9:13" ht="15.75" customHeight="1">
      <c r="I45" s="1"/>
      <c r="J45" s="1"/>
      <c r="K45" s="2"/>
      <c r="L45" s="3"/>
    </row>
    <row r="46" spans="9:13" ht="15.75" customHeight="1">
      <c r="I46" s="1"/>
      <c r="J46" s="1"/>
      <c r="K46" s="2"/>
      <c r="L46" s="3"/>
    </row>
    <row r="47" spans="9:13" ht="15.75" customHeight="1">
      <c r="I47" s="1"/>
      <c r="J47" s="1"/>
      <c r="K47" s="2"/>
      <c r="L47" s="3"/>
    </row>
    <row r="48" spans="9:13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3"/>
      <c r="J1000" s="3"/>
      <c r="K1000" s="29"/>
      <c r="L1000" s="3"/>
    </row>
    <row r="1001" spans="9:12" ht="15.75" customHeight="1">
      <c r="I1001" s="3"/>
      <c r="J1001" s="3"/>
      <c r="K1001" s="29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/>
  </sheetViews>
  <sheetFormatPr baseColWidth="10"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/>
    <row r="3" spans="1:26" ht="15" hidden="1" customHeight="1"/>
    <row r="4" spans="1:26" hidden="1">
      <c r="C4" s="31"/>
      <c r="D4" s="31"/>
      <c r="E4" s="31"/>
      <c r="F4" s="5"/>
    </row>
    <row r="5" spans="1:26" hidden="1">
      <c r="C5" s="31"/>
      <c r="D5" s="31"/>
      <c r="E5" s="31"/>
      <c r="F5" s="5"/>
    </row>
    <row r="6" spans="1:26" ht="39.75" customHeight="1">
      <c r="B6" s="78" t="s">
        <v>85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4"/>
    </row>
    <row r="7" spans="1:26" ht="9.75" customHeight="1">
      <c r="A7" s="4"/>
      <c r="B7" s="4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>
      <c r="B8" s="33"/>
      <c r="C8" s="34"/>
      <c r="D8" s="34"/>
      <c r="E8" s="34"/>
      <c r="F8" s="35"/>
      <c r="G8" s="36"/>
      <c r="H8" s="36"/>
      <c r="I8" s="36"/>
      <c r="J8" s="36"/>
      <c r="K8" s="36"/>
      <c r="L8" s="36"/>
      <c r="M8" s="36"/>
      <c r="N8" s="36"/>
      <c r="O8" s="36"/>
      <c r="P8" s="37"/>
      <c r="Q8" s="4"/>
    </row>
    <row r="9" spans="1:26" ht="30" customHeight="1">
      <c r="B9" s="38"/>
      <c r="C9" s="39" t="s">
        <v>1</v>
      </c>
      <c r="D9" s="40"/>
      <c r="E9" s="65" t="s">
        <v>86</v>
      </c>
      <c r="F9" s="54"/>
      <c r="G9" s="40"/>
      <c r="H9" s="65" t="s">
        <v>11</v>
      </c>
      <c r="I9" s="54"/>
      <c r="J9" s="41"/>
      <c r="K9" s="41"/>
      <c r="L9" s="41"/>
      <c r="M9" s="41"/>
      <c r="N9" s="41"/>
      <c r="O9" s="41"/>
      <c r="P9" s="42"/>
      <c r="Q9" s="4"/>
    </row>
    <row r="10" spans="1:26" ht="30" customHeight="1">
      <c r="B10" s="38"/>
      <c r="C10" s="43" t="s">
        <v>52</v>
      </c>
      <c r="D10" s="44"/>
      <c r="E10" s="66" t="str">
        <f>VLOOKUP(C10,'Formato descripción HU'!B6:O20,5,0)</f>
        <v>Director-Carrera</v>
      </c>
      <c r="F10" s="54"/>
      <c r="G10" s="45"/>
      <c r="H10" s="66" t="str">
        <f>VLOOKUP(C10,'Formato descripción HU'!B6:O20,11,0)</f>
        <v>Terminado</v>
      </c>
      <c r="I10" s="54"/>
      <c r="J10" s="45"/>
      <c r="K10" s="41"/>
      <c r="L10" s="41"/>
      <c r="M10" s="41"/>
      <c r="N10" s="41"/>
      <c r="O10" s="41"/>
      <c r="P10" s="42"/>
      <c r="Q10" s="4"/>
    </row>
    <row r="11" spans="1:26" ht="9.75" customHeight="1">
      <c r="A11" s="4"/>
      <c r="B11" s="38"/>
      <c r="C11" s="46"/>
      <c r="D11" s="44"/>
      <c r="E11" s="47"/>
      <c r="F11" s="47"/>
      <c r="G11" s="45"/>
      <c r="H11" s="47"/>
      <c r="I11" s="47"/>
      <c r="J11" s="45"/>
      <c r="K11" s="47"/>
      <c r="L11" s="47"/>
      <c r="M11" s="41"/>
      <c r="N11" s="47"/>
      <c r="O11" s="47"/>
      <c r="P11" s="42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>
      <c r="A12" s="4"/>
      <c r="B12" s="38"/>
      <c r="C12" s="39" t="s">
        <v>87</v>
      </c>
      <c r="D12" s="44"/>
      <c r="E12" s="65" t="s">
        <v>10</v>
      </c>
      <c r="F12" s="54"/>
      <c r="G12" s="45"/>
      <c r="H12" s="65" t="s">
        <v>88</v>
      </c>
      <c r="I12" s="54"/>
      <c r="J12" s="45"/>
      <c r="K12" s="47"/>
      <c r="L12" s="47"/>
      <c r="M12" s="41"/>
      <c r="N12" s="47"/>
      <c r="O12" s="47"/>
      <c r="P12" s="42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>
      <c r="A13" s="4"/>
      <c r="B13" s="38"/>
      <c r="C13" s="48">
        <f>VLOOKUP('Historia de Usuario'!C10,'Formato descripción HU'!B6:O20,8,0)</f>
        <v>2</v>
      </c>
      <c r="D13" s="44"/>
      <c r="E13" s="66" t="str">
        <f>VLOOKUP(C10,'Formato descripción HU'!B6:O20,10,0)</f>
        <v>Alta</v>
      </c>
      <c r="F13" s="54"/>
      <c r="G13" s="45"/>
      <c r="H13" s="66" t="str">
        <f>VLOOKUP(C10,'Formato descripción HU'!B6:O20,7,0)</f>
        <v>Bryan Pazmiño</v>
      </c>
      <c r="I13" s="54"/>
      <c r="J13" s="45"/>
      <c r="K13" s="47"/>
      <c r="L13" s="47"/>
      <c r="M13" s="41"/>
      <c r="N13" s="47"/>
      <c r="O13" s="47"/>
      <c r="P13" s="42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>
      <c r="A14" s="4"/>
      <c r="B14" s="38"/>
      <c r="C14" s="41"/>
      <c r="D14" s="44"/>
      <c r="E14" s="41"/>
      <c r="F14" s="41"/>
      <c r="G14" s="45"/>
      <c r="H14" s="45"/>
      <c r="I14" s="41"/>
      <c r="J14" s="41"/>
      <c r="K14" s="41"/>
      <c r="L14" s="41"/>
      <c r="M14" s="41"/>
      <c r="N14" s="41"/>
      <c r="O14" s="41"/>
      <c r="P14" s="42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>
      <c r="A15" s="4"/>
      <c r="B15" s="38"/>
      <c r="C15" s="68" t="s">
        <v>89</v>
      </c>
      <c r="D15" s="67" t="str">
        <f>VLOOKUP(C10,'Formato descripción HU'!B6:O20,3,0)</f>
        <v>Eliminar solicitud del estudiante.</v>
      </c>
      <c r="E15" s="56"/>
      <c r="F15" s="41"/>
      <c r="G15" s="68" t="s">
        <v>90</v>
      </c>
      <c r="H15" s="67" t="str">
        <f>VLOOKUP(C10,'Formato descripción HU'!B6:O20,4,0)</f>
        <v>Eliminar acceso a beneficio a personas externas a la institución.</v>
      </c>
      <c r="I15" s="62"/>
      <c r="J15" s="56"/>
      <c r="K15" s="41"/>
      <c r="L15" s="68" t="s">
        <v>91</v>
      </c>
      <c r="M15" s="61" t="str">
        <f>VLOOKUP(C10,'Formato descripción HU'!B6:O20,6,0)</f>
        <v>- El director debe ingresar al sistema con el nombre de usuario y contraseña proporcionados por el desarrollador.
- Debe dar clic en la pestaña "Eliminar Solicitudes".
- Deberá digitar el ID del estudiante que desee eliminar de la base de datos de solicitudes.</v>
      </c>
      <c r="N15" s="62"/>
      <c r="O15" s="56"/>
      <c r="P15" s="42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>
      <c r="A16" s="4"/>
      <c r="B16" s="38"/>
      <c r="C16" s="69"/>
      <c r="D16" s="57"/>
      <c r="E16" s="58"/>
      <c r="F16" s="41"/>
      <c r="G16" s="69"/>
      <c r="H16" s="57"/>
      <c r="I16" s="63"/>
      <c r="J16" s="58"/>
      <c r="K16" s="41"/>
      <c r="L16" s="69"/>
      <c r="M16" s="57"/>
      <c r="N16" s="63"/>
      <c r="O16" s="58"/>
      <c r="P16" s="42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>
      <c r="A17" s="4"/>
      <c r="B17" s="38"/>
      <c r="C17" s="70"/>
      <c r="D17" s="59"/>
      <c r="E17" s="60"/>
      <c r="F17" s="41"/>
      <c r="G17" s="70"/>
      <c r="H17" s="59"/>
      <c r="I17" s="64"/>
      <c r="J17" s="60"/>
      <c r="K17" s="41"/>
      <c r="L17" s="70"/>
      <c r="M17" s="59"/>
      <c r="N17" s="64"/>
      <c r="O17" s="60"/>
      <c r="P17" s="42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>
      <c r="A18" s="4"/>
      <c r="B18" s="38"/>
      <c r="C18" s="41"/>
      <c r="D18" s="41"/>
      <c r="E18" s="41"/>
      <c r="F18" s="41"/>
      <c r="G18" s="45"/>
      <c r="H18" s="45"/>
      <c r="I18" s="45"/>
      <c r="J18" s="41"/>
      <c r="K18" s="41"/>
      <c r="L18" s="41"/>
      <c r="M18" s="41"/>
      <c r="N18" s="41"/>
      <c r="O18" s="41"/>
      <c r="P18" s="42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>
      <c r="B19" s="38"/>
      <c r="C19" s="77" t="s">
        <v>92</v>
      </c>
      <c r="D19" s="56"/>
      <c r="E19" s="71" t="str">
        <f>VLOOKUP(C10,'Formato descripción HU'!B6:O20,14,0)</f>
        <v>Eliminar Solicitud del estudiante</v>
      </c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42"/>
      <c r="Q19" s="4"/>
    </row>
    <row r="20" spans="1:26" ht="19.5" customHeight="1">
      <c r="B20" s="38"/>
      <c r="C20" s="59"/>
      <c r="D20" s="60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42"/>
      <c r="Q20" s="4"/>
    </row>
    <row r="21" spans="1:26" ht="9.75" customHeight="1">
      <c r="B21" s="38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4"/>
    </row>
    <row r="22" spans="1:26" ht="19.5" customHeight="1">
      <c r="A22" s="4"/>
      <c r="B22" s="38"/>
      <c r="C22" s="55" t="s">
        <v>93</v>
      </c>
      <c r="D22" s="56"/>
      <c r="E22" s="61" t="str">
        <f>VLOOKUP(C10,'Formato descripción HU'!B6:O20,12,0)</f>
        <v>El director deberá verificar en la base de datos de la universidad si el estudiante se encuentra activo y pertenece a la carrera de Tecnologias de la Informacion y Comunicacion.</v>
      </c>
      <c r="F22" s="62"/>
      <c r="G22" s="62"/>
      <c r="H22" s="56"/>
      <c r="I22" s="41"/>
      <c r="J22" s="55" t="s">
        <v>13</v>
      </c>
      <c r="K22" s="56"/>
      <c r="L22" s="61" t="str">
        <f>VLOOKUP(C10,'Formato descripción HU'!B6:O20,13,0)</f>
        <v>La eliminación de la solicitud se realizará con la ayuda de la base de Datos de la universidad, la cual permitirá verificar que el estudiante no pertenece o no se encuentra activo.</v>
      </c>
      <c r="M22" s="62"/>
      <c r="N22" s="62"/>
      <c r="O22" s="56"/>
      <c r="P22" s="42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>
      <c r="A23" s="4"/>
      <c r="B23" s="38"/>
      <c r="C23" s="57"/>
      <c r="D23" s="58"/>
      <c r="E23" s="57"/>
      <c r="F23" s="63"/>
      <c r="G23" s="63"/>
      <c r="H23" s="58"/>
      <c r="I23" s="41"/>
      <c r="J23" s="57"/>
      <c r="K23" s="58"/>
      <c r="L23" s="57"/>
      <c r="M23" s="63"/>
      <c r="N23" s="63"/>
      <c r="O23" s="58"/>
      <c r="P23" s="42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>
      <c r="A24" s="4"/>
      <c r="B24" s="38"/>
      <c r="C24" s="59"/>
      <c r="D24" s="60"/>
      <c r="E24" s="59"/>
      <c r="F24" s="64"/>
      <c r="G24" s="64"/>
      <c r="H24" s="60"/>
      <c r="I24" s="41"/>
      <c r="J24" s="59"/>
      <c r="K24" s="60"/>
      <c r="L24" s="59"/>
      <c r="M24" s="64"/>
      <c r="N24" s="64"/>
      <c r="O24" s="60"/>
      <c r="P24" s="42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>
      <c r="A25" s="4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1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/>
    <row r="57" spans="3:16" ht="15.75" customHeight="1"/>
    <row r="58" spans="3:16" ht="15.75" customHeight="1"/>
    <row r="59" spans="3:16" ht="15.75" customHeight="1"/>
    <row r="60" spans="3:16" ht="15.75" customHeight="1"/>
    <row r="61" spans="3:16" ht="15.75" customHeight="1"/>
    <row r="62" spans="3:16" ht="15.75" customHeight="1"/>
    <row r="63" spans="3:16" ht="15.75" customHeight="1"/>
    <row r="64" spans="3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2019-10-21T15:37:14Z</dcterms:created>
  <dcterms:modified xsi:type="dcterms:W3CDTF">2021-08-23T21:13:45Z</dcterms:modified>
</cp:coreProperties>
</file>