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Sena- Tecnologo\Contenido del curso\Área Emprendimiento\GA10-240201529-AA3-EV01 _ Modelo financiero. Proyectar viabilidad financiera del emprendimiento\"/>
    </mc:Choice>
  </mc:AlternateContent>
  <xr:revisionPtr revIDLastSave="0" documentId="13_ncr:1_{5432AEE6-1B89-4C32-8A2A-659A6FFB0184}" xr6:coauthVersionLast="47" xr6:coauthVersionMax="47" xr10:uidLastSave="{00000000-0000-0000-0000-000000000000}"/>
  <bookViews>
    <workbookView xWindow="-120" yWindow="-120" windowWidth="20730" windowHeight="11040" activeTab="4" xr2:uid="{00000000-000D-0000-FFFF-FFFF00000000}"/>
  </bookViews>
  <sheets>
    <sheet name="1" sheetId="1" r:id="rId1"/>
    <sheet name="2" sheetId="2" r:id="rId2"/>
    <sheet name="3" sheetId="3" r:id="rId3"/>
    <sheet name="4" sheetId="4" r:id="rId4"/>
    <sheet name="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5" l="1"/>
  <c r="C5" i="5" s="1"/>
  <c r="B9" i="5"/>
  <c r="C9" i="5" s="1"/>
  <c r="B13" i="5"/>
  <c r="C13" i="5" s="1"/>
  <c r="A13" i="5"/>
  <c r="B17" i="1"/>
  <c r="B8" i="4"/>
  <c r="C18" i="3"/>
  <c r="D18" i="2"/>
  <c r="D17" i="2"/>
  <c r="C17" i="2"/>
  <c r="B17" i="2"/>
  <c r="C17" i="1"/>
  <c r="E8" i="1"/>
</calcChain>
</file>

<file path=xl/sharedStrings.xml><?xml version="1.0" encoding="utf-8"?>
<sst xmlns="http://schemas.openxmlformats.org/spreadsheetml/2006/main" count="87" uniqueCount="78">
  <si>
    <t>Construya el presupuesto de ventas, en el cual identifique precios de venta unitarios, la cantidad de unidades vendidas, los costos fijos y variables. Así mismo, defina el margen de contribución por producto y la venta total.</t>
  </si>
  <si>
    <t>Elabore el presupuesto de personal, plantee la cantidad de personal que lo apoyará en el emprendimiento, los salarios devengados de forma individual, el cálculo de las prestaciones sociales por cada colaborador, y una consolidación general.</t>
  </si>
  <si>
    <t>Estime los activos fijos necesarios para la puesta en marcha del emprendimiento.</t>
  </si>
  <si>
    <t>Defina el capital inicial que usted como emprendedor requiere para el inicio de actividades, si este capital se obtiene por capital propio o de inversionistas externos, fuentes de financiamiento, subsidios, entre otros.</t>
  </si>
  <si>
    <t>Con la información recolectada en los puntos anteriores proceda a elaborar los diferentes estados financieros como lo son: el flujo de caja y el balance inicial del emprendimiento.</t>
  </si>
  <si>
    <t>Precio unitario de alquiler</t>
  </si>
  <si>
    <t>Precio</t>
  </si>
  <si>
    <t>Cantidad</t>
  </si>
  <si>
    <t>Observaciones</t>
  </si>
  <si>
    <t>Venta total</t>
  </si>
  <si>
    <t>Herramienta</t>
  </si>
  <si>
    <t>TOTAL:</t>
  </si>
  <si>
    <t>Sección de andamios</t>
  </si>
  <si>
    <t>Cada sección son 2 andamios y 2 crucetas</t>
  </si>
  <si>
    <t>$3.000 por día</t>
  </si>
  <si>
    <t>Planchón</t>
  </si>
  <si>
    <t>$2.000 por día</t>
  </si>
  <si>
    <t>Todos son de 3 metros.</t>
  </si>
  <si>
    <t>Tabla</t>
  </si>
  <si>
    <t>Todas son de 2.5 metros</t>
  </si>
  <si>
    <t>Gastos de administración</t>
  </si>
  <si>
    <t>Descripción</t>
  </si>
  <si>
    <t>Valor</t>
  </si>
  <si>
    <t>Variable.</t>
  </si>
  <si>
    <t>Transporte</t>
  </si>
  <si>
    <t>Servicios Públicos</t>
  </si>
  <si>
    <t>Mantenimientos</t>
  </si>
  <si>
    <t>Salario devengado individual</t>
  </si>
  <si>
    <t>Edison Salamanca</t>
  </si>
  <si>
    <t>Administrador</t>
  </si>
  <si>
    <t>Apropiaciones</t>
  </si>
  <si>
    <t>Deducciones</t>
  </si>
  <si>
    <t>Devengado</t>
  </si>
  <si>
    <t>Sueldo básico</t>
  </si>
  <si>
    <t>Auxilio de transporte</t>
  </si>
  <si>
    <t>Aporte de salud</t>
  </si>
  <si>
    <t>Aporte pensión</t>
  </si>
  <si>
    <t>Salud</t>
  </si>
  <si>
    <t>Pensión</t>
  </si>
  <si>
    <t>ARL</t>
  </si>
  <si>
    <t>Caja de compensación</t>
  </si>
  <si>
    <t xml:space="preserve">Cesantías </t>
  </si>
  <si>
    <t>Vacaciones</t>
  </si>
  <si>
    <t>Primas de servicios</t>
  </si>
  <si>
    <t>Total</t>
  </si>
  <si>
    <t>Neto a pagar=</t>
  </si>
  <si>
    <t>Activos fijos</t>
  </si>
  <si>
    <t>Andamios</t>
  </si>
  <si>
    <t>33 secciones</t>
  </si>
  <si>
    <t xml:space="preserve">Mezcladora </t>
  </si>
  <si>
    <t>Mezcladora eléctrica</t>
  </si>
  <si>
    <t>Rana vibro-compactadora</t>
  </si>
  <si>
    <t>Pluma</t>
  </si>
  <si>
    <t>Hidrolavadora</t>
  </si>
  <si>
    <t>Tablas</t>
  </si>
  <si>
    <t>Vibro compactador</t>
  </si>
  <si>
    <t>Compresor</t>
  </si>
  <si>
    <t>Equipo de soldadura</t>
  </si>
  <si>
    <t>Pulidora</t>
  </si>
  <si>
    <t>Taladro</t>
  </si>
  <si>
    <t>Planchon</t>
  </si>
  <si>
    <t>TOTAL =</t>
  </si>
  <si>
    <t>Capital para iniciar actividades</t>
  </si>
  <si>
    <t>Aporte</t>
  </si>
  <si>
    <t>Arturo Salamanca</t>
  </si>
  <si>
    <t>Socios</t>
  </si>
  <si>
    <t>Claudia Mancipe</t>
  </si>
  <si>
    <t>Total inicial=</t>
  </si>
  <si>
    <t>Flujo de efectivo</t>
  </si>
  <si>
    <t xml:space="preserve">Entradas </t>
  </si>
  <si>
    <t xml:space="preserve">Salidas </t>
  </si>
  <si>
    <t>Saldo inicial</t>
  </si>
  <si>
    <t>Flujo neto del período</t>
  </si>
  <si>
    <t>Costos fijos</t>
  </si>
  <si>
    <t>Costos Variables</t>
  </si>
  <si>
    <t>Total |Diferencia</t>
  </si>
  <si>
    <t>Flujo neto de los alquileres (12 meses)</t>
  </si>
  <si>
    <t>Promedio de costos anuales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</si>
</sst>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44" formatCode="_-&quot;$&quot;\ * #,##0.00_-;\-&quot;$&quot;\ * #,##0.00_-;_-&quot;$&quot;\ *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2">
    <xf numFmtId="0" fontId="0" fillId="0" borderId="0"/>
    <xf numFmtId="44" fontId="1" fillId="0" borderId="0" applyFont="0" applyFill="0" applyBorder="0" applyAlignment="0" applyProtection="0"/>
  </cellStyleXfs>
  <cellXfs count="31">
    <xf numFmtId="0" fontId="0" fillId="0" borderId="0" xfId="0"/>
    <xf numFmtId="0" fontId="0" fillId="0" borderId="0" xfId="0" applyAlignment="1">
      <alignment horizontal="center"/>
    </xf>
    <xf numFmtId="0" fontId="0" fillId="0" borderId="0" xfId="0" applyAlignment="1">
      <alignment horizontal="center" wrapText="1"/>
    </xf>
    <xf numFmtId="0" fontId="0" fillId="0" borderId="1" xfId="0" applyBorder="1" applyAlignment="1">
      <alignment horizontal="center"/>
    </xf>
    <xf numFmtId="0" fontId="0" fillId="0" borderId="1" xfId="0" applyBorder="1"/>
    <xf numFmtId="0" fontId="0" fillId="0" borderId="2" xfId="0" applyBorder="1"/>
    <xf numFmtId="0" fontId="0" fillId="0" borderId="1" xfId="0" applyBorder="1" applyAlignment="1">
      <alignment wrapText="1"/>
    </xf>
    <xf numFmtId="0" fontId="0" fillId="0" borderId="1" xfId="0" applyBorder="1" applyAlignment="1">
      <alignment horizontal="center" vertical="center"/>
    </xf>
    <xf numFmtId="6" fontId="0" fillId="0" borderId="1" xfId="0" applyNumberFormat="1" applyBorder="1"/>
    <xf numFmtId="6" fontId="0" fillId="0" borderId="1" xfId="0" applyNumberFormat="1" applyBorder="1" applyAlignment="1">
      <alignment horizontal="center" vertical="center"/>
    </xf>
    <xf numFmtId="0" fontId="0" fillId="0" borderId="1" xfId="0" applyBorder="1" applyAlignment="1">
      <alignment vertical="center" wrapText="1"/>
    </xf>
    <xf numFmtId="0" fontId="0" fillId="0" borderId="0" xfId="0" applyAlignment="1">
      <alignment wrapText="1"/>
    </xf>
    <xf numFmtId="0" fontId="0" fillId="0" borderId="3" xfId="0" applyBorder="1"/>
    <xf numFmtId="6" fontId="0" fillId="0" borderId="3" xfId="0" applyNumberFormat="1" applyBorder="1"/>
    <xf numFmtId="0" fontId="0" fillId="0" borderId="3" xfId="0" applyBorder="1" applyAlignment="1">
      <alignment horizontal="center" wrapText="1"/>
    </xf>
    <xf numFmtId="0" fontId="0" fillId="0" borderId="3" xfId="0" applyBorder="1" applyAlignment="1">
      <alignment horizontal="center" wrapText="1"/>
    </xf>
    <xf numFmtId="44" fontId="0" fillId="0" borderId="0" xfId="1" applyFont="1"/>
    <xf numFmtId="0" fontId="0" fillId="0" borderId="3" xfId="0" applyFill="1" applyBorder="1"/>
    <xf numFmtId="6" fontId="0" fillId="0" borderId="3" xfId="1" applyNumberFormat="1" applyFont="1" applyBorder="1"/>
    <xf numFmtId="0" fontId="0" fillId="0" borderId="3" xfId="0" applyBorder="1" applyAlignment="1">
      <alignment horizontal="center"/>
    </xf>
    <xf numFmtId="44" fontId="0" fillId="0" borderId="3" xfId="1" applyFont="1" applyBorder="1"/>
    <xf numFmtId="44" fontId="0" fillId="0" borderId="3" xfId="0" applyNumberFormat="1" applyBorder="1"/>
    <xf numFmtId="0" fontId="0" fillId="0" borderId="0" xfId="0" applyAlignment="1">
      <alignment horizontal="center" vertical="center"/>
    </xf>
    <xf numFmtId="44" fontId="0" fillId="0" borderId="0" xfId="1" applyFont="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xf>
    <xf numFmtId="0" fontId="0" fillId="0" borderId="3" xfId="1" applyNumberFormat="1" applyFont="1" applyBorder="1" applyAlignment="1">
      <alignment horizontal="center" vertical="center"/>
    </xf>
    <xf numFmtId="44" fontId="0" fillId="0" borderId="3" xfId="1"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topLeftCell="A7" workbookViewId="0">
      <selection activeCell="C17" sqref="C17"/>
    </sheetView>
  </sheetViews>
  <sheetFormatPr baseColWidth="10" defaultColWidth="9.140625" defaultRowHeight="15" x14ac:dyDescent="0.25"/>
  <cols>
    <col min="1" max="1" width="12.7109375" customWidth="1"/>
    <col min="2" max="2" width="12" bestFit="1" customWidth="1"/>
    <col min="3" max="3" width="11.85546875" bestFit="1" customWidth="1"/>
    <col min="4" max="4" width="14.42578125" customWidth="1"/>
    <col min="5" max="5" width="13.85546875" customWidth="1"/>
  </cols>
  <sheetData>
    <row r="1" spans="1:8" ht="53.25" customHeight="1" x14ac:dyDescent="0.25">
      <c r="A1" s="2" t="s">
        <v>0</v>
      </c>
      <c r="B1" s="2"/>
      <c r="C1" s="2"/>
      <c r="D1" s="2"/>
      <c r="E1" s="2"/>
      <c r="F1" s="2"/>
      <c r="G1" s="2"/>
      <c r="H1" s="2"/>
    </row>
    <row r="2" spans="1:8" ht="15.75" thickBot="1" x14ac:dyDescent="0.3"/>
    <row r="3" spans="1:8" ht="15.75" thickBot="1" x14ac:dyDescent="0.3">
      <c r="A3" s="3" t="s">
        <v>5</v>
      </c>
      <c r="B3" s="3"/>
      <c r="C3" s="3"/>
      <c r="D3" s="3"/>
      <c r="E3" s="3"/>
    </row>
    <row r="4" spans="1:8" ht="15.75" thickBot="1" x14ac:dyDescent="0.3">
      <c r="A4" s="4" t="s">
        <v>10</v>
      </c>
      <c r="B4" s="4" t="s">
        <v>6</v>
      </c>
      <c r="C4" s="4" t="s">
        <v>7</v>
      </c>
      <c r="D4" s="4" t="s">
        <v>8</v>
      </c>
      <c r="E4" s="4" t="s">
        <v>9</v>
      </c>
    </row>
    <row r="5" spans="1:8" ht="31.5" customHeight="1" thickBot="1" x14ac:dyDescent="0.3">
      <c r="A5" s="6" t="s">
        <v>12</v>
      </c>
      <c r="B5" s="6" t="s">
        <v>14</v>
      </c>
      <c r="C5" s="7">
        <v>5</v>
      </c>
      <c r="D5" s="6" t="s">
        <v>13</v>
      </c>
      <c r="E5" s="9">
        <v>30000</v>
      </c>
    </row>
    <row r="6" spans="1:8" ht="31.5" customHeight="1" thickBot="1" x14ac:dyDescent="0.3">
      <c r="A6" s="10" t="s">
        <v>15</v>
      </c>
      <c r="B6" s="6" t="s">
        <v>16</v>
      </c>
      <c r="C6" s="7">
        <v>4</v>
      </c>
      <c r="D6" s="6" t="s">
        <v>17</v>
      </c>
      <c r="E6" s="9">
        <v>8000</v>
      </c>
    </row>
    <row r="7" spans="1:8" ht="31.5" customHeight="1" thickBot="1" x14ac:dyDescent="0.3">
      <c r="A7" s="4" t="s">
        <v>18</v>
      </c>
      <c r="B7" s="6" t="s">
        <v>16</v>
      </c>
      <c r="C7" s="7">
        <v>3</v>
      </c>
      <c r="D7" s="6" t="s">
        <v>19</v>
      </c>
      <c r="E7" s="9">
        <v>6000</v>
      </c>
    </row>
    <row r="8" spans="1:8" ht="15.75" thickBot="1" x14ac:dyDescent="0.3">
      <c r="D8" s="5" t="s">
        <v>11</v>
      </c>
      <c r="E8" s="8">
        <f>SUM(E5:E7)</f>
        <v>44000</v>
      </c>
    </row>
    <row r="9" spans="1:8" x14ac:dyDescent="0.25">
      <c r="B9" s="11"/>
    </row>
    <row r="11" spans="1:8" ht="15.75" thickBot="1" x14ac:dyDescent="0.3"/>
    <row r="12" spans="1:8" ht="16.5" thickTop="1" thickBot="1" x14ac:dyDescent="0.3">
      <c r="A12" s="14" t="s">
        <v>20</v>
      </c>
      <c r="B12" s="14"/>
      <c r="C12" s="14"/>
    </row>
    <row r="13" spans="1:8" ht="16.5" thickTop="1" thickBot="1" x14ac:dyDescent="0.3">
      <c r="A13" s="12" t="s">
        <v>21</v>
      </c>
      <c r="B13" s="12" t="s">
        <v>22</v>
      </c>
      <c r="C13" s="12" t="s">
        <v>23</v>
      </c>
    </row>
    <row r="14" spans="1:8" ht="16.5" thickTop="1" thickBot="1" x14ac:dyDescent="0.3">
      <c r="A14" s="12" t="s">
        <v>24</v>
      </c>
      <c r="B14" s="13">
        <v>8000</v>
      </c>
      <c r="C14" s="13">
        <v>14000</v>
      </c>
    </row>
    <row r="15" spans="1:8" ht="29.25" customHeight="1" thickTop="1" thickBot="1" x14ac:dyDescent="0.3">
      <c r="A15" s="15" t="s">
        <v>25</v>
      </c>
      <c r="B15" s="13">
        <v>89000</v>
      </c>
      <c r="C15" s="13">
        <v>100000</v>
      </c>
    </row>
    <row r="16" spans="1:8" ht="16.5" thickTop="1" thickBot="1" x14ac:dyDescent="0.3">
      <c r="A16" s="17" t="s">
        <v>26</v>
      </c>
      <c r="B16" s="18">
        <v>50000</v>
      </c>
      <c r="C16" s="13">
        <v>65000</v>
      </c>
    </row>
    <row r="17" spans="1:3" ht="16.5" thickTop="1" thickBot="1" x14ac:dyDescent="0.3">
      <c r="A17" s="17" t="s">
        <v>11</v>
      </c>
      <c r="B17" s="13">
        <f>SUM(B14:B16)</f>
        <v>147000</v>
      </c>
      <c r="C17" s="13">
        <f>SUM(C14:C16)</f>
        <v>179000</v>
      </c>
    </row>
    <row r="18" spans="1:3" ht="15.75" thickTop="1" x14ac:dyDescent="0.25"/>
  </sheetData>
  <mergeCells count="3">
    <mergeCell ref="A1:H1"/>
    <mergeCell ref="A3:E3"/>
    <mergeCell ref="A12:C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05BCB-0198-4CC6-87ED-8AA1C5BC4898}">
  <dimension ref="A1:H19"/>
  <sheetViews>
    <sheetView topLeftCell="A10" workbookViewId="0">
      <selection activeCell="G20" sqref="G20"/>
    </sheetView>
  </sheetViews>
  <sheetFormatPr baseColWidth="10" defaultRowHeight="15" x14ac:dyDescent="0.25"/>
  <cols>
    <col min="1" max="1" width="22.42578125" customWidth="1"/>
    <col min="2" max="2" width="15.28515625" customWidth="1"/>
    <col min="3" max="3" width="14.85546875" customWidth="1"/>
    <col min="4" max="4" width="14.5703125" bestFit="1" customWidth="1"/>
  </cols>
  <sheetData>
    <row r="1" spans="1:8" ht="47.25" customHeight="1" x14ac:dyDescent="0.25">
      <c r="A1" s="2" t="s">
        <v>1</v>
      </c>
      <c r="B1" s="2"/>
      <c r="C1" s="2"/>
      <c r="D1" s="2"/>
      <c r="E1" s="2"/>
      <c r="F1" s="2"/>
      <c r="G1" s="2"/>
      <c r="H1" s="2"/>
    </row>
    <row r="2" spans="1:8" ht="15.75" thickBot="1" x14ac:dyDescent="0.3"/>
    <row r="3" spans="1:8" ht="16.5" thickTop="1" thickBot="1" x14ac:dyDescent="0.3">
      <c r="A3" s="19" t="s">
        <v>27</v>
      </c>
      <c r="B3" s="19"/>
      <c r="C3" s="19"/>
      <c r="D3" s="19"/>
    </row>
    <row r="4" spans="1:8" ht="16.5" thickTop="1" thickBot="1" x14ac:dyDescent="0.3">
      <c r="A4" s="19" t="s">
        <v>28</v>
      </c>
      <c r="B4" s="19"/>
      <c r="C4" s="19" t="s">
        <v>29</v>
      </c>
      <c r="D4" s="19"/>
    </row>
    <row r="5" spans="1:8" ht="16.5" thickTop="1" thickBot="1" x14ac:dyDescent="0.3">
      <c r="A5" s="12" t="s">
        <v>21</v>
      </c>
      <c r="B5" s="12" t="s">
        <v>30</v>
      </c>
      <c r="C5" s="12" t="s">
        <v>31</v>
      </c>
      <c r="D5" s="12" t="s">
        <v>32</v>
      </c>
    </row>
    <row r="6" spans="1:8" ht="16.5" thickTop="1" thickBot="1" x14ac:dyDescent="0.3">
      <c r="A6" s="12" t="s">
        <v>33</v>
      </c>
      <c r="B6" s="20"/>
      <c r="C6" s="20"/>
      <c r="D6" s="20">
        <v>2000000</v>
      </c>
    </row>
    <row r="7" spans="1:8" ht="16.5" thickTop="1" thickBot="1" x14ac:dyDescent="0.3">
      <c r="A7" s="12" t="s">
        <v>34</v>
      </c>
      <c r="B7" s="20"/>
      <c r="C7" s="20"/>
      <c r="D7" s="20">
        <v>50000</v>
      </c>
    </row>
    <row r="8" spans="1:8" ht="16.5" thickTop="1" thickBot="1" x14ac:dyDescent="0.3">
      <c r="A8" s="12" t="s">
        <v>35</v>
      </c>
      <c r="B8" s="20"/>
      <c r="C8" s="20">
        <v>30000</v>
      </c>
      <c r="D8" s="20"/>
    </row>
    <row r="9" spans="1:8" ht="16.5" thickTop="1" thickBot="1" x14ac:dyDescent="0.3">
      <c r="A9" s="12" t="s">
        <v>36</v>
      </c>
      <c r="B9" s="20"/>
      <c r="C9" s="20">
        <v>30000</v>
      </c>
      <c r="D9" s="20"/>
    </row>
    <row r="10" spans="1:8" ht="16.5" thickTop="1" thickBot="1" x14ac:dyDescent="0.3">
      <c r="A10" s="12" t="s">
        <v>37</v>
      </c>
      <c r="B10" s="20">
        <v>150000</v>
      </c>
      <c r="C10" s="20"/>
      <c r="D10" s="20"/>
    </row>
    <row r="11" spans="1:8" ht="16.5" thickTop="1" thickBot="1" x14ac:dyDescent="0.3">
      <c r="A11" s="12" t="s">
        <v>38</v>
      </c>
      <c r="B11" s="20">
        <v>250000</v>
      </c>
      <c r="C11" s="20"/>
      <c r="D11" s="20"/>
    </row>
    <row r="12" spans="1:8" ht="16.5" thickTop="1" thickBot="1" x14ac:dyDescent="0.3">
      <c r="A12" s="12" t="s">
        <v>39</v>
      </c>
      <c r="B12" s="20">
        <v>58000</v>
      </c>
      <c r="C12" s="20"/>
      <c r="D12" s="20"/>
    </row>
    <row r="13" spans="1:8" ht="16.5" thickTop="1" thickBot="1" x14ac:dyDescent="0.3">
      <c r="A13" s="12" t="s">
        <v>40</v>
      </c>
      <c r="B13" s="20">
        <v>52000</v>
      </c>
      <c r="C13" s="20"/>
      <c r="D13" s="20"/>
    </row>
    <row r="14" spans="1:8" ht="16.5" thickTop="1" thickBot="1" x14ac:dyDescent="0.3">
      <c r="A14" s="12" t="s">
        <v>41</v>
      </c>
      <c r="B14" s="20">
        <v>130000</v>
      </c>
      <c r="C14" s="20"/>
      <c r="D14" s="20"/>
    </row>
    <row r="15" spans="1:8" ht="16.5" thickTop="1" thickBot="1" x14ac:dyDescent="0.3">
      <c r="A15" s="12" t="s">
        <v>42</v>
      </c>
      <c r="B15" s="20">
        <v>350000</v>
      </c>
      <c r="C15" s="20"/>
      <c r="D15" s="20"/>
    </row>
    <row r="16" spans="1:8" ht="16.5" thickTop="1" thickBot="1" x14ac:dyDescent="0.3">
      <c r="A16" s="12" t="s">
        <v>43</v>
      </c>
      <c r="B16" s="20">
        <v>159000</v>
      </c>
      <c r="C16" s="20"/>
      <c r="D16" s="20"/>
    </row>
    <row r="17" spans="1:4" ht="16.5" thickTop="1" thickBot="1" x14ac:dyDescent="0.3">
      <c r="A17" s="17" t="s">
        <v>44</v>
      </c>
      <c r="B17" s="21">
        <f>SUM(B6:B16)</f>
        <v>1149000</v>
      </c>
      <c r="C17" s="21">
        <f>SUM(C6:C16)</f>
        <v>60000</v>
      </c>
      <c r="D17" s="21">
        <f>SUM(D6:D16)</f>
        <v>2050000</v>
      </c>
    </row>
    <row r="18" spans="1:4" ht="16.5" thickTop="1" thickBot="1" x14ac:dyDescent="0.3">
      <c r="C18" s="12" t="s">
        <v>45</v>
      </c>
      <c r="D18" s="21">
        <f>D17-C17</f>
        <v>1990000</v>
      </c>
    </row>
    <row r="19" spans="1:4" ht="15.75" thickTop="1" x14ac:dyDescent="0.25"/>
  </sheetData>
  <mergeCells count="4">
    <mergeCell ref="A1:H1"/>
    <mergeCell ref="A4:B4"/>
    <mergeCell ref="C4:D4"/>
    <mergeCell ref="A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588C3-B032-45E6-8D2A-DC2632B77EEF}">
  <dimension ref="A1:H19"/>
  <sheetViews>
    <sheetView topLeftCell="A4" workbookViewId="0">
      <selection activeCell="D18" sqref="D18"/>
    </sheetView>
  </sheetViews>
  <sheetFormatPr baseColWidth="10" defaultRowHeight="15" x14ac:dyDescent="0.25"/>
  <cols>
    <col min="1" max="1" width="24.28515625" customWidth="1"/>
    <col min="2" max="2" width="12.7109375" customWidth="1"/>
    <col min="3" max="3" width="15.5703125" style="16" bestFit="1" customWidth="1"/>
  </cols>
  <sheetData>
    <row r="1" spans="1:8" x14ac:dyDescent="0.25">
      <c r="A1" s="1" t="s">
        <v>2</v>
      </c>
      <c r="B1" s="1"/>
      <c r="C1" s="1"/>
      <c r="D1" s="1"/>
      <c r="E1" s="1"/>
      <c r="F1" s="1"/>
      <c r="G1" s="1"/>
      <c r="H1" s="1"/>
    </row>
    <row r="2" spans="1:8" ht="15.75" thickBot="1" x14ac:dyDescent="0.3"/>
    <row r="3" spans="1:8" ht="16.5" thickTop="1" thickBot="1" x14ac:dyDescent="0.3">
      <c r="A3" s="24" t="s">
        <v>46</v>
      </c>
      <c r="B3" s="24"/>
      <c r="C3" s="24"/>
    </row>
    <row r="4" spans="1:8" ht="16.5" thickTop="1" thickBot="1" x14ac:dyDescent="0.3">
      <c r="A4" s="25" t="s">
        <v>21</v>
      </c>
      <c r="B4" s="25" t="s">
        <v>7</v>
      </c>
      <c r="C4" s="26" t="s">
        <v>22</v>
      </c>
    </row>
    <row r="5" spans="1:8" ht="16.5" thickTop="1" thickBot="1" x14ac:dyDescent="0.3">
      <c r="A5" s="25" t="s">
        <v>47</v>
      </c>
      <c r="B5" s="25" t="s">
        <v>48</v>
      </c>
      <c r="C5" s="27">
        <v>21450000</v>
      </c>
    </row>
    <row r="6" spans="1:8" ht="16.5" thickTop="1" thickBot="1" x14ac:dyDescent="0.3">
      <c r="A6" s="25" t="s">
        <v>49</v>
      </c>
      <c r="B6" s="25">
        <v>1</v>
      </c>
      <c r="C6" s="27">
        <v>12000000</v>
      </c>
    </row>
    <row r="7" spans="1:8" ht="16.5" thickTop="1" thickBot="1" x14ac:dyDescent="0.3">
      <c r="A7" s="25" t="s">
        <v>50</v>
      </c>
      <c r="B7" s="25">
        <v>1</v>
      </c>
      <c r="C7" s="27">
        <v>4500000</v>
      </c>
    </row>
    <row r="8" spans="1:8" ht="16.5" thickTop="1" thickBot="1" x14ac:dyDescent="0.3">
      <c r="A8" s="25" t="s">
        <v>51</v>
      </c>
      <c r="B8" s="25">
        <v>1</v>
      </c>
      <c r="C8" s="27">
        <v>2100000</v>
      </c>
    </row>
    <row r="9" spans="1:8" ht="16.5" thickTop="1" thickBot="1" x14ac:dyDescent="0.3">
      <c r="A9" s="25" t="s">
        <v>55</v>
      </c>
      <c r="B9" s="25">
        <v>1</v>
      </c>
      <c r="C9" s="27">
        <v>1850000</v>
      </c>
    </row>
    <row r="10" spans="1:8" ht="16.5" thickTop="1" thickBot="1" x14ac:dyDescent="0.3">
      <c r="A10" s="25" t="s">
        <v>52</v>
      </c>
      <c r="B10" s="25">
        <v>1</v>
      </c>
      <c r="C10" s="27">
        <v>3500000</v>
      </c>
    </row>
    <row r="11" spans="1:8" ht="16.5" thickTop="1" thickBot="1" x14ac:dyDescent="0.3">
      <c r="A11" s="25" t="s">
        <v>53</v>
      </c>
      <c r="B11" s="25">
        <v>2</v>
      </c>
      <c r="C11" s="27">
        <v>4800000</v>
      </c>
    </row>
    <row r="12" spans="1:8" ht="16.5" thickTop="1" thickBot="1" x14ac:dyDescent="0.3">
      <c r="A12" s="25" t="s">
        <v>60</v>
      </c>
      <c r="B12" s="25">
        <v>30</v>
      </c>
      <c r="C12" s="27">
        <v>5000000</v>
      </c>
    </row>
    <row r="13" spans="1:8" ht="16.5" thickTop="1" thickBot="1" x14ac:dyDescent="0.3">
      <c r="A13" s="25" t="s">
        <v>54</v>
      </c>
      <c r="B13" s="25">
        <v>20</v>
      </c>
      <c r="C13" s="27">
        <v>350000</v>
      </c>
    </row>
    <row r="14" spans="1:8" ht="16.5" thickTop="1" thickBot="1" x14ac:dyDescent="0.3">
      <c r="A14" s="25" t="s">
        <v>59</v>
      </c>
      <c r="B14" s="25">
        <v>5</v>
      </c>
      <c r="C14" s="27">
        <v>2800000</v>
      </c>
    </row>
    <row r="15" spans="1:8" ht="16.5" thickTop="1" thickBot="1" x14ac:dyDescent="0.3">
      <c r="A15" s="25" t="s">
        <v>58</v>
      </c>
      <c r="B15" s="25">
        <v>4</v>
      </c>
      <c r="C15" s="27">
        <v>2700000</v>
      </c>
    </row>
    <row r="16" spans="1:8" ht="16.5" thickTop="1" thickBot="1" x14ac:dyDescent="0.3">
      <c r="A16" s="25" t="s">
        <v>57</v>
      </c>
      <c r="B16" s="25">
        <v>1</v>
      </c>
      <c r="C16" s="27">
        <v>800000</v>
      </c>
    </row>
    <row r="17" spans="1:3" ht="16.5" thickTop="1" thickBot="1" x14ac:dyDescent="0.3">
      <c r="A17" s="25" t="s">
        <v>56</v>
      </c>
      <c r="B17" s="25">
        <v>2</v>
      </c>
      <c r="C17" s="27">
        <v>1800000</v>
      </c>
    </row>
    <row r="18" spans="1:3" ht="16.5" thickTop="1" thickBot="1" x14ac:dyDescent="0.3">
      <c r="A18" s="28" t="s">
        <v>61</v>
      </c>
      <c r="B18" s="29"/>
      <c r="C18" s="27">
        <f>SUM(C5:C17)</f>
        <v>63650000</v>
      </c>
    </row>
    <row r="19" spans="1:3" ht="15.75" thickTop="1" x14ac:dyDescent="0.25">
      <c r="A19" s="22"/>
      <c r="B19" s="22"/>
      <c r="C19" s="23"/>
    </row>
  </sheetData>
  <mergeCells count="3">
    <mergeCell ref="A1:H1"/>
    <mergeCell ref="A3:C3"/>
    <mergeCell ref="A18:B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2DBD3-B988-44BA-AB2D-8E6A3699F855}">
  <dimension ref="A1:H9"/>
  <sheetViews>
    <sheetView workbookViewId="0">
      <selection activeCell="B13" sqref="B13"/>
    </sheetView>
  </sheetViews>
  <sheetFormatPr baseColWidth="10" defaultRowHeight="15" x14ac:dyDescent="0.25"/>
  <cols>
    <col min="1" max="1" width="17.7109375" customWidth="1"/>
    <col min="2" max="2" width="16.85546875" customWidth="1"/>
  </cols>
  <sheetData>
    <row r="1" spans="1:8" ht="46.5" customHeight="1" x14ac:dyDescent="0.25">
      <c r="A1" s="2" t="s">
        <v>3</v>
      </c>
      <c r="B1" s="2"/>
      <c r="C1" s="2"/>
      <c r="D1" s="2"/>
      <c r="E1" s="2"/>
      <c r="F1" s="2"/>
      <c r="G1" s="2"/>
      <c r="H1" s="2"/>
    </row>
    <row r="2" spans="1:8" ht="15.75" thickBot="1" x14ac:dyDescent="0.3"/>
    <row r="3" spans="1:8" ht="16.5" thickTop="1" thickBot="1" x14ac:dyDescent="0.3">
      <c r="A3" s="19" t="s">
        <v>62</v>
      </c>
      <c r="B3" s="19"/>
    </row>
    <row r="4" spans="1:8" ht="16.5" thickTop="1" thickBot="1" x14ac:dyDescent="0.3">
      <c r="A4" s="30" t="s">
        <v>65</v>
      </c>
      <c r="B4" s="12" t="s">
        <v>63</v>
      </c>
    </row>
    <row r="5" spans="1:8" ht="16.5" thickTop="1" thickBot="1" x14ac:dyDescent="0.3">
      <c r="A5" s="12" t="s">
        <v>64</v>
      </c>
      <c r="B5" s="20">
        <v>30000000</v>
      </c>
    </row>
    <row r="6" spans="1:8" ht="16.5" thickTop="1" thickBot="1" x14ac:dyDescent="0.3">
      <c r="A6" s="12" t="s">
        <v>28</v>
      </c>
      <c r="B6" s="20">
        <v>30000000</v>
      </c>
    </row>
    <row r="7" spans="1:8" ht="16.5" thickTop="1" thickBot="1" x14ac:dyDescent="0.3">
      <c r="A7" s="12" t="s">
        <v>66</v>
      </c>
      <c r="B7" s="20">
        <v>5000000</v>
      </c>
    </row>
    <row r="8" spans="1:8" ht="16.5" thickTop="1" thickBot="1" x14ac:dyDescent="0.3">
      <c r="A8" s="12" t="s">
        <v>67</v>
      </c>
      <c r="B8" s="20">
        <f>SUM(B5:B7)</f>
        <v>65000000</v>
      </c>
    </row>
    <row r="9" spans="1:8" ht="15.75" thickTop="1" x14ac:dyDescent="0.25"/>
  </sheetData>
  <mergeCells count="2">
    <mergeCell ref="A1:H1"/>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2901-5DA1-4CA4-BF28-CC63F8DF138A}">
  <dimension ref="A1:H14"/>
  <sheetViews>
    <sheetView tabSelected="1" workbookViewId="0">
      <selection activeCell="B8" sqref="B8"/>
    </sheetView>
  </sheetViews>
  <sheetFormatPr baseColWidth="10" defaultRowHeight="15" x14ac:dyDescent="0.25"/>
  <cols>
    <col min="1" max="1" width="15.5703125" bestFit="1" customWidth="1"/>
    <col min="2" max="2" width="20.28515625" customWidth="1"/>
    <col min="3" max="3" width="15.5703125" bestFit="1" customWidth="1"/>
    <col min="5" max="5" width="15.5703125" customWidth="1"/>
    <col min="6" max="6" width="16.140625" customWidth="1"/>
    <col min="7" max="7" width="15.85546875" customWidth="1"/>
  </cols>
  <sheetData>
    <row r="1" spans="1:8" ht="32.25" customHeight="1" x14ac:dyDescent="0.25">
      <c r="A1" s="2" t="s">
        <v>4</v>
      </c>
      <c r="B1" s="2"/>
      <c r="C1" s="2"/>
      <c r="D1" s="2"/>
      <c r="E1" s="2"/>
      <c r="F1" s="2"/>
      <c r="G1" s="2"/>
      <c r="H1" s="2"/>
    </row>
    <row r="2" spans="1:8" ht="15.75" thickBot="1" x14ac:dyDescent="0.3"/>
    <row r="3" spans="1:8" ht="16.5" thickTop="1" thickBot="1" x14ac:dyDescent="0.3">
      <c r="A3" s="19" t="s">
        <v>76</v>
      </c>
      <c r="B3" s="19"/>
      <c r="C3" s="19"/>
    </row>
    <row r="4" spans="1:8" ht="16.5" thickTop="1" thickBot="1" x14ac:dyDescent="0.3">
      <c r="A4" s="12" t="s">
        <v>69</v>
      </c>
      <c r="B4" s="12" t="s">
        <v>70</v>
      </c>
      <c r="C4" s="12" t="s">
        <v>44</v>
      </c>
    </row>
    <row r="5" spans="1:8" ht="16.5" thickTop="1" thickBot="1" x14ac:dyDescent="0.3">
      <c r="A5" s="20">
        <v>28500000</v>
      </c>
      <c r="B5" s="20">
        <f>147000*12</f>
        <v>1764000</v>
      </c>
      <c r="C5" s="21">
        <f>A5-B5</f>
        <v>26736000</v>
      </c>
    </row>
    <row r="6" spans="1:8" ht="16.5" thickTop="1" thickBot="1" x14ac:dyDescent="0.3"/>
    <row r="7" spans="1:8" ht="16.5" thickTop="1" thickBot="1" x14ac:dyDescent="0.3">
      <c r="A7" s="19" t="s">
        <v>68</v>
      </c>
      <c r="B7" s="19"/>
      <c r="C7" s="19"/>
    </row>
    <row r="8" spans="1:8" ht="16.5" thickTop="1" thickBot="1" x14ac:dyDescent="0.3">
      <c r="A8" s="12" t="s">
        <v>71</v>
      </c>
      <c r="B8" s="12" t="s">
        <v>72</v>
      </c>
      <c r="C8" s="12" t="s">
        <v>44</v>
      </c>
    </row>
    <row r="9" spans="1:8" ht="16.5" thickTop="1" thickBot="1" x14ac:dyDescent="0.3">
      <c r="A9" s="20">
        <v>65000000</v>
      </c>
      <c r="B9" s="20">
        <f>28500000-A13</f>
        <v>26736000</v>
      </c>
      <c r="C9" s="21">
        <f>A9+B9</f>
        <v>91736000</v>
      </c>
    </row>
    <row r="10" spans="1:8" ht="16.5" thickTop="1" thickBot="1" x14ac:dyDescent="0.3"/>
    <row r="11" spans="1:8" ht="16.5" thickTop="1" thickBot="1" x14ac:dyDescent="0.3">
      <c r="A11" s="19" t="s">
        <v>77</v>
      </c>
      <c r="B11" s="19"/>
      <c r="C11" s="19"/>
    </row>
    <row r="12" spans="1:8" ht="16.5" thickTop="1" thickBot="1" x14ac:dyDescent="0.3">
      <c r="A12" s="12" t="s">
        <v>73</v>
      </c>
      <c r="B12" s="12" t="s">
        <v>74</v>
      </c>
      <c r="C12" s="12" t="s">
        <v>75</v>
      </c>
    </row>
    <row r="13" spans="1:8" ht="16.5" thickTop="1" thickBot="1" x14ac:dyDescent="0.3">
      <c r="A13" s="20">
        <f>147000*12</f>
        <v>1764000</v>
      </c>
      <c r="B13" s="20">
        <f>179000*12</f>
        <v>2148000</v>
      </c>
      <c r="C13" s="21">
        <f>B13-A13</f>
        <v>384000</v>
      </c>
    </row>
    <row r="14" spans="1:8" ht="15.75" thickTop="1" x14ac:dyDescent="0.25"/>
  </sheetData>
  <mergeCells count="4">
    <mergeCell ref="A1:H1"/>
    <mergeCell ref="A3:C3"/>
    <mergeCell ref="A7:C7"/>
    <mergeCell ref="A11:C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Javier Salamanca Mancipe</dc:creator>
  <cp:lastModifiedBy>Edison Javier Salamanca Mancipe</cp:lastModifiedBy>
  <dcterms:created xsi:type="dcterms:W3CDTF">2015-06-05T18:19:34Z</dcterms:created>
  <dcterms:modified xsi:type="dcterms:W3CDTF">2024-10-13T03:27:29Z</dcterms:modified>
</cp:coreProperties>
</file>