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21D31BF-D6E3-43D8-8132-BD07432FBEA6}" xr6:coauthVersionLast="47" xr6:coauthVersionMax="47" xr10:uidLastSave="{00000000-0000-0000-0000-000000000000}"/>
  <bookViews>
    <workbookView xWindow="-120" yWindow="-120" windowWidth="20730" windowHeight="11760" xr2:uid="{6A08A695-BA98-4C4A-AFF2-38157FA97C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E53" i="1"/>
  <c r="E54" i="1"/>
  <c r="E56" i="1"/>
  <c r="E57" i="1"/>
  <c r="E58" i="1"/>
  <c r="E44" i="1"/>
  <c r="E45" i="1"/>
  <c r="E46" i="1"/>
  <c r="E47" i="1"/>
  <c r="E48" i="1"/>
  <c r="E32" i="1"/>
  <c r="E33" i="1"/>
  <c r="E34" i="1"/>
  <c r="E35" i="1"/>
  <c r="E39" i="1"/>
  <c r="E40" i="1"/>
  <c r="E41" i="1"/>
  <c r="E42" i="1"/>
  <c r="E43" i="1"/>
  <c r="E26" i="1"/>
  <c r="E27" i="1"/>
  <c r="E28" i="1"/>
  <c r="E29" i="1"/>
  <c r="E31" i="1"/>
  <c r="E20" i="1"/>
  <c r="E21" i="1"/>
  <c r="E22" i="1"/>
  <c r="E23" i="1"/>
  <c r="E25" i="1"/>
  <c r="E14" i="1"/>
  <c r="E15" i="1"/>
  <c r="E16" i="1"/>
  <c r="E17" i="1"/>
  <c r="E18" i="1"/>
  <c r="E9" i="1"/>
  <c r="E8" i="1"/>
</calcChain>
</file>

<file path=xl/sharedStrings.xml><?xml version="1.0" encoding="utf-8"?>
<sst xmlns="http://schemas.openxmlformats.org/spreadsheetml/2006/main" count="354" uniqueCount="144">
  <si>
    <t>Ciclo</t>
  </si>
  <si>
    <t>Sede</t>
  </si>
  <si>
    <t>Créditos</t>
  </si>
  <si>
    <t>Filosofía</t>
  </si>
  <si>
    <t>Comunicación y redacción 1</t>
  </si>
  <si>
    <t>Cálculo diferencial para ingeniería</t>
  </si>
  <si>
    <t>Álgebra matricial y geometría analítica</t>
  </si>
  <si>
    <t>Química general</t>
  </si>
  <si>
    <t>Introducción a la ingeniería informática</t>
  </si>
  <si>
    <t>La Molina</t>
  </si>
  <si>
    <t>C0090</t>
  </si>
  <si>
    <t>C0613</t>
  </si>
  <si>
    <t>C0659</t>
  </si>
  <si>
    <t>C0737</t>
  </si>
  <si>
    <t>C0201</t>
  </si>
  <si>
    <t>C8189</t>
  </si>
  <si>
    <t>Código</t>
  </si>
  <si>
    <t>Ninguno</t>
  </si>
  <si>
    <t>Comunicación y redacción 2</t>
  </si>
  <si>
    <t>C0614</t>
  </si>
  <si>
    <t>C0657</t>
  </si>
  <si>
    <t>C0622</t>
  </si>
  <si>
    <t>C8190</t>
  </si>
  <si>
    <t>C8191</t>
  </si>
  <si>
    <t>C0667</t>
  </si>
  <si>
    <t>C0741</t>
  </si>
  <si>
    <t>C0742</t>
  </si>
  <si>
    <t>C0208</t>
  </si>
  <si>
    <t>C0513</t>
  </si>
  <si>
    <t>C8274</t>
  </si>
  <si>
    <t>C8275</t>
  </si>
  <si>
    <t>Cálculo vectorial para ingeniería</t>
  </si>
  <si>
    <t>Física para ingeniería 2</t>
  </si>
  <si>
    <t>Ciencias sociales</t>
  </si>
  <si>
    <t>Programación orientada a objetos</t>
  </si>
  <si>
    <t>Estructuras discretas</t>
  </si>
  <si>
    <t>Central</t>
  </si>
  <si>
    <t>Cálculo integral para ingeniería</t>
  </si>
  <si>
    <t>Física para ingeniería 1</t>
  </si>
  <si>
    <t>Biología para ingeniería</t>
  </si>
  <si>
    <t>Procesos de innovación en ingeniería</t>
  </si>
  <si>
    <t>Fundamentos de programación</t>
  </si>
  <si>
    <t>Requisito</t>
  </si>
  <si>
    <t>Ecuaciones diferenciales</t>
  </si>
  <si>
    <t>Programación avanzada</t>
  </si>
  <si>
    <t>Física para ingeniería 3</t>
  </si>
  <si>
    <t>Estadística y probabilidades</t>
  </si>
  <si>
    <t>Organización y arquitectura de computadores</t>
  </si>
  <si>
    <t>Algoritmos y estructura de datos</t>
  </si>
  <si>
    <t>Química orgánica/Química computacional</t>
  </si>
  <si>
    <t>Fundamentos de diseño</t>
  </si>
  <si>
    <t xml:space="preserve"> Inglés 1</t>
  </si>
  <si>
    <t>Análisis y diseño de algoritmos</t>
  </si>
  <si>
    <t>Sistemas operativos</t>
  </si>
  <si>
    <t>Comunicación de datos y redes</t>
  </si>
  <si>
    <t>Introducción a machine learning</t>
  </si>
  <si>
    <t>Miraflores</t>
  </si>
  <si>
    <t>C8278</t>
  </si>
  <si>
    <t>C8279</t>
  </si>
  <si>
    <t>C8280</t>
  </si>
  <si>
    <t>C8281</t>
  </si>
  <si>
    <t>C0745</t>
  </si>
  <si>
    <t>C0503</t>
  </si>
  <si>
    <t>C8276</t>
  </si>
  <si>
    <t>C8277</t>
  </si>
  <si>
    <t>C0743</t>
  </si>
  <si>
    <t>C8425</t>
  </si>
  <si>
    <t>Desarrollo profesional 1</t>
  </si>
  <si>
    <t xml:space="preserve"> Inglés  2</t>
  </si>
  <si>
    <t>Human-centered design</t>
  </si>
  <si>
    <t>Computación paralela y distribuida</t>
  </si>
  <si>
    <t>Ingeniería de software</t>
  </si>
  <si>
    <t>C1335</t>
  </si>
  <si>
    <t>C8426</t>
  </si>
  <si>
    <t>Sistemas de información</t>
  </si>
  <si>
    <t>Proyectos de ingeniería 1</t>
  </si>
  <si>
    <t>Bases de datos</t>
  </si>
  <si>
    <t>Implementación de lenguajes de programación</t>
  </si>
  <si>
    <t>Criptografía y seguridad informática</t>
  </si>
  <si>
    <t>C8283 </t>
  </si>
  <si>
    <t>C0679</t>
  </si>
  <si>
    <t>Asignatura electiva I</t>
  </si>
  <si>
    <t>Asignatura electiva II</t>
  </si>
  <si>
    <t>C1343</t>
  </si>
  <si>
    <t>Proyectos de ingeniería 2</t>
  </si>
  <si>
    <t>C1342</t>
  </si>
  <si>
    <t>Desarrollo profesional 2</t>
  </si>
  <si>
    <t>C8427</t>
  </si>
  <si>
    <t xml:space="preserve"> Inglés 3</t>
  </si>
  <si>
    <t>C8288</t>
  </si>
  <si>
    <t>Desarrollo de sistemas web</t>
  </si>
  <si>
    <t>C8289</t>
  </si>
  <si>
    <t>Visualización</t>
  </si>
  <si>
    <t>C8453</t>
  </si>
  <si>
    <t>Asignatura electiva III</t>
  </si>
  <si>
    <t>C1330</t>
  </si>
  <si>
    <t>C8287</t>
  </si>
  <si>
    <t>C8285</t>
  </si>
  <si>
    <t>C8286</t>
  </si>
  <si>
    <t>C8446</t>
  </si>
  <si>
    <t>C8445</t>
  </si>
  <si>
    <t>C0359</t>
  </si>
  <si>
    <t>C8282</t>
  </si>
  <si>
    <t>C8284</t>
  </si>
  <si>
    <t>C8290</t>
  </si>
  <si>
    <t>Diseño de negocios en ingeniería</t>
  </si>
  <si>
    <t>C0772</t>
  </si>
  <si>
    <t>Ética</t>
  </si>
  <si>
    <t>C8269</t>
  </si>
  <si>
    <t>Tesis 1</t>
  </si>
  <si>
    <t>C8428</t>
  </si>
  <si>
    <t xml:space="preserve"> Inglés 4</t>
  </si>
  <si>
    <t>C8291</t>
  </si>
  <si>
    <t>Desarrollo de sistemas móviles</t>
  </si>
  <si>
    <t>C8458</t>
  </si>
  <si>
    <t>Normas y regulaciones en ingeniería</t>
  </si>
  <si>
    <t>Tesis 2</t>
  </si>
  <si>
    <t>Temas avanzados de seguridad informática</t>
  </si>
  <si>
    <t>C8293 </t>
  </si>
  <si>
    <t>Derecho informático</t>
  </si>
  <si>
    <t>Filosofía /150 créditos</t>
  </si>
  <si>
    <t>C8271</t>
  </si>
  <si>
    <t>C8292</t>
  </si>
  <si>
    <t>C8272</t>
  </si>
  <si>
    <t>Asignatura electiva IV</t>
  </si>
  <si>
    <t>Asignatura electiva V</t>
  </si>
  <si>
    <t>Asignatura electiva VI</t>
  </si>
  <si>
    <t>F1</t>
  </si>
  <si>
    <t>F2</t>
  </si>
  <si>
    <t>Nombre Requisito</t>
  </si>
  <si>
    <t>Nombre</t>
  </si>
  <si>
    <t>Modalidad</t>
  </si>
  <si>
    <t>Presencial</t>
  </si>
  <si>
    <t>Semipresencial</t>
  </si>
  <si>
    <t>Virtual</t>
  </si>
  <si>
    <t>150 créditos</t>
  </si>
  <si>
    <t>40 créditos</t>
  </si>
  <si>
    <t>80 créditos</t>
  </si>
  <si>
    <t>120 créditos</t>
  </si>
  <si>
    <t>C0090 /150 créditos</t>
  </si>
  <si>
    <t>C0750</t>
  </si>
  <si>
    <t>Tipo</t>
  </si>
  <si>
    <t>Obligatorio</t>
  </si>
  <si>
    <t>Electivo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</si>
</sst>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2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5B4906-6627-47A6-B7F8-54A88FEC3471}" name="Tabla1" displayName="Tabla1" ref="A1:I61" totalsRowShown="0" headerRowBorderDxfId="1" tableBorderDxfId="0">
  <autoFilter ref="A1:I61" xr:uid="{875B4906-6627-47A6-B7F8-54A88FEC3471}"/>
  <tableColumns count="9">
    <tableColumn id="1" xr3:uid="{08C1325B-6409-454C-83F5-98AC533773BF}" name="Ciclo"/>
    <tableColumn id="2" xr3:uid="{B50FFE58-4B63-4839-9797-917A5C9D2EFA}" name="Código"/>
    <tableColumn id="3" xr3:uid="{ACF44334-A538-45D7-BB9C-5E14ABC1F28A}" name="Nombre"/>
    <tableColumn id="4" xr3:uid="{B77B7EAE-1320-4C66-A14E-C821504F8B56}" name="Requisito"/>
    <tableColumn id="5" xr3:uid="{6C008FF4-BE61-4DA4-A7D8-DF121863E1B8}" name="Nombre Requisito"/>
    <tableColumn id="9" xr3:uid="{8F2D9DC2-0218-48C9-9F19-04C1CA53568F}" name="Tipo"/>
    <tableColumn id="6" xr3:uid="{7A112C38-C6D3-4BFC-AAC7-2D4CDDD12A55}" name="Sede"/>
    <tableColumn id="8" xr3:uid="{C3A7E356-21D0-4065-BAC6-91C3D13BC066}" name="Modalidad"/>
    <tableColumn id="7" xr3:uid="{BF5D0F52-4C92-4533-82C4-82FFDAE88EED}" name="Crédi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1916-5B61-4640-AB40-120CCB8A1DAE}">
  <dimension ref="A1:I61"/>
  <sheetViews>
    <sheetView tabSelected="1" workbookViewId="0">
      <selection activeCell="E13" sqref="E13"/>
    </sheetView>
  </sheetViews>
  <sheetFormatPr baseColWidth="10" defaultRowHeight="15" x14ac:dyDescent="0.25"/>
  <cols>
    <col min="1" max="1" width="6.7109375" customWidth="1"/>
    <col min="2" max="2" width="9" customWidth="1"/>
    <col min="3" max="3" width="34.140625" customWidth="1"/>
    <col min="4" max="4" width="17.5703125" customWidth="1"/>
    <col min="5" max="5" width="27.5703125" customWidth="1"/>
    <col min="6" max="6" width="12.28515625" customWidth="1"/>
    <col min="7" max="8" width="13.85546875" customWidth="1"/>
    <col min="9" max="9" width="11.140625" bestFit="1" customWidth="1"/>
  </cols>
  <sheetData>
    <row r="1" spans="1:9" x14ac:dyDescent="0.25">
      <c r="A1" s="1" t="s">
        <v>0</v>
      </c>
      <c r="B1" s="1" t="s">
        <v>16</v>
      </c>
      <c r="C1" s="1" t="s">
        <v>130</v>
      </c>
      <c r="D1" s="1" t="s">
        <v>42</v>
      </c>
      <c r="E1" s="1" t="s">
        <v>129</v>
      </c>
      <c r="F1" s="1" t="s">
        <v>141</v>
      </c>
      <c r="G1" s="1" t="s">
        <v>1</v>
      </c>
      <c r="H1" s="1" t="s">
        <v>131</v>
      </c>
      <c r="I1" s="1" t="s">
        <v>2</v>
      </c>
    </row>
    <row r="2" spans="1:9" x14ac:dyDescent="0.25">
      <c r="A2">
        <v>1</v>
      </c>
      <c r="B2" t="s">
        <v>10</v>
      </c>
      <c r="C2" t="s">
        <v>3</v>
      </c>
      <c r="F2" t="s">
        <v>142</v>
      </c>
      <c r="G2" t="s">
        <v>9</v>
      </c>
      <c r="H2" t="s">
        <v>132</v>
      </c>
      <c r="I2">
        <v>3</v>
      </c>
    </row>
    <row r="3" spans="1:9" x14ac:dyDescent="0.25">
      <c r="A3">
        <v>1</v>
      </c>
      <c r="B3" t="s">
        <v>11</v>
      </c>
      <c r="C3" t="s">
        <v>4</v>
      </c>
      <c r="F3" t="s">
        <v>142</v>
      </c>
      <c r="G3" t="s">
        <v>9</v>
      </c>
      <c r="H3" t="s">
        <v>132</v>
      </c>
      <c r="I3">
        <v>3</v>
      </c>
    </row>
    <row r="4" spans="1:9" x14ac:dyDescent="0.25">
      <c r="A4">
        <v>1</v>
      </c>
      <c r="B4" t="s">
        <v>12</v>
      </c>
      <c r="C4" t="s">
        <v>5</v>
      </c>
      <c r="F4" t="s">
        <v>142</v>
      </c>
      <c r="G4" t="s">
        <v>9</v>
      </c>
      <c r="H4" t="s">
        <v>132</v>
      </c>
      <c r="I4">
        <v>4</v>
      </c>
    </row>
    <row r="5" spans="1:9" x14ac:dyDescent="0.25">
      <c r="A5">
        <v>1</v>
      </c>
      <c r="B5" t="s">
        <v>13</v>
      </c>
      <c r="C5" t="s">
        <v>6</v>
      </c>
      <c r="F5" t="s">
        <v>142</v>
      </c>
      <c r="G5" t="s">
        <v>9</v>
      </c>
      <c r="H5" t="s">
        <v>132</v>
      </c>
      <c r="I5">
        <v>3</v>
      </c>
    </row>
    <row r="6" spans="1:9" x14ac:dyDescent="0.25">
      <c r="A6">
        <v>1</v>
      </c>
      <c r="B6" t="s">
        <v>14</v>
      </c>
      <c r="C6" t="s">
        <v>7</v>
      </c>
      <c r="F6" t="s">
        <v>142</v>
      </c>
      <c r="G6" t="s">
        <v>9</v>
      </c>
      <c r="H6" t="s">
        <v>132</v>
      </c>
      <c r="I6">
        <v>5</v>
      </c>
    </row>
    <row r="7" spans="1:9" x14ac:dyDescent="0.25">
      <c r="A7">
        <v>1</v>
      </c>
      <c r="B7" t="s">
        <v>15</v>
      </c>
      <c r="C7" t="s">
        <v>8</v>
      </c>
      <c r="F7" t="s">
        <v>142</v>
      </c>
      <c r="G7" t="s">
        <v>9</v>
      </c>
      <c r="H7" t="s">
        <v>132</v>
      </c>
      <c r="I7">
        <v>2</v>
      </c>
    </row>
    <row r="8" spans="1:9" x14ac:dyDescent="0.25">
      <c r="A8">
        <v>2</v>
      </c>
      <c r="B8" t="s">
        <v>19</v>
      </c>
      <c r="C8" t="s">
        <v>18</v>
      </c>
      <c r="D8" t="s">
        <v>11</v>
      </c>
      <c r="E8" t="str">
        <f>IF(D8="Ninguno","Ninguno",VLOOKUP(D8,Tabla1[[Código]:[Nombre]],2,FALSE))</f>
        <v>Comunicación y redacción 1</v>
      </c>
      <c r="F8" t="s">
        <v>142</v>
      </c>
      <c r="G8" t="s">
        <v>9</v>
      </c>
      <c r="H8" t="s">
        <v>132</v>
      </c>
      <c r="I8">
        <v>3</v>
      </c>
    </row>
    <row r="9" spans="1:9" x14ac:dyDescent="0.25">
      <c r="A9">
        <v>2</v>
      </c>
      <c r="B9" t="s">
        <v>20</v>
      </c>
      <c r="C9" t="s">
        <v>37</v>
      </c>
      <c r="D9" t="s">
        <v>12</v>
      </c>
      <c r="E9" t="str">
        <f>IF(D9="Ninguno","Ninguno",VLOOKUP(D9,Tabla1[[Código]:[Nombre]],2,FALSE))</f>
        <v>Cálculo diferencial para ingeniería</v>
      </c>
      <c r="F9" t="s">
        <v>142</v>
      </c>
      <c r="G9" t="s">
        <v>9</v>
      </c>
      <c r="H9" t="s">
        <v>132</v>
      </c>
      <c r="I9">
        <v>4</v>
      </c>
    </row>
    <row r="10" spans="1:9" x14ac:dyDescent="0.25">
      <c r="A10">
        <v>2</v>
      </c>
      <c r="B10" t="s">
        <v>21</v>
      </c>
      <c r="C10" t="s">
        <v>38</v>
      </c>
      <c r="F10" t="s">
        <v>142</v>
      </c>
      <c r="G10" t="s">
        <v>9</v>
      </c>
      <c r="H10" t="s">
        <v>132</v>
      </c>
      <c r="I10">
        <v>5</v>
      </c>
    </row>
    <row r="11" spans="1:9" x14ac:dyDescent="0.25">
      <c r="A11">
        <v>2</v>
      </c>
      <c r="B11" t="s">
        <v>22</v>
      </c>
      <c r="C11" t="s">
        <v>39</v>
      </c>
      <c r="F11" t="s">
        <v>142</v>
      </c>
      <c r="G11" t="s">
        <v>9</v>
      </c>
      <c r="H11" t="s">
        <v>132</v>
      </c>
      <c r="I11">
        <v>5</v>
      </c>
    </row>
    <row r="12" spans="1:9" x14ac:dyDescent="0.25">
      <c r="A12">
        <v>2</v>
      </c>
      <c r="B12" t="s">
        <v>23</v>
      </c>
      <c r="C12" t="s">
        <v>40</v>
      </c>
      <c r="F12" t="s">
        <v>142</v>
      </c>
      <c r="G12" t="s">
        <v>9</v>
      </c>
      <c r="H12" t="s">
        <v>132</v>
      </c>
      <c r="I12">
        <v>2</v>
      </c>
    </row>
    <row r="13" spans="1:9" x14ac:dyDescent="0.25">
      <c r="A13">
        <v>2</v>
      </c>
      <c r="B13" t="s">
        <v>24</v>
      </c>
      <c r="C13" t="s">
        <v>41</v>
      </c>
      <c r="F13" t="s">
        <v>142</v>
      </c>
      <c r="G13" t="s">
        <v>9</v>
      </c>
      <c r="H13" t="s">
        <v>132</v>
      </c>
      <c r="I13">
        <v>3</v>
      </c>
    </row>
    <row r="14" spans="1:9" x14ac:dyDescent="0.25">
      <c r="A14">
        <v>3</v>
      </c>
      <c r="B14" t="s">
        <v>25</v>
      </c>
      <c r="C14" t="s">
        <v>31</v>
      </c>
      <c r="D14" t="s">
        <v>20</v>
      </c>
      <c r="E14" t="str">
        <f>IF(D14="Ninguno","Ninguno",VLOOKUP(D14,Tabla1[[Código]:[Nombre]],2,FALSE))</f>
        <v>Cálculo integral para ingeniería</v>
      </c>
      <c r="F14" t="s">
        <v>142</v>
      </c>
      <c r="G14" t="s">
        <v>36</v>
      </c>
      <c r="H14" t="s">
        <v>132</v>
      </c>
      <c r="I14">
        <v>4</v>
      </c>
    </row>
    <row r="15" spans="1:9" x14ac:dyDescent="0.25">
      <c r="A15">
        <v>3</v>
      </c>
      <c r="B15" t="s">
        <v>26</v>
      </c>
      <c r="C15" t="s">
        <v>32</v>
      </c>
      <c r="D15" t="s">
        <v>21</v>
      </c>
      <c r="E15" t="str">
        <f>IF(D15="Ninguno","Ninguno",VLOOKUP(D15,Tabla1[[Código]:[Nombre]],2,FALSE))</f>
        <v>Física para ingeniería 1</v>
      </c>
      <c r="F15" t="s">
        <v>142</v>
      </c>
      <c r="G15" t="s">
        <v>36</v>
      </c>
      <c r="H15" t="s">
        <v>132</v>
      </c>
      <c r="I15">
        <v>5</v>
      </c>
    </row>
    <row r="16" spans="1:9" x14ac:dyDescent="0.25">
      <c r="A16">
        <v>3</v>
      </c>
      <c r="B16" t="s">
        <v>27</v>
      </c>
      <c r="C16" t="s">
        <v>49</v>
      </c>
      <c r="D16" t="s">
        <v>14</v>
      </c>
      <c r="E16" t="str">
        <f>IF(D16="Ninguno","Ninguno",VLOOKUP(D16,Tabla1[[Código]:[Nombre]],2,FALSE))</f>
        <v>Química general</v>
      </c>
      <c r="F16" t="s">
        <v>142</v>
      </c>
      <c r="G16" t="s">
        <v>36</v>
      </c>
      <c r="H16" t="s">
        <v>132</v>
      </c>
      <c r="I16">
        <v>5</v>
      </c>
    </row>
    <row r="17" spans="1:9" x14ac:dyDescent="0.25">
      <c r="A17">
        <v>3</v>
      </c>
      <c r="B17" t="s">
        <v>28</v>
      </c>
      <c r="C17" t="s">
        <v>33</v>
      </c>
      <c r="D17" t="s">
        <v>19</v>
      </c>
      <c r="E17" t="str">
        <f>IF(D17="Ninguno","Ninguno",VLOOKUP(D17,Tabla1[[Código]:[Nombre]],2,FALSE))</f>
        <v>Comunicación y redacción 2</v>
      </c>
      <c r="F17" t="s">
        <v>142</v>
      </c>
      <c r="G17" t="s">
        <v>36</v>
      </c>
      <c r="H17" t="s">
        <v>132</v>
      </c>
      <c r="I17">
        <v>2</v>
      </c>
    </row>
    <row r="18" spans="1:9" x14ac:dyDescent="0.25">
      <c r="A18">
        <v>3</v>
      </c>
      <c r="B18" t="s">
        <v>29</v>
      </c>
      <c r="C18" t="s">
        <v>34</v>
      </c>
      <c r="D18" t="s">
        <v>24</v>
      </c>
      <c r="E18" t="str">
        <f>IF(D18="Ninguno","Ninguno",VLOOKUP(D18,Tabla1[[Código]:[Nombre]],2,FALSE))</f>
        <v>Fundamentos de programación</v>
      </c>
      <c r="F18" t="s">
        <v>142</v>
      </c>
      <c r="G18" t="s">
        <v>36</v>
      </c>
      <c r="H18" t="s">
        <v>133</v>
      </c>
      <c r="I18">
        <v>3</v>
      </c>
    </row>
    <row r="19" spans="1:9" x14ac:dyDescent="0.25">
      <c r="A19">
        <v>3</v>
      </c>
      <c r="B19" t="s">
        <v>30</v>
      </c>
      <c r="C19" t="s">
        <v>35</v>
      </c>
      <c r="F19" t="s">
        <v>142</v>
      </c>
      <c r="G19" t="s">
        <v>36</v>
      </c>
      <c r="H19" t="s">
        <v>132</v>
      </c>
      <c r="I19">
        <v>3</v>
      </c>
    </row>
    <row r="20" spans="1:9" x14ac:dyDescent="0.25">
      <c r="A20">
        <v>4</v>
      </c>
      <c r="B20" t="s">
        <v>65</v>
      </c>
      <c r="C20" t="s">
        <v>43</v>
      </c>
      <c r="D20" t="s">
        <v>25</v>
      </c>
      <c r="E20" t="str">
        <f>IF(D20="Ninguno","Ninguno",VLOOKUP(D20,Tabla1[[Código]:[Nombre]],2,FALSE))</f>
        <v>Cálculo vectorial para ingeniería</v>
      </c>
      <c r="F20" t="s">
        <v>142</v>
      </c>
      <c r="G20" t="s">
        <v>36</v>
      </c>
      <c r="H20" t="s">
        <v>132</v>
      </c>
      <c r="I20">
        <v>4</v>
      </c>
    </row>
    <row r="21" spans="1:9" x14ac:dyDescent="0.25">
      <c r="A21">
        <v>4</v>
      </c>
      <c r="B21" t="s">
        <v>140</v>
      </c>
      <c r="C21" t="s">
        <v>44</v>
      </c>
      <c r="D21" t="s">
        <v>24</v>
      </c>
      <c r="E21" t="str">
        <f>IF(D21="Ninguno","Ninguno",VLOOKUP(D21,Tabla1[[Código]:[Nombre]],2,FALSE))</f>
        <v>Fundamentos de programación</v>
      </c>
      <c r="F21" t="s">
        <v>142</v>
      </c>
      <c r="G21" t="s">
        <v>36</v>
      </c>
      <c r="H21" t="s">
        <v>134</v>
      </c>
      <c r="I21">
        <v>3</v>
      </c>
    </row>
    <row r="22" spans="1:9" x14ac:dyDescent="0.25">
      <c r="A22">
        <v>4</v>
      </c>
      <c r="B22" t="s">
        <v>61</v>
      </c>
      <c r="C22" t="s">
        <v>45</v>
      </c>
      <c r="D22" t="s">
        <v>26</v>
      </c>
      <c r="E22" t="str">
        <f>IF(D22="Ninguno","Ninguno",VLOOKUP(D22,Tabla1[[Código]:[Nombre]],2,FALSE))</f>
        <v>Física para ingeniería 2</v>
      </c>
      <c r="F22" t="s">
        <v>142</v>
      </c>
      <c r="G22" t="s">
        <v>36</v>
      </c>
      <c r="H22" t="s">
        <v>132</v>
      </c>
      <c r="I22">
        <v>5</v>
      </c>
    </row>
    <row r="23" spans="1:9" x14ac:dyDescent="0.25">
      <c r="A23">
        <v>4</v>
      </c>
      <c r="B23" t="s">
        <v>62</v>
      </c>
      <c r="C23" t="s">
        <v>46</v>
      </c>
      <c r="D23" t="s">
        <v>20</v>
      </c>
      <c r="E23" t="str">
        <f>IF(D23="Ninguno","Ninguno",VLOOKUP(D23,Tabla1[[Código]:[Nombre]],2,FALSE))</f>
        <v>Cálculo integral para ingeniería</v>
      </c>
      <c r="F23" t="s">
        <v>142</v>
      </c>
      <c r="G23" t="s">
        <v>36</v>
      </c>
      <c r="H23" t="s">
        <v>132</v>
      </c>
      <c r="I23">
        <v>4</v>
      </c>
    </row>
    <row r="24" spans="1:9" x14ac:dyDescent="0.25">
      <c r="A24">
        <v>4</v>
      </c>
      <c r="B24" t="s">
        <v>63</v>
      </c>
      <c r="C24" t="s">
        <v>47</v>
      </c>
      <c r="D24" s="2" t="s">
        <v>136</v>
      </c>
      <c r="F24" t="s">
        <v>142</v>
      </c>
      <c r="G24" t="s">
        <v>36</v>
      </c>
      <c r="H24" t="s">
        <v>132</v>
      </c>
      <c r="I24">
        <v>3</v>
      </c>
    </row>
    <row r="25" spans="1:9" x14ac:dyDescent="0.25">
      <c r="A25">
        <v>4</v>
      </c>
      <c r="B25" t="s">
        <v>64</v>
      </c>
      <c r="C25" t="s">
        <v>48</v>
      </c>
      <c r="D25" t="s">
        <v>30</v>
      </c>
      <c r="E25" t="str">
        <f>IF(D25="Ninguno","Ninguno",VLOOKUP(D25,Tabla1[[Código]:[Nombre]],2,FALSE))</f>
        <v>Estructuras discretas</v>
      </c>
      <c r="F25" t="s">
        <v>142</v>
      </c>
      <c r="G25" t="s">
        <v>36</v>
      </c>
      <c r="H25" t="s">
        <v>132</v>
      </c>
      <c r="I25">
        <v>3</v>
      </c>
    </row>
    <row r="26" spans="1:9" x14ac:dyDescent="0.25">
      <c r="A26">
        <v>5</v>
      </c>
      <c r="B26" t="s">
        <v>80</v>
      </c>
      <c r="C26" t="s">
        <v>50</v>
      </c>
      <c r="D26" t="s">
        <v>23</v>
      </c>
      <c r="E26" t="str">
        <f>IF(D26="Ninguno","Ninguno",VLOOKUP(D26,Tabla1[[Código]:[Nombre]],2,FALSE))</f>
        <v>Procesos de innovación en ingeniería</v>
      </c>
      <c r="F26" t="s">
        <v>142</v>
      </c>
      <c r="G26" t="s">
        <v>36</v>
      </c>
      <c r="H26" t="s">
        <v>132</v>
      </c>
      <c r="I26">
        <v>3</v>
      </c>
    </row>
    <row r="27" spans="1:9" x14ac:dyDescent="0.25">
      <c r="A27">
        <v>5</v>
      </c>
      <c r="B27" t="s">
        <v>66</v>
      </c>
      <c r="C27" t="s">
        <v>51</v>
      </c>
      <c r="D27" t="s">
        <v>17</v>
      </c>
      <c r="E27" t="str">
        <f>IF(D27="Ninguno","Ninguno",VLOOKUP(D27,Tabla1[[Código]:[Nombre]],2,FALSE))</f>
        <v>Ninguno</v>
      </c>
      <c r="F27" t="s">
        <v>142</v>
      </c>
      <c r="G27" t="s">
        <v>36</v>
      </c>
      <c r="H27" t="s">
        <v>134</v>
      </c>
      <c r="I27">
        <v>2</v>
      </c>
    </row>
    <row r="28" spans="1:9" x14ac:dyDescent="0.25">
      <c r="A28">
        <v>5</v>
      </c>
      <c r="B28" t="s">
        <v>57</v>
      </c>
      <c r="C28" t="s">
        <v>52</v>
      </c>
      <c r="D28" t="s">
        <v>64</v>
      </c>
      <c r="E28" t="str">
        <f>IF(D28="Ninguno","Ninguno",VLOOKUP(D28,Tabla1[[Código]:[Nombre]],2,FALSE))</f>
        <v>Algoritmos y estructura de datos</v>
      </c>
      <c r="F28" t="s">
        <v>142</v>
      </c>
      <c r="G28" t="s">
        <v>36</v>
      </c>
      <c r="H28" t="s">
        <v>134</v>
      </c>
      <c r="I28">
        <v>4</v>
      </c>
    </row>
    <row r="29" spans="1:9" x14ac:dyDescent="0.25">
      <c r="A29">
        <v>5</v>
      </c>
      <c r="B29" t="s">
        <v>58</v>
      </c>
      <c r="C29" t="s">
        <v>53</v>
      </c>
      <c r="D29" t="s">
        <v>63</v>
      </c>
      <c r="E29" t="str">
        <f>IF(D29="Ninguno","Ninguno",VLOOKUP(D29,Tabla1[[Código]:[Nombre]],2,FALSE))</f>
        <v>Organización y arquitectura de computadores</v>
      </c>
      <c r="F29" t="s">
        <v>142</v>
      </c>
      <c r="G29" t="s">
        <v>56</v>
      </c>
      <c r="H29" t="s">
        <v>132</v>
      </c>
      <c r="I29">
        <v>4</v>
      </c>
    </row>
    <row r="30" spans="1:9" x14ac:dyDescent="0.25">
      <c r="A30">
        <v>5</v>
      </c>
      <c r="B30" t="s">
        <v>59</v>
      </c>
      <c r="C30" t="s">
        <v>54</v>
      </c>
      <c r="D30" s="2" t="s">
        <v>136</v>
      </c>
      <c r="F30" t="s">
        <v>142</v>
      </c>
      <c r="G30" t="s">
        <v>36</v>
      </c>
      <c r="H30" t="s">
        <v>132</v>
      </c>
      <c r="I30">
        <v>4</v>
      </c>
    </row>
    <row r="31" spans="1:9" x14ac:dyDescent="0.25">
      <c r="A31">
        <v>5</v>
      </c>
      <c r="B31" t="s">
        <v>60</v>
      </c>
      <c r="C31" t="s">
        <v>55</v>
      </c>
      <c r="D31" t="s">
        <v>62</v>
      </c>
      <c r="E31" t="str">
        <f>IF(D31="Ninguno","Ninguno",VLOOKUP(D31,Tabla1[[Código]:[Nombre]],2,FALSE))</f>
        <v>Estadística y probabilidades</v>
      </c>
      <c r="F31" t="s">
        <v>142</v>
      </c>
      <c r="G31" t="s">
        <v>36</v>
      </c>
      <c r="H31" t="s">
        <v>134</v>
      </c>
      <c r="I31">
        <v>4</v>
      </c>
    </row>
    <row r="32" spans="1:9" x14ac:dyDescent="0.25">
      <c r="A32">
        <v>6</v>
      </c>
      <c r="B32" t="s">
        <v>95</v>
      </c>
      <c r="C32" t="s">
        <v>75</v>
      </c>
      <c r="D32" t="s">
        <v>80</v>
      </c>
      <c r="E32" t="str">
        <f>IF(D32="Ninguno","Ninguno",VLOOKUP(D32,Tabla1[[Código]:[Nombre]],2,FALSE))</f>
        <v>Fundamentos de diseño</v>
      </c>
      <c r="F32" t="s">
        <v>142</v>
      </c>
      <c r="G32" t="s">
        <v>36</v>
      </c>
      <c r="H32" t="s">
        <v>132</v>
      </c>
      <c r="I32">
        <v>5</v>
      </c>
    </row>
    <row r="33" spans="1:9" x14ac:dyDescent="0.25">
      <c r="A33">
        <v>6</v>
      </c>
      <c r="B33" t="s">
        <v>102</v>
      </c>
      <c r="C33" t="s">
        <v>76</v>
      </c>
      <c r="D33" t="s">
        <v>64</v>
      </c>
      <c r="E33" t="str">
        <f>IF(D33="Ninguno","Ninguno",VLOOKUP(D33,Tabla1[[Código]:[Nombre]],2,FALSE))</f>
        <v>Algoritmos y estructura de datos</v>
      </c>
      <c r="F33" t="s">
        <v>142</v>
      </c>
      <c r="G33" t="s">
        <v>36</v>
      </c>
      <c r="H33" t="s">
        <v>132</v>
      </c>
      <c r="I33">
        <v>4</v>
      </c>
    </row>
    <row r="34" spans="1:9" x14ac:dyDescent="0.25">
      <c r="A34">
        <v>6</v>
      </c>
      <c r="B34" t="s">
        <v>79</v>
      </c>
      <c r="C34" t="s">
        <v>77</v>
      </c>
      <c r="D34" t="s">
        <v>58</v>
      </c>
      <c r="E34" t="str">
        <f>IF(D34="Ninguno","Ninguno",VLOOKUP(D34,Tabla1[[Código]:[Nombre]],2,FALSE))</f>
        <v>Sistemas operativos</v>
      </c>
      <c r="F34" t="s">
        <v>142</v>
      </c>
      <c r="G34" t="s">
        <v>36</v>
      </c>
      <c r="H34" t="s">
        <v>132</v>
      </c>
      <c r="I34">
        <v>4</v>
      </c>
    </row>
    <row r="35" spans="1:9" x14ac:dyDescent="0.25">
      <c r="A35">
        <v>6</v>
      </c>
      <c r="B35" t="s">
        <v>103</v>
      </c>
      <c r="C35" t="s">
        <v>78</v>
      </c>
      <c r="D35" t="s">
        <v>58</v>
      </c>
      <c r="E35" t="str">
        <f>IF(D35="Ninguno","Ninguno",VLOOKUP(D35,Tabla1[[Código]:[Nombre]],2,FALSE))</f>
        <v>Sistemas operativos</v>
      </c>
      <c r="F35" t="s">
        <v>142</v>
      </c>
      <c r="G35" t="s">
        <v>36</v>
      </c>
      <c r="H35" t="s">
        <v>132</v>
      </c>
      <c r="I35">
        <v>3</v>
      </c>
    </row>
    <row r="36" spans="1:9" x14ac:dyDescent="0.25">
      <c r="A36">
        <v>6</v>
      </c>
      <c r="B36" t="s">
        <v>101</v>
      </c>
      <c r="C36" t="s">
        <v>74</v>
      </c>
      <c r="D36" s="2" t="s">
        <v>137</v>
      </c>
      <c r="F36" t="s">
        <v>142</v>
      </c>
      <c r="G36" t="s">
        <v>36</v>
      </c>
      <c r="H36" t="s">
        <v>132</v>
      </c>
      <c r="I36">
        <v>3</v>
      </c>
    </row>
    <row r="37" spans="1:9" x14ac:dyDescent="0.25">
      <c r="A37">
        <v>6</v>
      </c>
      <c r="B37" t="s">
        <v>100</v>
      </c>
      <c r="C37" t="s">
        <v>81</v>
      </c>
      <c r="F37" t="s">
        <v>143</v>
      </c>
      <c r="G37" t="s">
        <v>36</v>
      </c>
      <c r="H37" t="s">
        <v>132</v>
      </c>
      <c r="I37">
        <v>3</v>
      </c>
    </row>
    <row r="38" spans="1:9" x14ac:dyDescent="0.25">
      <c r="A38">
        <v>7</v>
      </c>
      <c r="B38" t="s">
        <v>72</v>
      </c>
      <c r="C38" t="s">
        <v>67</v>
      </c>
      <c r="D38" s="2" t="s">
        <v>138</v>
      </c>
      <c r="F38" t="s">
        <v>142</v>
      </c>
      <c r="G38" t="s">
        <v>36</v>
      </c>
      <c r="H38" t="s">
        <v>132</v>
      </c>
      <c r="I38">
        <v>2</v>
      </c>
    </row>
    <row r="39" spans="1:9" x14ac:dyDescent="0.25">
      <c r="A39">
        <v>7</v>
      </c>
      <c r="B39" t="s">
        <v>73</v>
      </c>
      <c r="C39" t="s">
        <v>68</v>
      </c>
      <c r="D39" t="s">
        <v>66</v>
      </c>
      <c r="E39" t="str">
        <f>IF(D39="Ninguno","Ninguno",VLOOKUP(D39,Tabla1[[Código]:[Nombre]],2,FALSE))</f>
        <v xml:space="preserve"> Inglés 1</v>
      </c>
      <c r="F39" t="s">
        <v>142</v>
      </c>
      <c r="G39" t="s">
        <v>36</v>
      </c>
      <c r="H39" t="s">
        <v>134</v>
      </c>
      <c r="I39">
        <v>2</v>
      </c>
    </row>
    <row r="40" spans="1:9" x14ac:dyDescent="0.25">
      <c r="A40">
        <v>7</v>
      </c>
      <c r="B40" t="s">
        <v>97</v>
      </c>
      <c r="C40" t="s">
        <v>69</v>
      </c>
      <c r="D40" t="s">
        <v>101</v>
      </c>
      <c r="E40" t="str">
        <f>IF(D40="Ninguno","Ninguno",VLOOKUP(D40,Tabla1[[Código]:[Nombre]],2,FALSE))</f>
        <v>Sistemas de información</v>
      </c>
      <c r="F40" t="s">
        <v>142</v>
      </c>
      <c r="G40" t="s">
        <v>36</v>
      </c>
      <c r="H40" t="s">
        <v>132</v>
      </c>
      <c r="I40">
        <v>4</v>
      </c>
    </row>
    <row r="41" spans="1:9" x14ac:dyDescent="0.25">
      <c r="A41">
        <v>7</v>
      </c>
      <c r="B41" t="s">
        <v>98</v>
      </c>
      <c r="C41" t="s">
        <v>70</v>
      </c>
      <c r="D41" t="s">
        <v>58</v>
      </c>
      <c r="E41" t="str">
        <f>IF(D41="Ninguno","Ninguno",VLOOKUP(D41,Tabla1[[Código]:[Nombre]],2,FALSE))</f>
        <v>Sistemas operativos</v>
      </c>
      <c r="F41" t="s">
        <v>142</v>
      </c>
      <c r="G41" t="s">
        <v>36</v>
      </c>
      <c r="H41" t="s">
        <v>132</v>
      </c>
      <c r="I41">
        <v>4</v>
      </c>
    </row>
    <row r="42" spans="1:9" x14ac:dyDescent="0.25">
      <c r="A42">
        <v>7</v>
      </c>
      <c r="B42" t="s">
        <v>96</v>
      </c>
      <c r="C42" t="s">
        <v>71</v>
      </c>
      <c r="D42" t="s">
        <v>101</v>
      </c>
      <c r="E42" t="str">
        <f>IF(D42="Ninguno","Ninguno",VLOOKUP(D42,Tabla1[[Código]:[Nombre]],2,FALSE))</f>
        <v>Sistemas de información</v>
      </c>
      <c r="F42" t="s">
        <v>142</v>
      </c>
      <c r="G42" t="s">
        <v>56</v>
      </c>
      <c r="H42" t="s">
        <v>132</v>
      </c>
      <c r="I42">
        <v>4</v>
      </c>
    </row>
    <row r="43" spans="1:9" x14ac:dyDescent="0.25">
      <c r="A43">
        <v>7</v>
      </c>
      <c r="B43" t="s">
        <v>99</v>
      </c>
      <c r="C43" t="s">
        <v>82</v>
      </c>
      <c r="D43" t="s">
        <v>17</v>
      </c>
      <c r="E43" t="str">
        <f>IF(D43="Ninguno","Ninguno",VLOOKUP(D43,Tabla1[[Código]:[Nombre]],2,FALSE))</f>
        <v>Ninguno</v>
      </c>
      <c r="F43" t="s">
        <v>143</v>
      </c>
      <c r="G43" t="s">
        <v>36</v>
      </c>
      <c r="H43" t="s">
        <v>132</v>
      </c>
      <c r="I43">
        <v>3</v>
      </c>
    </row>
    <row r="44" spans="1:9" x14ac:dyDescent="0.25">
      <c r="A44">
        <v>8</v>
      </c>
      <c r="B44" t="s">
        <v>83</v>
      </c>
      <c r="C44" t="s">
        <v>84</v>
      </c>
      <c r="D44" t="s">
        <v>95</v>
      </c>
      <c r="E44" t="str">
        <f>IF(D44="Ninguno","Ninguno",VLOOKUP(D44,Tabla1[[Código]:[Nombre]],2,FALSE))</f>
        <v>Proyectos de ingeniería 1</v>
      </c>
      <c r="F44" t="s">
        <v>142</v>
      </c>
      <c r="G44" t="s">
        <v>36</v>
      </c>
      <c r="H44" t="s">
        <v>132</v>
      </c>
      <c r="I44">
        <v>5</v>
      </c>
    </row>
    <row r="45" spans="1:9" x14ac:dyDescent="0.25">
      <c r="A45">
        <v>8</v>
      </c>
      <c r="B45" t="s">
        <v>85</v>
      </c>
      <c r="C45" t="s">
        <v>86</v>
      </c>
      <c r="D45" t="s">
        <v>72</v>
      </c>
      <c r="E45" t="str">
        <f>IF(D45="Ninguno","Ninguno",VLOOKUP(D45,Tabla1[[Código]:[Nombre]],2,FALSE))</f>
        <v>Desarrollo profesional 1</v>
      </c>
      <c r="F45" t="s">
        <v>142</v>
      </c>
      <c r="G45" t="s">
        <v>36</v>
      </c>
      <c r="H45" t="s">
        <v>132</v>
      </c>
      <c r="I45">
        <v>2</v>
      </c>
    </row>
    <row r="46" spans="1:9" x14ac:dyDescent="0.25">
      <c r="A46">
        <v>8</v>
      </c>
      <c r="B46" t="s">
        <v>87</v>
      </c>
      <c r="C46" t="s">
        <v>88</v>
      </c>
      <c r="D46" t="s">
        <v>73</v>
      </c>
      <c r="E46" t="str">
        <f>IF(D46="Ninguno","Ninguno",VLOOKUP(D46,Tabla1[[Código]:[Nombre]],2,FALSE))</f>
        <v xml:space="preserve"> Inglés  2</v>
      </c>
      <c r="F46" t="s">
        <v>142</v>
      </c>
      <c r="G46" t="s">
        <v>36</v>
      </c>
      <c r="H46" t="s">
        <v>134</v>
      </c>
      <c r="I46">
        <v>2</v>
      </c>
    </row>
    <row r="47" spans="1:9" x14ac:dyDescent="0.25">
      <c r="A47">
        <v>8</v>
      </c>
      <c r="B47" t="s">
        <v>89</v>
      </c>
      <c r="C47" t="s">
        <v>90</v>
      </c>
      <c r="D47" t="s">
        <v>96</v>
      </c>
      <c r="E47" t="str">
        <f>IF(D47="Ninguno","Ninguno",VLOOKUP(D47,Tabla1[[Código]:[Nombre]],2,FALSE))</f>
        <v>Ingeniería de software</v>
      </c>
      <c r="F47" t="s">
        <v>142</v>
      </c>
      <c r="G47" t="s">
        <v>36</v>
      </c>
      <c r="H47" t="s">
        <v>132</v>
      </c>
      <c r="I47">
        <v>4</v>
      </c>
    </row>
    <row r="48" spans="1:9" x14ac:dyDescent="0.25">
      <c r="A48">
        <v>8</v>
      </c>
      <c r="B48" t="s">
        <v>91</v>
      </c>
      <c r="C48" t="s">
        <v>92</v>
      </c>
      <c r="D48" t="s">
        <v>97</v>
      </c>
      <c r="E48" t="str">
        <f>IF(D48="Ninguno","Ninguno",VLOOKUP(D48,Tabla1[[Código]:[Nombre]],2,FALSE))</f>
        <v>Human-centered design</v>
      </c>
      <c r="F48" t="s">
        <v>142</v>
      </c>
      <c r="G48" t="s">
        <v>36</v>
      </c>
      <c r="H48" t="s">
        <v>132</v>
      </c>
      <c r="I48">
        <v>4</v>
      </c>
    </row>
    <row r="49" spans="1:9" x14ac:dyDescent="0.25">
      <c r="A49">
        <v>8</v>
      </c>
      <c r="B49" t="s">
        <v>93</v>
      </c>
      <c r="C49" t="s">
        <v>94</v>
      </c>
      <c r="F49" t="s">
        <v>143</v>
      </c>
      <c r="G49" t="s">
        <v>36</v>
      </c>
      <c r="H49" t="s">
        <v>132</v>
      </c>
      <c r="I49">
        <v>3</v>
      </c>
    </row>
    <row r="50" spans="1:9" x14ac:dyDescent="0.25">
      <c r="A50">
        <v>9</v>
      </c>
      <c r="B50" t="s">
        <v>104</v>
      </c>
      <c r="C50" t="s">
        <v>105</v>
      </c>
      <c r="D50" t="s">
        <v>83</v>
      </c>
      <c r="E50" t="str">
        <f>IF(D50="Ninguno","Ninguno",VLOOKUP(D50,Tabla1[[Código]:[Nombre]],2,FALSE))</f>
        <v>Proyectos de ingeniería 2</v>
      </c>
      <c r="F50" t="s">
        <v>142</v>
      </c>
      <c r="G50" t="s">
        <v>36</v>
      </c>
      <c r="H50" t="s">
        <v>132</v>
      </c>
      <c r="I50">
        <v>2</v>
      </c>
    </row>
    <row r="51" spans="1:9" x14ac:dyDescent="0.25">
      <c r="A51">
        <v>9</v>
      </c>
      <c r="B51" t="s">
        <v>106</v>
      </c>
      <c r="C51" t="s">
        <v>107</v>
      </c>
      <c r="D51" s="2" t="s">
        <v>139</v>
      </c>
      <c r="E51" t="s">
        <v>120</v>
      </c>
      <c r="F51" t="s">
        <v>142</v>
      </c>
      <c r="G51" t="s">
        <v>36</v>
      </c>
      <c r="H51" t="s">
        <v>132</v>
      </c>
      <c r="I51">
        <v>2</v>
      </c>
    </row>
    <row r="52" spans="1:9" x14ac:dyDescent="0.25">
      <c r="A52">
        <v>9</v>
      </c>
      <c r="B52" t="s">
        <v>108</v>
      </c>
      <c r="C52" t="s">
        <v>109</v>
      </c>
      <c r="D52" s="2" t="s">
        <v>135</v>
      </c>
      <c r="F52" t="s">
        <v>142</v>
      </c>
      <c r="G52" t="s">
        <v>36</v>
      </c>
      <c r="H52" t="s">
        <v>132</v>
      </c>
      <c r="I52">
        <v>5</v>
      </c>
    </row>
    <row r="53" spans="1:9" x14ac:dyDescent="0.25">
      <c r="A53">
        <v>9</v>
      </c>
      <c r="B53" t="s">
        <v>110</v>
      </c>
      <c r="C53" t="s">
        <v>111</v>
      </c>
      <c r="D53" t="s">
        <v>87</v>
      </c>
      <c r="E53" t="str">
        <f>IF(D53="Ninguno","Ninguno",VLOOKUP(D53,Tabla1[[Código]:[Nombre]],2,FALSE))</f>
        <v xml:space="preserve"> Inglés 3</v>
      </c>
      <c r="F53" t="s">
        <v>142</v>
      </c>
      <c r="G53" t="s">
        <v>36</v>
      </c>
      <c r="H53" t="s">
        <v>134</v>
      </c>
      <c r="I53">
        <v>2</v>
      </c>
    </row>
    <row r="54" spans="1:9" x14ac:dyDescent="0.25">
      <c r="A54">
        <v>9</v>
      </c>
      <c r="B54" t="s">
        <v>112</v>
      </c>
      <c r="C54" t="s">
        <v>113</v>
      </c>
      <c r="D54" t="s">
        <v>96</v>
      </c>
      <c r="E54" t="str">
        <f>IF(D54="Ninguno","Ninguno",VLOOKUP(D54,Tabla1[[Código]:[Nombre]],2,FALSE))</f>
        <v>Ingeniería de software</v>
      </c>
      <c r="F54" t="s">
        <v>142</v>
      </c>
      <c r="G54" t="s">
        <v>36</v>
      </c>
      <c r="H54" t="s">
        <v>132</v>
      </c>
      <c r="I54">
        <v>4</v>
      </c>
    </row>
    <row r="55" spans="1:9" x14ac:dyDescent="0.25">
      <c r="A55">
        <v>9</v>
      </c>
      <c r="B55" t="s">
        <v>114</v>
      </c>
      <c r="C55" t="s">
        <v>124</v>
      </c>
      <c r="F55" t="s">
        <v>143</v>
      </c>
      <c r="G55" t="s">
        <v>36</v>
      </c>
      <c r="H55" t="s">
        <v>132</v>
      </c>
      <c r="I55">
        <v>3</v>
      </c>
    </row>
    <row r="56" spans="1:9" x14ac:dyDescent="0.25">
      <c r="A56">
        <v>10</v>
      </c>
      <c r="B56" t="s">
        <v>123</v>
      </c>
      <c r="C56" t="s">
        <v>115</v>
      </c>
      <c r="D56" t="s">
        <v>104</v>
      </c>
      <c r="E56" t="str">
        <f>IF(D56="Ninguno","Ninguno",VLOOKUP(D56,Tabla1[[Código]:[Nombre]],2,FALSE))</f>
        <v>Diseño de negocios en ingeniería</v>
      </c>
      <c r="F56" t="s">
        <v>142</v>
      </c>
      <c r="G56" t="s">
        <v>36</v>
      </c>
      <c r="H56" t="s">
        <v>132</v>
      </c>
      <c r="I56">
        <v>2</v>
      </c>
    </row>
    <row r="57" spans="1:9" x14ac:dyDescent="0.25">
      <c r="A57">
        <v>10</v>
      </c>
      <c r="B57" t="s">
        <v>121</v>
      </c>
      <c r="C57" t="s">
        <v>116</v>
      </c>
      <c r="D57" t="s">
        <v>108</v>
      </c>
      <c r="E57" t="str">
        <f>IF(D57="Ninguno","Ninguno",VLOOKUP(D57,Tabla1[[Código]:[Nombre]],2,FALSE))</f>
        <v>Tesis 1</v>
      </c>
      <c r="F57" t="s">
        <v>142</v>
      </c>
      <c r="G57" t="s">
        <v>36</v>
      </c>
      <c r="H57" t="s">
        <v>132</v>
      </c>
      <c r="I57">
        <v>5</v>
      </c>
    </row>
    <row r="58" spans="1:9" x14ac:dyDescent="0.25">
      <c r="A58">
        <v>10</v>
      </c>
      <c r="B58" t="s">
        <v>122</v>
      </c>
      <c r="C58" t="s">
        <v>117</v>
      </c>
      <c r="D58" t="s">
        <v>103</v>
      </c>
      <c r="E58" t="str">
        <f>IF(D58="Ninguno","Ninguno",VLOOKUP(D58,Tabla1[[Código]:[Nombre]],2,FALSE))</f>
        <v>Criptografía y seguridad informática</v>
      </c>
      <c r="F58" t="s">
        <v>142</v>
      </c>
      <c r="G58" t="s">
        <v>36</v>
      </c>
      <c r="H58" t="s">
        <v>132</v>
      </c>
      <c r="I58">
        <v>4</v>
      </c>
    </row>
    <row r="59" spans="1:9" x14ac:dyDescent="0.25">
      <c r="A59">
        <v>10</v>
      </c>
      <c r="B59" t="s">
        <v>118</v>
      </c>
      <c r="C59" t="s">
        <v>119</v>
      </c>
      <c r="D59" s="2" t="s">
        <v>135</v>
      </c>
      <c r="F59" t="s">
        <v>142</v>
      </c>
      <c r="G59" t="s">
        <v>36</v>
      </c>
      <c r="H59" t="s">
        <v>132</v>
      </c>
      <c r="I59">
        <v>2</v>
      </c>
    </row>
    <row r="60" spans="1:9" x14ac:dyDescent="0.25">
      <c r="A60">
        <v>10</v>
      </c>
      <c r="B60" t="s">
        <v>127</v>
      </c>
      <c r="C60" t="s">
        <v>125</v>
      </c>
      <c r="F60" t="s">
        <v>143</v>
      </c>
      <c r="G60" t="s">
        <v>36</v>
      </c>
      <c r="H60" t="s">
        <v>132</v>
      </c>
      <c r="I60">
        <v>3</v>
      </c>
    </row>
    <row r="61" spans="1:9" x14ac:dyDescent="0.25">
      <c r="A61">
        <v>10</v>
      </c>
      <c r="B61" t="s">
        <v>128</v>
      </c>
      <c r="C61" t="s">
        <v>126</v>
      </c>
      <c r="F61" t="s">
        <v>143</v>
      </c>
      <c r="G61" t="s">
        <v>36</v>
      </c>
      <c r="H61" t="s">
        <v>132</v>
      </c>
      <c r="I61">
        <v>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AYBAR ESCOBAR, EDITHSON RICARDO</cp:lastModifiedBy>
  <dcterms:created xsi:type="dcterms:W3CDTF">2024-04-15T17:54:42Z</dcterms:created>
  <dcterms:modified xsi:type="dcterms:W3CDTF">2024-04-26T03:44:27Z</dcterms:modified>
</cp:coreProperties>
</file>