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Advanced Algorithm\AdvancedAlgorithms-assignments\first assignment\"/>
    </mc:Choice>
  </mc:AlternateContent>
  <xr:revisionPtr revIDLastSave="0" documentId="13_ncr:1_{E2719178-4F42-4D5F-BDD1-B6490913E82B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result_prim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18" i="1" l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F69" i="1"/>
  <c r="I69" i="1" s="1"/>
  <c r="I68" i="1"/>
  <c r="F68" i="1"/>
  <c r="G68" i="1" s="1"/>
  <c r="I67" i="1"/>
  <c r="F67" i="1"/>
  <c r="G67" i="1" s="1"/>
  <c r="F66" i="1"/>
  <c r="I66" i="1" s="1"/>
  <c r="F65" i="1"/>
  <c r="I65" i="1" s="1"/>
  <c r="F64" i="1"/>
  <c r="G64" i="1" s="1"/>
  <c r="I63" i="1"/>
  <c r="G63" i="1"/>
  <c r="F63" i="1"/>
  <c r="F62" i="1"/>
  <c r="I62" i="1" s="1"/>
  <c r="F61" i="1"/>
  <c r="I61" i="1" s="1"/>
  <c r="I60" i="1"/>
  <c r="F60" i="1"/>
  <c r="G60" i="1" s="1"/>
  <c r="F59" i="1"/>
  <c r="I59" i="1" s="1"/>
  <c r="F58" i="1"/>
  <c r="I58" i="1" s="1"/>
  <c r="F57" i="1"/>
  <c r="I57" i="1" s="1"/>
  <c r="F56" i="1"/>
  <c r="G56" i="1" s="1"/>
  <c r="G55" i="1"/>
  <c r="F55" i="1"/>
  <c r="I55" i="1" s="1"/>
  <c r="F54" i="1"/>
  <c r="I54" i="1" s="1"/>
  <c r="F53" i="1"/>
  <c r="I53" i="1" s="1"/>
  <c r="I52" i="1"/>
  <c r="F52" i="1"/>
  <c r="G52" i="1" s="1"/>
  <c r="I51" i="1"/>
  <c r="F51" i="1"/>
  <c r="G51" i="1" s="1"/>
  <c r="F50" i="1"/>
  <c r="I50" i="1" s="1"/>
  <c r="F49" i="1"/>
  <c r="I49" i="1" s="1"/>
  <c r="F48" i="1"/>
  <c r="G48" i="1" s="1"/>
  <c r="I47" i="1"/>
  <c r="G47" i="1"/>
  <c r="F47" i="1"/>
  <c r="F46" i="1"/>
  <c r="I46" i="1" s="1"/>
  <c r="F45" i="1"/>
  <c r="I45" i="1" s="1"/>
  <c r="I44" i="1"/>
  <c r="F44" i="1"/>
  <c r="G44" i="1" s="1"/>
  <c r="F43" i="1"/>
  <c r="I43" i="1" s="1"/>
  <c r="F42" i="1"/>
  <c r="I42" i="1" s="1"/>
  <c r="F41" i="1"/>
  <c r="I41" i="1" s="1"/>
  <c r="F40" i="1"/>
  <c r="G40" i="1" s="1"/>
  <c r="F39" i="1"/>
  <c r="I39" i="1" s="1"/>
  <c r="F38" i="1"/>
  <c r="I38" i="1" s="1"/>
  <c r="F37" i="1"/>
  <c r="I37" i="1" s="1"/>
  <c r="F36" i="1"/>
  <c r="G36" i="1" s="1"/>
  <c r="I35" i="1"/>
  <c r="F35" i="1"/>
  <c r="G35" i="1" s="1"/>
  <c r="F34" i="1"/>
  <c r="I34" i="1" s="1"/>
  <c r="F33" i="1"/>
  <c r="I33" i="1" s="1"/>
  <c r="F32" i="1"/>
  <c r="G32" i="1" s="1"/>
  <c r="I31" i="1"/>
  <c r="G31" i="1"/>
  <c r="F31" i="1"/>
  <c r="F30" i="1"/>
  <c r="I30" i="1" s="1"/>
  <c r="F29" i="1"/>
  <c r="I29" i="1" s="1"/>
  <c r="I28" i="1"/>
  <c r="F28" i="1"/>
  <c r="G28" i="1" s="1"/>
  <c r="F27" i="1"/>
  <c r="I27" i="1" s="1"/>
  <c r="F26" i="1"/>
  <c r="I26" i="1" s="1"/>
  <c r="F25" i="1"/>
  <c r="I25" i="1" s="1"/>
  <c r="F24" i="1"/>
  <c r="G24" i="1" s="1"/>
  <c r="F23" i="1"/>
  <c r="I23" i="1" s="1"/>
  <c r="F22" i="1"/>
  <c r="I22" i="1" s="1"/>
  <c r="F21" i="1"/>
  <c r="I21" i="1" s="1"/>
  <c r="F20" i="1"/>
  <c r="G20" i="1" s="1"/>
  <c r="I19" i="1"/>
  <c r="F19" i="1"/>
  <c r="G19" i="1" s="1"/>
  <c r="I18" i="1"/>
  <c r="G18" i="1"/>
  <c r="F18" i="1"/>
  <c r="F17" i="1"/>
  <c r="I17" i="1" s="1"/>
  <c r="F16" i="1"/>
  <c r="I16" i="1" s="1"/>
  <c r="I15" i="1"/>
  <c r="F15" i="1"/>
  <c r="G15" i="1" s="1"/>
  <c r="I14" i="1"/>
  <c r="G14" i="1"/>
  <c r="F14" i="1"/>
  <c r="F13" i="1"/>
  <c r="I13" i="1" s="1"/>
  <c r="F12" i="1"/>
  <c r="I12" i="1" s="1"/>
  <c r="I11" i="1"/>
  <c r="F11" i="1"/>
  <c r="G11" i="1" s="1"/>
  <c r="I10" i="1"/>
  <c r="G10" i="1"/>
  <c r="F10" i="1"/>
  <c r="F9" i="1"/>
  <c r="I9" i="1" s="1"/>
  <c r="F8" i="1"/>
  <c r="I8" i="1" s="1"/>
  <c r="I7" i="1"/>
  <c r="F7" i="1"/>
  <c r="G7" i="1" s="1"/>
  <c r="I6" i="1"/>
  <c r="G6" i="1"/>
  <c r="F6" i="1"/>
  <c r="F5" i="1"/>
  <c r="G5" i="1" s="1"/>
  <c r="F4" i="1"/>
  <c r="I4" i="1" s="1"/>
  <c r="I3" i="1"/>
  <c r="F3" i="1"/>
  <c r="G3" i="1" s="1"/>
  <c r="I2" i="1"/>
  <c r="G2" i="1"/>
  <c r="F2" i="1"/>
  <c r="K4" i="1" l="1"/>
  <c r="G13" i="1"/>
  <c r="I24" i="1"/>
  <c r="K10" i="1"/>
  <c r="I40" i="1"/>
  <c r="G43" i="1"/>
  <c r="K14" i="1"/>
  <c r="I56" i="1"/>
  <c r="G59" i="1"/>
  <c r="K18" i="1"/>
  <c r="K3" i="1"/>
  <c r="G9" i="1"/>
  <c r="G17" i="1"/>
  <c r="G27" i="1"/>
  <c r="G4" i="1"/>
  <c r="I5" i="1"/>
  <c r="K2" i="1" s="1"/>
  <c r="G23" i="1"/>
  <c r="K5" i="1"/>
  <c r="G8" i="1"/>
  <c r="G12" i="1"/>
  <c r="G16" i="1"/>
  <c r="I20" i="1"/>
  <c r="K6" i="1" s="1"/>
  <c r="I36" i="1"/>
  <c r="G39" i="1"/>
  <c r="I32" i="1"/>
  <c r="I48" i="1"/>
  <c r="K13" i="1" s="1"/>
  <c r="I64" i="1"/>
  <c r="K17" i="1" s="1"/>
  <c r="K11" i="1"/>
  <c r="K7" i="1"/>
  <c r="K15" i="1"/>
  <c r="K9" i="1"/>
  <c r="K8" i="1"/>
  <c r="K12" i="1"/>
  <c r="K16" i="1"/>
  <c r="G22" i="1"/>
  <c r="G26" i="1"/>
  <c r="G30" i="1"/>
  <c r="G34" i="1"/>
  <c r="G38" i="1"/>
  <c r="G42" i="1"/>
  <c r="G46" i="1"/>
  <c r="G50" i="1"/>
  <c r="G54" i="1"/>
  <c r="G58" i="1"/>
  <c r="G62" i="1"/>
  <c r="G66" i="1"/>
  <c r="G21" i="1"/>
  <c r="G25" i="1"/>
  <c r="G29" i="1"/>
  <c r="G33" i="1"/>
  <c r="G37" i="1"/>
  <c r="G41" i="1"/>
  <c r="G45" i="1"/>
  <c r="G49" i="1"/>
  <c r="G53" i="1"/>
  <c r="G57" i="1"/>
  <c r="G61" i="1"/>
  <c r="G65" i="1"/>
  <c r="G69" i="1"/>
</calcChain>
</file>

<file path=xl/sharedStrings.xml><?xml version="1.0" encoding="utf-8"?>
<sst xmlns="http://schemas.openxmlformats.org/spreadsheetml/2006/main" count="81" uniqueCount="80">
  <si>
    <t>file</t>
  </si>
  <si>
    <t>vertices</t>
  </si>
  <si>
    <t>edges</t>
  </si>
  <si>
    <t>MST</t>
  </si>
  <si>
    <t>time (ms)</t>
  </si>
  <si>
    <t>input_random_01_10</t>
  </si>
  <si>
    <t>input_random_02_10</t>
  </si>
  <si>
    <t>input_random_03_10</t>
  </si>
  <si>
    <t>input_random_04_10</t>
  </si>
  <si>
    <t>input_random_05_20</t>
  </si>
  <si>
    <t>input_random_06_20</t>
  </si>
  <si>
    <t>input_random_07_20</t>
  </si>
  <si>
    <t>input_random_08_20</t>
  </si>
  <si>
    <t>input_random_09_40</t>
  </si>
  <si>
    <t>input_random_10_40</t>
  </si>
  <si>
    <t>input_random_11_40</t>
  </si>
  <si>
    <t>input_random_12_40</t>
  </si>
  <si>
    <t>input_random_13_80</t>
  </si>
  <si>
    <t>input_random_14_80</t>
  </si>
  <si>
    <t>input_random_15_80</t>
  </si>
  <si>
    <t>input_random_16_80</t>
  </si>
  <si>
    <t>input_random_17_100</t>
  </si>
  <si>
    <t>input_random_18_100</t>
  </si>
  <si>
    <t>input_random_19_100</t>
  </si>
  <si>
    <t>input_random_20_100</t>
  </si>
  <si>
    <t>input_random_21_200</t>
  </si>
  <si>
    <t>input_random_22_200</t>
  </si>
  <si>
    <t>input_random_23_200</t>
  </si>
  <si>
    <t>input_random_24_200</t>
  </si>
  <si>
    <t>input_random_25_400</t>
  </si>
  <si>
    <t>input_random_26_400</t>
  </si>
  <si>
    <t>input_random_27_400</t>
  </si>
  <si>
    <t>input_random_28_400</t>
  </si>
  <si>
    <t>input_random_29_800</t>
  </si>
  <si>
    <t>input_random_30_800</t>
  </si>
  <si>
    <t>input_random_31_800</t>
  </si>
  <si>
    <t>input_random_32_800</t>
  </si>
  <si>
    <t>input_random_33_1000</t>
  </si>
  <si>
    <t>input_random_34_1000</t>
  </si>
  <si>
    <t>input_random_35_1000</t>
  </si>
  <si>
    <t>input_random_36_1000</t>
  </si>
  <si>
    <t>input_random_37_2000</t>
  </si>
  <si>
    <t>input_random_38_2000</t>
  </si>
  <si>
    <t>input_random_39_2000</t>
  </si>
  <si>
    <t>input_random_40_2000</t>
  </si>
  <si>
    <t>input_random_41_4000</t>
  </si>
  <si>
    <t>input_random_42_4000</t>
  </si>
  <si>
    <t>input_random_43_4000</t>
  </si>
  <si>
    <t>input_random_44_4000</t>
  </si>
  <si>
    <t>input_random_45_8000</t>
  </si>
  <si>
    <t>input_random_46_8000</t>
  </si>
  <si>
    <t>input_random_47_8000</t>
  </si>
  <si>
    <t>input_random_48_8000</t>
  </si>
  <si>
    <t>input_random_49_10000</t>
  </si>
  <si>
    <t>input_random_50_10000</t>
  </si>
  <si>
    <t>input_random_51_10000</t>
  </si>
  <si>
    <t>input_random_52_10000</t>
  </si>
  <si>
    <t>input_random_53_20000</t>
  </si>
  <si>
    <t>input_random_54_20000</t>
  </si>
  <si>
    <t>input_random_55_20000</t>
  </si>
  <si>
    <t>input_random_56_20000</t>
  </si>
  <si>
    <t>input_random_57_40000</t>
  </si>
  <si>
    <t>input_random_58_40000</t>
  </si>
  <si>
    <t>input_random_59_40000</t>
  </si>
  <si>
    <t>input_random_60_40000</t>
  </si>
  <si>
    <t>input_random_61_80000</t>
  </si>
  <si>
    <t>input_random_62_80000</t>
  </si>
  <si>
    <t>input_random_63_80000</t>
  </si>
  <si>
    <t>input_random_64_80000</t>
  </si>
  <si>
    <t>input_random_65_100000</t>
  </si>
  <si>
    <t>input_random_66_100000</t>
  </si>
  <si>
    <t>input_random_67_100000</t>
  </si>
  <si>
    <t>input_random_68_100000</t>
  </si>
  <si>
    <t>m*log(n)</t>
  </si>
  <si>
    <t>constant</t>
  </si>
  <si>
    <t>choosen const</t>
  </si>
  <si>
    <t>m*log(n)*const</t>
  </si>
  <si>
    <t>Vertices</t>
  </si>
  <si>
    <t>Media I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</si>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</sst>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Measured Time (ms)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result_prim!$J$2:$J$18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result_prim!$V$2:$V$18</c:f>
              <c:numCache>
                <c:formatCode>General</c:formatCode>
                <c:ptCount val="17"/>
                <c:pt idx="0">
                  <c:v>3.9999999999999994E-2</c:v>
                </c:pt>
                <c:pt idx="1">
                  <c:v>4.4999999999999998E-2</c:v>
                </c:pt>
                <c:pt idx="2">
                  <c:v>8.5000000000000006E-2</c:v>
                </c:pt>
                <c:pt idx="3">
                  <c:v>0.16749999999999998</c:v>
                </c:pt>
                <c:pt idx="4">
                  <c:v>0.215</c:v>
                </c:pt>
                <c:pt idx="5">
                  <c:v>0.435</c:v>
                </c:pt>
                <c:pt idx="6">
                  <c:v>0.89249999999999996</c:v>
                </c:pt>
                <c:pt idx="7">
                  <c:v>1.7324999999999999</c:v>
                </c:pt>
                <c:pt idx="8">
                  <c:v>2.0449999999999999</c:v>
                </c:pt>
                <c:pt idx="9">
                  <c:v>4.3674999999999997</c:v>
                </c:pt>
                <c:pt idx="10">
                  <c:v>8.5574999999999992</c:v>
                </c:pt>
                <c:pt idx="11">
                  <c:v>16.434999999999999</c:v>
                </c:pt>
                <c:pt idx="12">
                  <c:v>18.8125</c:v>
                </c:pt>
                <c:pt idx="13">
                  <c:v>40.852499999999999</c:v>
                </c:pt>
                <c:pt idx="14">
                  <c:v>93.96</c:v>
                </c:pt>
                <c:pt idx="15">
                  <c:v>222.60250000000002</c:v>
                </c:pt>
                <c:pt idx="16">
                  <c:v>275.065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6-4672-A174-42685B132FCE}"/>
            </c:ext>
          </c:extLst>
        </c:ser>
        <c:ser>
          <c:idx val="1"/>
          <c:order val="1"/>
          <c:tx>
            <c:v>0,00041*m*log(n)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result_prim!$K$2:$K$18</c:f>
              <c:numCache>
                <c:formatCode>General</c:formatCode>
                <c:ptCount val="17"/>
                <c:pt idx="0">
                  <c:v>4.4075E-3</c:v>
                </c:pt>
                <c:pt idx="1">
                  <c:v>1.3602268604666925E-2</c:v>
                </c:pt>
                <c:pt idx="2">
                  <c:v>3.4155919015112154E-2</c:v>
                </c:pt>
                <c:pt idx="3">
                  <c:v>8.2903357558336541E-2</c:v>
                </c:pt>
                <c:pt idx="4">
                  <c:v>0.10947</c:v>
                </c:pt>
                <c:pt idx="5">
                  <c:v>0.25283717592355825</c:v>
                </c:pt>
                <c:pt idx="6">
                  <c:v>0.56596105841378841</c:v>
                </c:pt>
                <c:pt idx="7">
                  <c:v>1.2634683086886986</c:v>
                </c:pt>
                <c:pt idx="8">
                  <c:v>1.6251375000000001</c:v>
                </c:pt>
                <c:pt idx="9">
                  <c:v>3.6143142474024716</c:v>
                </c:pt>
                <c:pt idx="10">
                  <c:v>7.8948420014429974</c:v>
                </c:pt>
                <c:pt idx="11">
                  <c:v>17.120455372591657</c:v>
                </c:pt>
                <c:pt idx="12">
                  <c:v>21.82799</c:v>
                </c:pt>
                <c:pt idx="13">
                  <c:v>47.099246163217607</c:v>
                </c:pt>
                <c:pt idx="14">
                  <c:v>100.67353686559264</c:v>
                </c:pt>
                <c:pt idx="15">
                  <c:v>214.43868762116222</c:v>
                </c:pt>
                <c:pt idx="16">
                  <c:v>273.46794999999997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6-4672-A174-42685B132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PRIM</a:t>
            </a:r>
            <a:r>
              <a:rPr lang="it-IT" baseline="0"/>
              <a:t> - KRUSKAL UNION FIND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result_prim!$V$2:$V$18</c:f>
              <c:numCache>
                <c:formatCode>General</c:formatCode>
                <c:ptCount val="17"/>
                <c:pt idx="0">
                  <c:v>3.9999999999999994E-2</c:v>
                </c:pt>
                <c:pt idx="1">
                  <c:v>4.4999999999999998E-2</c:v>
                </c:pt>
                <c:pt idx="2">
                  <c:v>8.5000000000000006E-2</c:v>
                </c:pt>
                <c:pt idx="3">
                  <c:v>0.16749999999999998</c:v>
                </c:pt>
                <c:pt idx="4">
                  <c:v>0.215</c:v>
                </c:pt>
                <c:pt idx="5">
                  <c:v>0.435</c:v>
                </c:pt>
                <c:pt idx="6">
                  <c:v>0.89249999999999996</c:v>
                </c:pt>
                <c:pt idx="7">
                  <c:v>1.7324999999999999</c:v>
                </c:pt>
                <c:pt idx="8">
                  <c:v>2.0449999999999999</c:v>
                </c:pt>
                <c:pt idx="9">
                  <c:v>4.3674999999999997</c:v>
                </c:pt>
                <c:pt idx="10">
                  <c:v>8.5574999999999992</c:v>
                </c:pt>
                <c:pt idx="11">
                  <c:v>16.434999999999999</c:v>
                </c:pt>
                <c:pt idx="12">
                  <c:v>18.8125</c:v>
                </c:pt>
                <c:pt idx="13">
                  <c:v>40.852499999999999</c:v>
                </c:pt>
                <c:pt idx="14">
                  <c:v>93.96</c:v>
                </c:pt>
                <c:pt idx="15">
                  <c:v>222.60250000000002</c:v>
                </c:pt>
                <c:pt idx="16">
                  <c:v>275.065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8-4F42-BD9F-0A65ABBF523D}"/>
            </c:ext>
          </c:extLst>
        </c:ser>
        <c:ser>
          <c:idx val="1"/>
          <c:order val="1"/>
          <c:tx>
            <c:v>Kruskal Union-Find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result_prim!$U$2:$U$18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100</c:v>
                </c:pt>
                <c:pt idx="5">
                  <c:v>200</c:v>
                </c:pt>
                <c:pt idx="6">
                  <c:v>400</c:v>
                </c:pt>
                <c:pt idx="7">
                  <c:v>800</c:v>
                </c:pt>
                <c:pt idx="8">
                  <c:v>1000</c:v>
                </c:pt>
                <c:pt idx="9">
                  <c:v>2000</c:v>
                </c:pt>
                <c:pt idx="10">
                  <c:v>4000</c:v>
                </c:pt>
                <c:pt idx="11">
                  <c:v>8000</c:v>
                </c:pt>
                <c:pt idx="12">
                  <c:v>10000</c:v>
                </c:pt>
                <c:pt idx="13">
                  <c:v>20000</c:v>
                </c:pt>
                <c:pt idx="14">
                  <c:v>40000</c:v>
                </c:pt>
                <c:pt idx="15">
                  <c:v>80000</c:v>
                </c:pt>
                <c:pt idx="16">
                  <c:v>100000</c:v>
                </c:pt>
              </c:numCache>
            </c:numRef>
          </c:xVal>
          <c:yVal>
            <c:numRef>
              <c:f>[1]result_kruskal_union_find!$V$2:$V$18</c:f>
              <c:numCache>
                <c:formatCode>General</c:formatCode>
                <c:ptCount val="17"/>
                <c:pt idx="0">
                  <c:v>5.4999999999999993E-2</c:v>
                </c:pt>
                <c:pt idx="1">
                  <c:v>0.11250000000000002</c:v>
                </c:pt>
                <c:pt idx="2">
                  <c:v>0.16500000000000001</c:v>
                </c:pt>
                <c:pt idx="3">
                  <c:v>0.21249999999999999</c:v>
                </c:pt>
                <c:pt idx="4">
                  <c:v>0.24</c:v>
                </c:pt>
                <c:pt idx="5">
                  <c:v>0.35250000000000004</c:v>
                </c:pt>
                <c:pt idx="6">
                  <c:v>0.59250000000000003</c:v>
                </c:pt>
                <c:pt idx="7">
                  <c:v>1.1750000000000003</c:v>
                </c:pt>
                <c:pt idx="8">
                  <c:v>1.345</c:v>
                </c:pt>
                <c:pt idx="9">
                  <c:v>2.2050000000000001</c:v>
                </c:pt>
                <c:pt idx="10">
                  <c:v>4.5724999999999998</c:v>
                </c:pt>
                <c:pt idx="11">
                  <c:v>10.715</c:v>
                </c:pt>
                <c:pt idx="12">
                  <c:v>20.9575</c:v>
                </c:pt>
                <c:pt idx="13">
                  <c:v>40.482500000000002</c:v>
                </c:pt>
                <c:pt idx="14">
                  <c:v>88.472500000000011</c:v>
                </c:pt>
                <c:pt idx="15">
                  <c:v>194.03000000000003</c:v>
                </c:pt>
                <c:pt idx="16">
                  <c:v>273.95500000000004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58-4F42-BD9F-0A65ABBF52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925728"/>
        <c:axId val="1204926544"/>
      </c:scatterChart>
      <c:valAx>
        <c:axId val="1204925728"/>
        <c:scaling>
          <c:orientation val="minMax"/>
          <c:max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vertices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6544"/>
        <c:crosses val="autoZero"/>
        <c:crossBetween val="midCat"/>
      </c:valAx>
      <c:valAx>
        <c:axId val="120492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049257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none"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69273</xdr:colOff>
      <xdr:row>18</xdr:row>
      <xdr:rowOff>121228</xdr:rowOff>
    </xdr:from>
    <xdr:to>
      <xdr:col>21</xdr:col>
      <xdr:colOff>207818</xdr:colOff>
      <xdr:row>41</xdr:row>
      <xdr:rowOff>138546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DAABAF1-D782-42CA-8F18-733630A12B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595313</xdr:colOff>
      <xdr:row>18</xdr:row>
      <xdr:rowOff>119063</xdr:rowOff>
    </xdr:from>
    <xdr:to>
      <xdr:col>32</xdr:col>
      <xdr:colOff>71438</xdr:colOff>
      <xdr:row>41</xdr:row>
      <xdr:rowOff>119062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F99BE3-68AE-4DD1-89EF-F38A3C465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_kruskal_union_fin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_kruskal_union_find"/>
    </sheetNames>
    <sheetDataSet>
      <sheetData sheetId="0">
        <row r="2">
          <cell r="V2">
            <v>5.4999999999999993E-2</v>
          </cell>
        </row>
        <row r="3">
          <cell r="V3">
            <v>0.11250000000000002</v>
          </cell>
        </row>
        <row r="4">
          <cell r="V4">
            <v>0.16500000000000001</v>
          </cell>
        </row>
        <row r="5">
          <cell r="V5">
            <v>0.21249999999999999</v>
          </cell>
        </row>
        <row r="6">
          <cell r="V6">
            <v>0.24</v>
          </cell>
        </row>
        <row r="7">
          <cell r="V7">
            <v>0.35250000000000004</v>
          </cell>
        </row>
        <row r="8">
          <cell r="V8">
            <v>0.59250000000000003</v>
          </cell>
        </row>
        <row r="9">
          <cell r="V9">
            <v>1.1750000000000003</v>
          </cell>
        </row>
        <row r="10">
          <cell r="V10">
            <v>1.345</v>
          </cell>
        </row>
        <row r="11">
          <cell r="V11">
            <v>2.2050000000000001</v>
          </cell>
        </row>
        <row r="12">
          <cell r="V12">
            <v>4.5724999999999998</v>
          </cell>
        </row>
        <row r="13">
          <cell r="V13">
            <v>10.715</v>
          </cell>
        </row>
        <row r="14">
          <cell r="V14">
            <v>20.9575</v>
          </cell>
        </row>
        <row r="15">
          <cell r="V15">
            <v>40.482500000000002</v>
          </cell>
        </row>
        <row r="16">
          <cell r="V16">
            <v>88.472500000000011</v>
          </cell>
        </row>
        <row r="17">
          <cell r="V17">
            <v>194.03000000000003</v>
          </cell>
        </row>
        <row r="18">
          <cell r="V18">
            <v>273.95500000000004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69"/>
  <sheetViews>
    <sheetView tabSelected="1" topLeftCell="F3" zoomScaleNormal="100" workbookViewId="0">
      <selection activeCell="A10" sqref="A1:A1048576"/>
    </sheetView>
  </sheetViews>
  <sheetFormatPr defaultRowHeight="15" x14ac:dyDescent="0.25"/>
  <cols>
    <col min="1" max="1" width="24" bestFit="1" customWidth="1"/>
    <col min="5" max="5" width="9.57031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73</v>
      </c>
      <c r="G1" t="s">
        <v>74</v>
      </c>
      <c r="H1" t="s">
        <v>75</v>
      </c>
      <c r="I1" t="s">
        <v>76</v>
      </c>
      <c r="J1" t="s">
        <v>77</v>
      </c>
      <c r="K1" t="s">
        <v>78</v>
      </c>
      <c r="U1" t="s">
        <v>77</v>
      </c>
      <c r="V1" t="s">
        <v>79</v>
      </c>
    </row>
    <row r="2" spans="1:22" x14ac:dyDescent="0.25">
      <c r="A2" t="s">
        <v>5</v>
      </c>
      <c r="B2">
        <v>10</v>
      </c>
      <c r="C2">
        <v>9</v>
      </c>
      <c r="D2">
        <v>29316</v>
      </c>
      <c r="E2">
        <v>0.04</v>
      </c>
      <c r="F2">
        <f>LOG10(B2)*C2</f>
        <v>9</v>
      </c>
      <c r="G2">
        <f>E2/F2</f>
        <v>4.4444444444444444E-3</v>
      </c>
      <c r="H2">
        <v>4.0999999999999999E-4</v>
      </c>
      <c r="I2">
        <f>F2*$H$2</f>
        <v>3.6899999999999997E-3</v>
      </c>
      <c r="J2">
        <v>10</v>
      </c>
      <c r="K2">
        <f t="shared" ref="K2:K18" si="0">AVERAGEIF(B:B,J2,I:I)</f>
        <v>4.4075E-3</v>
      </c>
      <c r="U2">
        <v>10</v>
      </c>
      <c r="V2">
        <f t="shared" ref="V2:V18" si="1">AVERAGEIF(B:B,U2,E:E)</f>
        <v>3.9999999999999994E-2</v>
      </c>
    </row>
    <row r="3" spans="1:22" x14ac:dyDescent="0.25">
      <c r="A3" t="s">
        <v>6</v>
      </c>
      <c r="B3">
        <v>10</v>
      </c>
      <c r="C3">
        <v>11</v>
      </c>
      <c r="D3">
        <v>16940</v>
      </c>
      <c r="E3">
        <v>0.08</v>
      </c>
      <c r="F3">
        <f t="shared" ref="F3:F66" si="2">LOG10(B3)*C3</f>
        <v>11</v>
      </c>
      <c r="G3">
        <f t="shared" ref="G3:G66" si="3">E3/F3</f>
        <v>7.2727272727272727E-3</v>
      </c>
      <c r="I3">
        <f t="shared" ref="I3:I66" si="4">F3*$H$2</f>
        <v>4.5100000000000001E-3</v>
      </c>
      <c r="J3">
        <v>20</v>
      </c>
      <c r="K3">
        <f t="shared" si="0"/>
        <v>1.3602268604666925E-2</v>
      </c>
      <c r="U3">
        <v>20</v>
      </c>
      <c r="V3">
        <f t="shared" si="1"/>
        <v>4.4999999999999998E-2</v>
      </c>
    </row>
    <row r="4" spans="1:22" x14ac:dyDescent="0.25">
      <c r="A4" t="s">
        <v>7</v>
      </c>
      <c r="B4">
        <v>10</v>
      </c>
      <c r="C4">
        <v>13</v>
      </c>
      <c r="D4">
        <v>-44448</v>
      </c>
      <c r="E4">
        <v>0.02</v>
      </c>
      <c r="F4">
        <f t="shared" si="2"/>
        <v>13</v>
      </c>
      <c r="G4">
        <f t="shared" si="3"/>
        <v>1.5384615384615385E-3</v>
      </c>
      <c r="I4">
        <f t="shared" si="4"/>
        <v>5.3299999999999997E-3</v>
      </c>
      <c r="J4">
        <v>40</v>
      </c>
      <c r="K4">
        <f t="shared" si="0"/>
        <v>3.4155919015112154E-2</v>
      </c>
      <c r="U4">
        <v>40</v>
      </c>
      <c r="V4">
        <f t="shared" si="1"/>
        <v>8.5000000000000006E-2</v>
      </c>
    </row>
    <row r="5" spans="1:22" x14ac:dyDescent="0.25">
      <c r="A5" t="s">
        <v>8</v>
      </c>
      <c r="B5">
        <v>10</v>
      </c>
      <c r="C5">
        <v>10</v>
      </c>
      <c r="D5">
        <v>25217</v>
      </c>
      <c r="E5">
        <v>0.02</v>
      </c>
      <c r="F5">
        <f t="shared" si="2"/>
        <v>10</v>
      </c>
      <c r="G5">
        <f t="shared" si="3"/>
        <v>2E-3</v>
      </c>
      <c r="I5">
        <f t="shared" si="4"/>
        <v>4.0999999999999995E-3</v>
      </c>
      <c r="J5">
        <v>80</v>
      </c>
      <c r="K5">
        <f t="shared" si="0"/>
        <v>8.2903357558336541E-2</v>
      </c>
      <c r="U5">
        <v>80</v>
      </c>
      <c r="V5">
        <f t="shared" si="1"/>
        <v>0.16749999999999998</v>
      </c>
    </row>
    <row r="6" spans="1:22" x14ac:dyDescent="0.25">
      <c r="A6" t="s">
        <v>9</v>
      </c>
      <c r="B6">
        <v>20</v>
      </c>
      <c r="C6">
        <v>24</v>
      </c>
      <c r="D6">
        <v>-32021</v>
      </c>
      <c r="E6">
        <v>0.04</v>
      </c>
      <c r="F6">
        <f t="shared" si="2"/>
        <v>31.22471989593555</v>
      </c>
      <c r="G6">
        <f t="shared" si="3"/>
        <v>1.2810363114004013E-3</v>
      </c>
      <c r="I6">
        <f t="shared" si="4"/>
        <v>1.2802135157333576E-2</v>
      </c>
      <c r="J6">
        <v>100</v>
      </c>
      <c r="K6">
        <f t="shared" si="0"/>
        <v>0.10947</v>
      </c>
      <c r="U6">
        <v>100</v>
      </c>
      <c r="V6">
        <f t="shared" si="1"/>
        <v>0.215</v>
      </c>
    </row>
    <row r="7" spans="1:22" x14ac:dyDescent="0.25">
      <c r="A7" t="s">
        <v>10</v>
      </c>
      <c r="B7">
        <v>20</v>
      </c>
      <c r="C7">
        <v>24</v>
      </c>
      <c r="D7">
        <v>25130</v>
      </c>
      <c r="E7">
        <v>0.04</v>
      </c>
      <c r="F7">
        <f t="shared" si="2"/>
        <v>31.22471989593555</v>
      </c>
      <c r="G7">
        <f t="shared" si="3"/>
        <v>1.2810363114004013E-3</v>
      </c>
      <c r="I7">
        <f t="shared" si="4"/>
        <v>1.2802135157333576E-2</v>
      </c>
      <c r="J7">
        <v>200</v>
      </c>
      <c r="K7">
        <f t="shared" si="0"/>
        <v>0.25283717592355825</v>
      </c>
      <c r="U7">
        <v>200</v>
      </c>
      <c r="V7">
        <f t="shared" si="1"/>
        <v>0.435</v>
      </c>
    </row>
    <row r="8" spans="1:22" x14ac:dyDescent="0.25">
      <c r="A8" t="s">
        <v>11</v>
      </c>
      <c r="B8">
        <v>20</v>
      </c>
      <c r="C8">
        <v>28</v>
      </c>
      <c r="D8">
        <v>-41693</v>
      </c>
      <c r="E8">
        <v>0.05</v>
      </c>
      <c r="F8">
        <f t="shared" si="2"/>
        <v>36.428839878591475</v>
      </c>
      <c r="G8">
        <f t="shared" si="3"/>
        <v>1.3725389050718586E-3</v>
      </c>
      <c r="I8">
        <f t="shared" si="4"/>
        <v>1.4935824350222504E-2</v>
      </c>
      <c r="J8">
        <v>400</v>
      </c>
      <c r="K8">
        <f t="shared" si="0"/>
        <v>0.56596105841378841</v>
      </c>
      <c r="U8">
        <v>400</v>
      </c>
      <c r="V8">
        <f t="shared" si="1"/>
        <v>0.89249999999999996</v>
      </c>
    </row>
    <row r="9" spans="1:22" x14ac:dyDescent="0.25">
      <c r="A9" t="s">
        <v>12</v>
      </c>
      <c r="B9">
        <v>20</v>
      </c>
      <c r="C9">
        <v>26</v>
      </c>
      <c r="D9">
        <v>-37205</v>
      </c>
      <c r="E9">
        <v>0.05</v>
      </c>
      <c r="F9">
        <f t="shared" si="2"/>
        <v>33.826779887263513</v>
      </c>
      <c r="G9">
        <f t="shared" si="3"/>
        <v>1.4781188208466171E-3</v>
      </c>
      <c r="I9">
        <f t="shared" si="4"/>
        <v>1.386897975377804E-2</v>
      </c>
      <c r="J9">
        <v>800</v>
      </c>
      <c r="K9">
        <f t="shared" si="0"/>
        <v>1.2634683086886986</v>
      </c>
      <c r="U9">
        <v>800</v>
      </c>
      <c r="V9">
        <f t="shared" si="1"/>
        <v>1.7324999999999999</v>
      </c>
    </row>
    <row r="10" spans="1:22" x14ac:dyDescent="0.25">
      <c r="A10" t="s">
        <v>13</v>
      </c>
      <c r="B10">
        <v>40</v>
      </c>
      <c r="C10">
        <v>56</v>
      </c>
      <c r="D10">
        <v>-114203</v>
      </c>
      <c r="E10">
        <v>0.09</v>
      </c>
      <c r="F10">
        <f t="shared" si="2"/>
        <v>89.715359514365886</v>
      </c>
      <c r="G10">
        <f t="shared" si="3"/>
        <v>1.0031727062921542E-3</v>
      </c>
      <c r="I10">
        <f t="shared" si="4"/>
        <v>3.6783297400890015E-2</v>
      </c>
      <c r="J10">
        <v>1000</v>
      </c>
      <c r="K10">
        <f t="shared" si="0"/>
        <v>1.6251375000000001</v>
      </c>
      <c r="U10">
        <v>1000</v>
      </c>
      <c r="V10">
        <f t="shared" si="1"/>
        <v>2.0449999999999999</v>
      </c>
    </row>
    <row r="11" spans="1:22" x14ac:dyDescent="0.25">
      <c r="A11" t="s">
        <v>14</v>
      </c>
      <c r="B11">
        <v>40</v>
      </c>
      <c r="C11">
        <v>50</v>
      </c>
      <c r="D11">
        <v>-31929</v>
      </c>
      <c r="E11">
        <v>0.08</v>
      </c>
      <c r="F11">
        <f t="shared" si="2"/>
        <v>80.102999566398111</v>
      </c>
      <c r="G11">
        <f t="shared" si="3"/>
        <v>9.9871416093085582E-4</v>
      </c>
      <c r="I11">
        <f t="shared" si="4"/>
        <v>3.2842229822223228E-2</v>
      </c>
      <c r="J11">
        <v>2000</v>
      </c>
      <c r="K11">
        <f t="shared" si="0"/>
        <v>3.6143142474024716</v>
      </c>
      <c r="U11">
        <v>2000</v>
      </c>
      <c r="V11">
        <f t="shared" si="1"/>
        <v>4.3674999999999997</v>
      </c>
    </row>
    <row r="12" spans="1:22" x14ac:dyDescent="0.25">
      <c r="A12" t="s">
        <v>15</v>
      </c>
      <c r="B12">
        <v>40</v>
      </c>
      <c r="C12">
        <v>50</v>
      </c>
      <c r="D12">
        <v>-79570</v>
      </c>
      <c r="E12">
        <v>0.09</v>
      </c>
      <c r="F12">
        <f t="shared" si="2"/>
        <v>80.102999566398111</v>
      </c>
      <c r="G12">
        <f t="shared" si="3"/>
        <v>1.1235534310472127E-3</v>
      </c>
      <c r="I12">
        <f t="shared" si="4"/>
        <v>3.2842229822223228E-2</v>
      </c>
      <c r="J12">
        <v>4000</v>
      </c>
      <c r="K12">
        <f t="shared" si="0"/>
        <v>7.8948420014429974</v>
      </c>
      <c r="U12">
        <v>4000</v>
      </c>
      <c r="V12">
        <f t="shared" si="1"/>
        <v>8.5574999999999992</v>
      </c>
    </row>
    <row r="13" spans="1:22" x14ac:dyDescent="0.25">
      <c r="A13" t="s">
        <v>16</v>
      </c>
      <c r="B13">
        <v>40</v>
      </c>
      <c r="C13">
        <v>52</v>
      </c>
      <c r="D13">
        <v>-79741</v>
      </c>
      <c r="E13">
        <v>0.08</v>
      </c>
      <c r="F13">
        <f t="shared" si="2"/>
        <v>83.307119549054036</v>
      </c>
      <c r="G13">
        <f t="shared" si="3"/>
        <v>9.6030207781813064E-4</v>
      </c>
      <c r="I13">
        <f t="shared" si="4"/>
        <v>3.4155919015112154E-2</v>
      </c>
      <c r="J13">
        <v>8000</v>
      </c>
      <c r="K13">
        <f t="shared" si="0"/>
        <v>17.120455372591657</v>
      </c>
      <c r="U13">
        <v>8000</v>
      </c>
      <c r="V13">
        <f t="shared" si="1"/>
        <v>16.434999999999999</v>
      </c>
    </row>
    <row r="14" spans="1:22" x14ac:dyDescent="0.25">
      <c r="A14" t="s">
        <v>17</v>
      </c>
      <c r="B14">
        <v>80</v>
      </c>
      <c r="C14">
        <v>108</v>
      </c>
      <c r="D14">
        <v>-139926</v>
      </c>
      <c r="E14">
        <v>0.17</v>
      </c>
      <c r="F14">
        <f t="shared" si="2"/>
        <v>205.5337185951299</v>
      </c>
      <c r="G14">
        <f t="shared" si="3"/>
        <v>8.2711489463621341E-4</v>
      </c>
      <c r="I14">
        <f t="shared" si="4"/>
        <v>8.4268824624003258E-2</v>
      </c>
      <c r="J14">
        <v>10000</v>
      </c>
      <c r="K14">
        <f t="shared" si="0"/>
        <v>21.82799</v>
      </c>
      <c r="U14">
        <v>10000</v>
      </c>
      <c r="V14">
        <f t="shared" si="1"/>
        <v>18.8125</v>
      </c>
    </row>
    <row r="15" spans="1:22" x14ac:dyDescent="0.25">
      <c r="A15" t="s">
        <v>18</v>
      </c>
      <c r="B15">
        <v>80</v>
      </c>
      <c r="C15">
        <v>99</v>
      </c>
      <c r="D15">
        <v>-198094</v>
      </c>
      <c r="E15">
        <v>0.16</v>
      </c>
      <c r="F15">
        <f t="shared" si="2"/>
        <v>188.4059087122024</v>
      </c>
      <c r="G15">
        <f t="shared" si="3"/>
        <v>8.4923026615055068E-4</v>
      </c>
      <c r="I15">
        <f t="shared" si="4"/>
        <v>7.7246422572002982E-2</v>
      </c>
      <c r="J15">
        <v>20000</v>
      </c>
      <c r="K15">
        <f t="shared" si="0"/>
        <v>47.099246163217607</v>
      </c>
      <c r="U15">
        <v>20000</v>
      </c>
      <c r="V15">
        <f t="shared" si="1"/>
        <v>40.852499999999999</v>
      </c>
    </row>
    <row r="16" spans="1:22" x14ac:dyDescent="0.25">
      <c r="A16" t="s">
        <v>19</v>
      </c>
      <c r="B16">
        <v>80</v>
      </c>
      <c r="C16">
        <v>104</v>
      </c>
      <c r="D16">
        <v>-110571</v>
      </c>
      <c r="E16">
        <v>0.16</v>
      </c>
      <c r="F16">
        <f t="shared" si="2"/>
        <v>197.92135864716212</v>
      </c>
      <c r="G16">
        <f t="shared" si="3"/>
        <v>8.0840188797023579E-4</v>
      </c>
      <c r="I16">
        <f t="shared" si="4"/>
        <v>8.1147757045336472E-2</v>
      </c>
      <c r="J16">
        <v>40000</v>
      </c>
      <c r="K16">
        <f t="shared" si="0"/>
        <v>100.67353686559264</v>
      </c>
      <c r="U16">
        <v>40000</v>
      </c>
      <c r="V16">
        <f t="shared" si="1"/>
        <v>93.96</v>
      </c>
    </row>
    <row r="17" spans="1:22" x14ac:dyDescent="0.25">
      <c r="A17" t="s">
        <v>20</v>
      </c>
      <c r="B17">
        <v>80</v>
      </c>
      <c r="C17">
        <v>114</v>
      </c>
      <c r="D17">
        <v>-233320</v>
      </c>
      <c r="E17">
        <v>0.18</v>
      </c>
      <c r="F17">
        <f t="shared" si="2"/>
        <v>216.95225851708156</v>
      </c>
      <c r="G17">
        <f t="shared" si="3"/>
        <v>8.2967562186418925E-4</v>
      </c>
      <c r="I17">
        <f t="shared" si="4"/>
        <v>8.8950425992003437E-2</v>
      </c>
      <c r="J17">
        <v>80000</v>
      </c>
      <c r="K17">
        <f t="shared" si="0"/>
        <v>214.43868762116222</v>
      </c>
      <c r="U17">
        <v>80000</v>
      </c>
      <c r="V17">
        <f t="shared" si="1"/>
        <v>222.60250000000002</v>
      </c>
    </row>
    <row r="18" spans="1:22" x14ac:dyDescent="0.25">
      <c r="A18" t="s">
        <v>21</v>
      </c>
      <c r="B18">
        <v>100</v>
      </c>
      <c r="C18">
        <v>136</v>
      </c>
      <c r="D18">
        <v>-141960</v>
      </c>
      <c r="E18">
        <v>0.22</v>
      </c>
      <c r="F18">
        <f t="shared" si="2"/>
        <v>272</v>
      </c>
      <c r="G18">
        <f t="shared" si="3"/>
        <v>8.0882352941176472E-4</v>
      </c>
      <c r="I18">
        <f t="shared" si="4"/>
        <v>0.11151999999999999</v>
      </c>
      <c r="J18">
        <v>100000</v>
      </c>
      <c r="K18">
        <f t="shared" si="0"/>
        <v>273.46794999999997</v>
      </c>
      <c r="U18">
        <v>100000</v>
      </c>
      <c r="V18">
        <f t="shared" si="1"/>
        <v>275.065</v>
      </c>
    </row>
    <row r="19" spans="1:22" x14ac:dyDescent="0.25">
      <c r="A19" t="s">
        <v>22</v>
      </c>
      <c r="B19">
        <v>100</v>
      </c>
      <c r="C19">
        <v>129</v>
      </c>
      <c r="D19">
        <v>-271743</v>
      </c>
      <c r="E19">
        <v>0.2</v>
      </c>
      <c r="F19">
        <f t="shared" si="2"/>
        <v>258</v>
      </c>
      <c r="G19">
        <f t="shared" si="3"/>
        <v>7.7519379844961239E-4</v>
      </c>
      <c r="I19">
        <f t="shared" si="4"/>
        <v>0.10578</v>
      </c>
    </row>
    <row r="20" spans="1:22" x14ac:dyDescent="0.25">
      <c r="A20" t="s">
        <v>23</v>
      </c>
      <c r="B20">
        <v>100</v>
      </c>
      <c r="C20">
        <v>137</v>
      </c>
      <c r="D20">
        <v>-288906</v>
      </c>
      <c r="E20">
        <v>0.22</v>
      </c>
      <c r="F20">
        <f t="shared" si="2"/>
        <v>274</v>
      </c>
      <c r="G20">
        <f t="shared" si="3"/>
        <v>8.0291970802919704E-4</v>
      </c>
      <c r="I20">
        <f t="shared" si="4"/>
        <v>0.11234</v>
      </c>
    </row>
    <row r="21" spans="1:22" x14ac:dyDescent="0.25">
      <c r="A21" t="s">
        <v>24</v>
      </c>
      <c r="B21">
        <v>100</v>
      </c>
      <c r="C21">
        <v>132</v>
      </c>
      <c r="D21">
        <v>-229506</v>
      </c>
      <c r="E21">
        <v>0.22</v>
      </c>
      <c r="F21">
        <f t="shared" si="2"/>
        <v>264</v>
      </c>
      <c r="G21">
        <f t="shared" si="3"/>
        <v>8.3333333333333339E-4</v>
      </c>
      <c r="I21">
        <f t="shared" si="4"/>
        <v>0.10824</v>
      </c>
    </row>
    <row r="22" spans="1:22" x14ac:dyDescent="0.25">
      <c r="A22" t="s">
        <v>25</v>
      </c>
      <c r="B22">
        <v>200</v>
      </c>
      <c r="C22">
        <v>267</v>
      </c>
      <c r="D22">
        <v>-510185</v>
      </c>
      <c r="E22">
        <v>0.43</v>
      </c>
      <c r="F22">
        <f t="shared" si="2"/>
        <v>614.37500884228302</v>
      </c>
      <c r="G22">
        <f t="shared" si="3"/>
        <v>6.9989826052704212E-4</v>
      </c>
      <c r="I22">
        <f t="shared" si="4"/>
        <v>0.25189375362533606</v>
      </c>
    </row>
    <row r="23" spans="1:22" x14ac:dyDescent="0.25">
      <c r="A23" t="s">
        <v>26</v>
      </c>
      <c r="B23">
        <v>200</v>
      </c>
      <c r="C23">
        <v>269</v>
      </c>
      <c r="D23">
        <v>-515136</v>
      </c>
      <c r="E23">
        <v>0.44</v>
      </c>
      <c r="F23">
        <f t="shared" si="2"/>
        <v>618.97706883361093</v>
      </c>
      <c r="G23">
        <f t="shared" si="3"/>
        <v>7.1085024333636133E-4</v>
      </c>
      <c r="I23">
        <f t="shared" si="4"/>
        <v>0.25378059822178045</v>
      </c>
    </row>
    <row r="24" spans="1:22" x14ac:dyDescent="0.25">
      <c r="A24" t="s">
        <v>27</v>
      </c>
      <c r="B24">
        <v>200</v>
      </c>
      <c r="C24">
        <v>269</v>
      </c>
      <c r="D24">
        <v>-444357</v>
      </c>
      <c r="E24">
        <v>0.44</v>
      </c>
      <c r="F24">
        <f t="shared" si="2"/>
        <v>618.97706883361093</v>
      </c>
      <c r="G24">
        <f t="shared" si="3"/>
        <v>7.1085024333636133E-4</v>
      </c>
      <c r="I24">
        <f t="shared" si="4"/>
        <v>0.25378059822178045</v>
      </c>
    </row>
    <row r="25" spans="1:22" x14ac:dyDescent="0.25">
      <c r="A25" t="s">
        <v>28</v>
      </c>
      <c r="B25">
        <v>200</v>
      </c>
      <c r="C25">
        <v>267</v>
      </c>
      <c r="D25">
        <v>-393278</v>
      </c>
      <c r="E25">
        <v>0.43</v>
      </c>
      <c r="F25">
        <f t="shared" si="2"/>
        <v>614.37500884228302</v>
      </c>
      <c r="G25">
        <f t="shared" si="3"/>
        <v>6.9989826052704212E-4</v>
      </c>
      <c r="I25">
        <f t="shared" si="4"/>
        <v>0.25189375362533606</v>
      </c>
    </row>
    <row r="26" spans="1:22" x14ac:dyDescent="0.25">
      <c r="A26" t="s">
        <v>29</v>
      </c>
      <c r="B26">
        <v>400</v>
      </c>
      <c r="C26">
        <v>540</v>
      </c>
      <c r="D26">
        <v>-1119906</v>
      </c>
      <c r="E26">
        <v>0.88</v>
      </c>
      <c r="F26">
        <f t="shared" si="2"/>
        <v>1405.1123953170998</v>
      </c>
      <c r="G26">
        <f t="shared" si="3"/>
        <v>6.2628441890686282E-4</v>
      </c>
      <c r="I26">
        <f t="shared" si="4"/>
        <v>0.57609608208001084</v>
      </c>
    </row>
    <row r="27" spans="1:22" x14ac:dyDescent="0.25">
      <c r="A27" t="s">
        <v>30</v>
      </c>
      <c r="B27">
        <v>400</v>
      </c>
      <c r="C27">
        <v>518</v>
      </c>
      <c r="D27">
        <v>-788168</v>
      </c>
      <c r="E27">
        <v>0.85</v>
      </c>
      <c r="F27">
        <f t="shared" si="2"/>
        <v>1347.8670755078847</v>
      </c>
      <c r="G27">
        <f t="shared" si="3"/>
        <v>6.3062598341139442E-4</v>
      </c>
      <c r="I27">
        <f t="shared" si="4"/>
        <v>0.55262550095823271</v>
      </c>
    </row>
    <row r="28" spans="1:22" x14ac:dyDescent="0.25">
      <c r="A28" t="s">
        <v>31</v>
      </c>
      <c r="B28">
        <v>400</v>
      </c>
      <c r="C28">
        <v>538</v>
      </c>
      <c r="D28">
        <v>-895704</v>
      </c>
      <c r="E28">
        <v>1</v>
      </c>
      <c r="F28">
        <f t="shared" si="2"/>
        <v>1399.9082753344437</v>
      </c>
      <c r="G28">
        <f t="shared" si="3"/>
        <v>7.1433251565078144E-4</v>
      </c>
      <c r="I28">
        <f t="shared" si="4"/>
        <v>0.57396239288712192</v>
      </c>
    </row>
    <row r="29" spans="1:22" x14ac:dyDescent="0.25">
      <c r="A29" t="s">
        <v>32</v>
      </c>
      <c r="B29">
        <v>400</v>
      </c>
      <c r="C29">
        <v>526</v>
      </c>
      <c r="D29">
        <v>-733645</v>
      </c>
      <c r="E29">
        <v>0.84</v>
      </c>
      <c r="F29">
        <f t="shared" si="2"/>
        <v>1368.6835554385084</v>
      </c>
      <c r="G29">
        <f t="shared" si="3"/>
        <v>6.1372842295228346E-4</v>
      </c>
      <c r="I29">
        <f t="shared" si="4"/>
        <v>0.56116025772978839</v>
      </c>
    </row>
    <row r="30" spans="1:22" x14ac:dyDescent="0.25">
      <c r="A30" t="s">
        <v>33</v>
      </c>
      <c r="B30">
        <v>800</v>
      </c>
      <c r="C30">
        <v>1063</v>
      </c>
      <c r="D30">
        <v>-1541291</v>
      </c>
      <c r="E30">
        <v>1.76</v>
      </c>
      <c r="F30">
        <f t="shared" si="2"/>
        <v>3085.9846561724362</v>
      </c>
      <c r="G30">
        <f t="shared" si="3"/>
        <v>5.7032039886515111E-4</v>
      </c>
      <c r="I30">
        <f t="shared" si="4"/>
        <v>1.2652537090306988</v>
      </c>
    </row>
    <row r="31" spans="1:22" x14ac:dyDescent="0.25">
      <c r="A31" t="s">
        <v>34</v>
      </c>
      <c r="B31">
        <v>800</v>
      </c>
      <c r="C31">
        <v>1058</v>
      </c>
      <c r="D31">
        <v>-1578294</v>
      </c>
      <c r="E31">
        <v>1.76</v>
      </c>
      <c r="F31">
        <f t="shared" si="2"/>
        <v>3071.4692062374766</v>
      </c>
      <c r="G31">
        <f t="shared" si="3"/>
        <v>5.7301567485222647E-4</v>
      </c>
      <c r="I31">
        <f t="shared" si="4"/>
        <v>1.2593023745573653</v>
      </c>
    </row>
    <row r="32" spans="1:22" x14ac:dyDescent="0.25">
      <c r="A32" t="s">
        <v>35</v>
      </c>
      <c r="B32">
        <v>800</v>
      </c>
      <c r="C32">
        <v>1076</v>
      </c>
      <c r="D32">
        <v>-1664316</v>
      </c>
      <c r="E32">
        <v>1.68</v>
      </c>
      <c r="F32">
        <f t="shared" si="2"/>
        <v>3123.7248260033316</v>
      </c>
      <c r="G32">
        <f t="shared" si="3"/>
        <v>5.3781946028501045E-4</v>
      </c>
      <c r="I32">
        <f t="shared" si="4"/>
        <v>1.2807271786613659</v>
      </c>
    </row>
    <row r="33" spans="1:9" x14ac:dyDescent="0.25">
      <c r="A33" t="s">
        <v>36</v>
      </c>
      <c r="B33">
        <v>800</v>
      </c>
      <c r="C33">
        <v>1049</v>
      </c>
      <c r="D33">
        <v>-1652119</v>
      </c>
      <c r="E33">
        <v>1.73</v>
      </c>
      <c r="F33">
        <f t="shared" si="2"/>
        <v>3045.341396354549</v>
      </c>
      <c r="G33">
        <f t="shared" si="3"/>
        <v>5.680808076463646E-4</v>
      </c>
      <c r="I33">
        <f t="shared" si="4"/>
        <v>1.2485899725053651</v>
      </c>
    </row>
    <row r="34" spans="1:9" x14ac:dyDescent="0.25">
      <c r="A34" t="s">
        <v>37</v>
      </c>
      <c r="B34">
        <v>1000</v>
      </c>
      <c r="C34">
        <v>1300</v>
      </c>
      <c r="D34">
        <v>-2089013</v>
      </c>
      <c r="E34">
        <v>2.1800000000000002</v>
      </c>
      <c r="F34">
        <f t="shared" si="2"/>
        <v>3900</v>
      </c>
      <c r="G34">
        <f t="shared" si="3"/>
        <v>5.5897435897435898E-4</v>
      </c>
      <c r="I34">
        <f t="shared" si="4"/>
        <v>1.599</v>
      </c>
    </row>
    <row r="35" spans="1:9" x14ac:dyDescent="0.25">
      <c r="A35" t="s">
        <v>38</v>
      </c>
      <c r="B35">
        <v>1000</v>
      </c>
      <c r="C35">
        <v>1313</v>
      </c>
      <c r="D35">
        <v>-1934208</v>
      </c>
      <c r="E35">
        <v>1.97</v>
      </c>
      <c r="F35">
        <f t="shared" si="2"/>
        <v>3939</v>
      </c>
      <c r="G35">
        <f t="shared" si="3"/>
        <v>5.0012693577050008E-4</v>
      </c>
      <c r="I35">
        <f t="shared" si="4"/>
        <v>1.6149899999999999</v>
      </c>
    </row>
    <row r="36" spans="1:9" x14ac:dyDescent="0.25">
      <c r="A36" t="s">
        <v>39</v>
      </c>
      <c r="B36">
        <v>1000</v>
      </c>
      <c r="C36">
        <v>1328</v>
      </c>
      <c r="D36">
        <v>-2229428</v>
      </c>
      <c r="E36">
        <v>1.99</v>
      </c>
      <c r="F36">
        <f t="shared" si="2"/>
        <v>3984</v>
      </c>
      <c r="G36">
        <f t="shared" si="3"/>
        <v>4.9949799196787146E-4</v>
      </c>
      <c r="I36">
        <f t="shared" si="4"/>
        <v>1.63344</v>
      </c>
    </row>
    <row r="37" spans="1:9" x14ac:dyDescent="0.25">
      <c r="A37" t="s">
        <v>40</v>
      </c>
      <c r="B37">
        <v>1000</v>
      </c>
      <c r="C37">
        <v>1344</v>
      </c>
      <c r="D37">
        <v>-2356163</v>
      </c>
      <c r="E37">
        <v>2.04</v>
      </c>
      <c r="F37">
        <f t="shared" si="2"/>
        <v>4032</v>
      </c>
      <c r="G37">
        <f t="shared" si="3"/>
        <v>5.0595238095238091E-4</v>
      </c>
      <c r="I37">
        <f t="shared" si="4"/>
        <v>1.6531199999999999</v>
      </c>
    </row>
    <row r="38" spans="1:9" x14ac:dyDescent="0.25">
      <c r="A38" t="s">
        <v>41</v>
      </c>
      <c r="B38">
        <v>2000</v>
      </c>
      <c r="C38">
        <v>2699</v>
      </c>
      <c r="D38">
        <v>-4811598</v>
      </c>
      <c r="E38">
        <v>4.3</v>
      </c>
      <c r="F38">
        <f t="shared" si="2"/>
        <v>8909.4799582970845</v>
      </c>
      <c r="G38">
        <f t="shared" si="3"/>
        <v>4.8263198527042663E-4</v>
      </c>
      <c r="I38">
        <f t="shared" si="4"/>
        <v>3.6528867829018048</v>
      </c>
    </row>
    <row r="39" spans="1:9" x14ac:dyDescent="0.25">
      <c r="A39" t="s">
        <v>42</v>
      </c>
      <c r="B39">
        <v>2000</v>
      </c>
      <c r="C39">
        <v>2654</v>
      </c>
      <c r="D39">
        <v>-4739387</v>
      </c>
      <c r="E39">
        <v>4.3499999999999996</v>
      </c>
      <c r="F39">
        <f t="shared" si="2"/>
        <v>8760.933608492207</v>
      </c>
      <c r="G39">
        <f t="shared" si="3"/>
        <v>4.9652242493693005E-4</v>
      </c>
      <c r="I39">
        <f t="shared" si="4"/>
        <v>3.5919827794818047</v>
      </c>
    </row>
    <row r="40" spans="1:9" x14ac:dyDescent="0.25">
      <c r="A40" t="s">
        <v>43</v>
      </c>
      <c r="B40">
        <v>2000</v>
      </c>
      <c r="C40">
        <v>2652</v>
      </c>
      <c r="D40">
        <v>-4717250</v>
      </c>
      <c r="E40">
        <v>4.51</v>
      </c>
      <c r="F40">
        <f t="shared" si="2"/>
        <v>8754.3315485008789</v>
      </c>
      <c r="G40">
        <f t="shared" si="3"/>
        <v>5.1517354294998202E-4</v>
      </c>
      <c r="I40">
        <f t="shared" si="4"/>
        <v>3.5892759348853605</v>
      </c>
    </row>
    <row r="41" spans="1:9" x14ac:dyDescent="0.25">
      <c r="A41" t="s">
        <v>44</v>
      </c>
      <c r="B41">
        <v>2000</v>
      </c>
      <c r="C41">
        <v>2677</v>
      </c>
      <c r="D41">
        <v>-4537267</v>
      </c>
      <c r="E41">
        <v>4.3099999999999996</v>
      </c>
      <c r="F41">
        <f t="shared" si="2"/>
        <v>8836.8572983924787</v>
      </c>
      <c r="G41">
        <f t="shared" si="3"/>
        <v>4.8772995358701063E-4</v>
      </c>
      <c r="I41">
        <f t="shared" si="4"/>
        <v>3.6231114923409162</v>
      </c>
    </row>
    <row r="42" spans="1:9" x14ac:dyDescent="0.25">
      <c r="A42" t="s">
        <v>45</v>
      </c>
      <c r="B42">
        <v>4000</v>
      </c>
      <c r="C42">
        <v>5360</v>
      </c>
      <c r="D42">
        <v>-8722212</v>
      </c>
      <c r="E42">
        <v>8.67</v>
      </c>
      <c r="F42">
        <f t="shared" si="2"/>
        <v>19307.04155351788</v>
      </c>
      <c r="G42">
        <f t="shared" si="3"/>
        <v>4.4905895996376848E-4</v>
      </c>
      <c r="I42">
        <f t="shared" si="4"/>
        <v>7.9158870369423306</v>
      </c>
    </row>
    <row r="43" spans="1:9" x14ac:dyDescent="0.25">
      <c r="A43" t="s">
        <v>46</v>
      </c>
      <c r="B43">
        <v>4000</v>
      </c>
      <c r="C43">
        <v>5315</v>
      </c>
      <c r="D43">
        <v>-9314968</v>
      </c>
      <c r="E43">
        <v>8.41</v>
      </c>
      <c r="F43">
        <f t="shared" si="2"/>
        <v>19144.948853908121</v>
      </c>
      <c r="G43">
        <f t="shared" si="3"/>
        <v>4.3928035870846631E-4</v>
      </c>
      <c r="I43">
        <f t="shared" si="4"/>
        <v>7.8494290301023293</v>
      </c>
    </row>
    <row r="44" spans="1:9" x14ac:dyDescent="0.25">
      <c r="A44" t="s">
        <v>47</v>
      </c>
      <c r="B44">
        <v>4000</v>
      </c>
      <c r="C44">
        <v>5340</v>
      </c>
      <c r="D44">
        <v>-9845767</v>
      </c>
      <c r="E44">
        <v>8.6199999999999992</v>
      </c>
      <c r="F44">
        <f t="shared" si="2"/>
        <v>19235.000353691321</v>
      </c>
      <c r="G44">
        <f t="shared" si="3"/>
        <v>4.4814140064966339E-4</v>
      </c>
      <c r="I44">
        <f t="shared" si="4"/>
        <v>7.8863501450134414</v>
      </c>
    </row>
    <row r="45" spans="1:9" x14ac:dyDescent="0.25">
      <c r="A45" t="s">
        <v>48</v>
      </c>
      <c r="B45">
        <v>4000</v>
      </c>
      <c r="C45">
        <v>5368</v>
      </c>
      <c r="D45">
        <v>-8681447</v>
      </c>
      <c r="E45">
        <v>8.5299999999999994</v>
      </c>
      <c r="F45">
        <f t="shared" si="2"/>
        <v>19335.858033448501</v>
      </c>
      <c r="G45">
        <f t="shared" si="3"/>
        <v>4.4114928777632816E-4</v>
      </c>
      <c r="I45">
        <f t="shared" si="4"/>
        <v>7.9277017937138856</v>
      </c>
    </row>
    <row r="46" spans="1:9" x14ac:dyDescent="0.25">
      <c r="A46" t="s">
        <v>49</v>
      </c>
      <c r="B46">
        <v>8000</v>
      </c>
      <c r="C46">
        <v>10705</v>
      </c>
      <c r="D46">
        <v>-17844628</v>
      </c>
      <c r="E46">
        <v>18.05</v>
      </c>
      <c r="F46">
        <f t="shared" si="2"/>
        <v>41782.578310748759</v>
      </c>
      <c r="G46">
        <f t="shared" si="3"/>
        <v>4.3199823298976638E-4</v>
      </c>
      <c r="I46">
        <f t="shared" si="4"/>
        <v>17.130857107406992</v>
      </c>
    </row>
    <row r="47" spans="1:9" x14ac:dyDescent="0.25">
      <c r="A47" t="s">
        <v>50</v>
      </c>
      <c r="B47">
        <v>8000</v>
      </c>
      <c r="C47">
        <v>10670</v>
      </c>
      <c r="D47">
        <v>-18798446</v>
      </c>
      <c r="E47">
        <v>14.6</v>
      </c>
      <c r="F47">
        <f t="shared" si="2"/>
        <v>41645.970161204037</v>
      </c>
      <c r="G47">
        <f t="shared" si="3"/>
        <v>3.5057413582841349E-4</v>
      </c>
      <c r="I47">
        <f t="shared" si="4"/>
        <v>17.074847766093654</v>
      </c>
    </row>
    <row r="48" spans="1:9" x14ac:dyDescent="0.25">
      <c r="A48" t="s">
        <v>51</v>
      </c>
      <c r="B48">
        <v>8000</v>
      </c>
      <c r="C48">
        <v>10662</v>
      </c>
      <c r="D48">
        <v>-18741474</v>
      </c>
      <c r="E48">
        <v>15.53</v>
      </c>
      <c r="F48">
        <f t="shared" si="2"/>
        <v>41614.745441308107</v>
      </c>
      <c r="G48">
        <f t="shared" si="3"/>
        <v>3.7318502937625642E-4</v>
      </c>
      <c r="I48">
        <f t="shared" si="4"/>
        <v>17.062045630936325</v>
      </c>
    </row>
    <row r="49" spans="1:9" x14ac:dyDescent="0.25">
      <c r="A49" t="s">
        <v>52</v>
      </c>
      <c r="B49">
        <v>8000</v>
      </c>
      <c r="C49">
        <v>10757</v>
      </c>
      <c r="D49">
        <v>-18178610</v>
      </c>
      <c r="E49">
        <v>17.559999999999999</v>
      </c>
      <c r="F49">
        <f t="shared" si="2"/>
        <v>41985.538990072338</v>
      </c>
      <c r="G49">
        <f t="shared" si="3"/>
        <v>4.1823924194833218E-4</v>
      </c>
      <c r="I49">
        <f t="shared" si="4"/>
        <v>17.214070985929659</v>
      </c>
    </row>
    <row r="50" spans="1:9" x14ac:dyDescent="0.25">
      <c r="A50" t="s">
        <v>53</v>
      </c>
      <c r="B50">
        <v>10000</v>
      </c>
      <c r="C50">
        <v>13301</v>
      </c>
      <c r="D50">
        <v>-22079522</v>
      </c>
      <c r="E50">
        <v>18.739999999999998</v>
      </c>
      <c r="F50">
        <f t="shared" si="2"/>
        <v>53204</v>
      </c>
      <c r="G50">
        <f t="shared" si="3"/>
        <v>3.5222915570257872E-4</v>
      </c>
      <c r="I50">
        <f t="shared" si="4"/>
        <v>21.813639999999999</v>
      </c>
    </row>
    <row r="51" spans="1:9" x14ac:dyDescent="0.25">
      <c r="A51" t="s">
        <v>54</v>
      </c>
      <c r="B51">
        <v>10000</v>
      </c>
      <c r="C51">
        <v>13340</v>
      </c>
      <c r="D51">
        <v>-22338561</v>
      </c>
      <c r="E51">
        <v>19.23</v>
      </c>
      <c r="F51">
        <f t="shared" si="2"/>
        <v>53360</v>
      </c>
      <c r="G51">
        <f t="shared" si="3"/>
        <v>3.6038230884557723E-4</v>
      </c>
      <c r="I51">
        <f t="shared" si="4"/>
        <v>21.877600000000001</v>
      </c>
    </row>
    <row r="52" spans="1:9" x14ac:dyDescent="0.25">
      <c r="A52" t="s">
        <v>55</v>
      </c>
      <c r="B52">
        <v>10000</v>
      </c>
      <c r="C52">
        <v>13287</v>
      </c>
      <c r="D52">
        <v>-22581384</v>
      </c>
      <c r="E52">
        <v>17.670000000000002</v>
      </c>
      <c r="F52">
        <f t="shared" si="2"/>
        <v>53148</v>
      </c>
      <c r="G52">
        <f t="shared" si="3"/>
        <v>3.3246782569428766E-4</v>
      </c>
      <c r="I52">
        <f t="shared" si="4"/>
        <v>21.790679999999998</v>
      </c>
    </row>
    <row r="53" spans="1:9" x14ac:dyDescent="0.25">
      <c r="A53" t="s">
        <v>56</v>
      </c>
      <c r="B53">
        <v>10000</v>
      </c>
      <c r="C53">
        <v>13311</v>
      </c>
      <c r="D53">
        <v>-22606313</v>
      </c>
      <c r="E53">
        <v>19.61</v>
      </c>
      <c r="F53">
        <f t="shared" si="2"/>
        <v>53244</v>
      </c>
      <c r="G53">
        <f t="shared" si="3"/>
        <v>3.6830440988655999E-4</v>
      </c>
      <c r="I53">
        <f t="shared" si="4"/>
        <v>21.83004</v>
      </c>
    </row>
    <row r="54" spans="1:9" x14ac:dyDescent="0.25">
      <c r="A54" t="s">
        <v>57</v>
      </c>
      <c r="B54">
        <v>20000</v>
      </c>
      <c r="C54">
        <v>26667</v>
      </c>
      <c r="D54">
        <v>-45962292</v>
      </c>
      <c r="E54">
        <v>43.05</v>
      </c>
      <c r="F54">
        <f t="shared" si="2"/>
        <v>114695.56689437138</v>
      </c>
      <c r="G54">
        <f t="shared" si="3"/>
        <v>3.7534144662841937E-4</v>
      </c>
      <c r="I54">
        <f t="shared" si="4"/>
        <v>47.025182426692268</v>
      </c>
    </row>
    <row r="55" spans="1:9" x14ac:dyDescent="0.25">
      <c r="A55" t="s">
        <v>58</v>
      </c>
      <c r="B55">
        <v>20000</v>
      </c>
      <c r="C55">
        <v>26826</v>
      </c>
      <c r="D55">
        <v>-45195405</v>
      </c>
      <c r="E55">
        <v>40</v>
      </c>
      <c r="F55">
        <f t="shared" si="2"/>
        <v>115379.43066368197</v>
      </c>
      <c r="G55">
        <f t="shared" si="3"/>
        <v>3.4668224457265256E-4</v>
      </c>
      <c r="I55">
        <f t="shared" si="4"/>
        <v>47.305566572109605</v>
      </c>
    </row>
    <row r="56" spans="1:9" x14ac:dyDescent="0.25">
      <c r="A56" t="s">
        <v>59</v>
      </c>
      <c r="B56">
        <v>20000</v>
      </c>
      <c r="C56">
        <v>26673</v>
      </c>
      <c r="D56">
        <v>-47854708</v>
      </c>
      <c r="E56">
        <v>39.71</v>
      </c>
      <c r="F56">
        <f t="shared" si="2"/>
        <v>114721.37307434538</v>
      </c>
      <c r="G56">
        <f t="shared" si="3"/>
        <v>3.4614299790733735E-4</v>
      </c>
      <c r="I56">
        <f t="shared" si="4"/>
        <v>47.035762960481605</v>
      </c>
    </row>
    <row r="57" spans="1:9" x14ac:dyDescent="0.25">
      <c r="A57" t="s">
        <v>60</v>
      </c>
      <c r="B57">
        <v>20000</v>
      </c>
      <c r="C57">
        <v>26670</v>
      </c>
      <c r="D57">
        <v>-46418161</v>
      </c>
      <c r="E57">
        <v>40.65</v>
      </c>
      <c r="F57">
        <f t="shared" si="2"/>
        <v>114708.46998435838</v>
      </c>
      <c r="G57">
        <f t="shared" si="3"/>
        <v>3.5437662105983127E-4</v>
      </c>
      <c r="I57">
        <f t="shared" si="4"/>
        <v>47.030472693586937</v>
      </c>
    </row>
    <row r="58" spans="1:9" x14ac:dyDescent="0.25">
      <c r="A58" t="s">
        <v>61</v>
      </c>
      <c r="B58">
        <v>40000</v>
      </c>
      <c r="C58">
        <v>53415</v>
      </c>
      <c r="D58">
        <v>-92003321</v>
      </c>
      <c r="E58">
        <v>97.28</v>
      </c>
      <c r="F58">
        <f t="shared" si="2"/>
        <v>245819.03443678311</v>
      </c>
      <c r="G58">
        <f t="shared" si="3"/>
        <v>3.9573827235505368E-4</v>
      </c>
      <c r="I58">
        <f t="shared" si="4"/>
        <v>100.78580411908108</v>
      </c>
    </row>
    <row r="59" spans="1:9" x14ac:dyDescent="0.25">
      <c r="A59" t="s">
        <v>62</v>
      </c>
      <c r="B59">
        <v>40000</v>
      </c>
      <c r="C59">
        <v>53446</v>
      </c>
      <c r="D59">
        <v>-94397064</v>
      </c>
      <c r="E59">
        <v>96.8</v>
      </c>
      <c r="F59">
        <f t="shared" si="2"/>
        <v>245961.69829651428</v>
      </c>
      <c r="G59">
        <f t="shared" si="3"/>
        <v>3.9355721102276935E-4</v>
      </c>
      <c r="I59">
        <f t="shared" si="4"/>
        <v>100.84429630157085</v>
      </c>
    </row>
    <row r="60" spans="1:9" x14ac:dyDescent="0.25">
      <c r="A60" t="s">
        <v>63</v>
      </c>
      <c r="B60">
        <v>40000</v>
      </c>
      <c r="C60">
        <v>53242</v>
      </c>
      <c r="D60">
        <v>-88771991</v>
      </c>
      <c r="E60">
        <v>94.34</v>
      </c>
      <c r="F60">
        <f t="shared" si="2"/>
        <v>245022.87805828339</v>
      </c>
      <c r="G60">
        <f t="shared" si="3"/>
        <v>3.8502527089555869E-4</v>
      </c>
      <c r="I60">
        <f t="shared" si="4"/>
        <v>100.45938000389619</v>
      </c>
    </row>
    <row r="61" spans="1:9" x14ac:dyDescent="0.25">
      <c r="A61" t="s">
        <v>64</v>
      </c>
      <c r="B61">
        <v>40000</v>
      </c>
      <c r="C61">
        <v>53319</v>
      </c>
      <c r="D61">
        <v>-93017025</v>
      </c>
      <c r="E61">
        <v>87.42</v>
      </c>
      <c r="F61">
        <f t="shared" si="2"/>
        <v>245377.23667761564</v>
      </c>
      <c r="G61">
        <f t="shared" si="3"/>
        <v>3.5626776625109346E-4</v>
      </c>
      <c r="I61">
        <f t="shared" si="4"/>
        <v>100.60466703782241</v>
      </c>
    </row>
    <row r="62" spans="1:9" x14ac:dyDescent="0.25">
      <c r="A62" t="s">
        <v>65</v>
      </c>
      <c r="B62">
        <v>80000</v>
      </c>
      <c r="C62">
        <v>106914</v>
      </c>
      <c r="D62">
        <v>-186834082</v>
      </c>
      <c r="E62">
        <v>269.7</v>
      </c>
      <c r="F62">
        <f t="shared" si="2"/>
        <v>524208.96286925668</v>
      </c>
      <c r="G62">
        <f t="shared" si="3"/>
        <v>5.1448948626097043E-4</v>
      </c>
      <c r="I62">
        <f t="shared" si="4"/>
        <v>214.92567477639523</v>
      </c>
    </row>
    <row r="63" spans="1:9" x14ac:dyDescent="0.25">
      <c r="A63" t="s">
        <v>66</v>
      </c>
      <c r="B63">
        <v>80000</v>
      </c>
      <c r="C63">
        <v>106633</v>
      </c>
      <c r="D63">
        <v>-185997521</v>
      </c>
      <c r="E63">
        <v>236.91</v>
      </c>
      <c r="F63">
        <f t="shared" si="2"/>
        <v>522831.19458291196</v>
      </c>
      <c r="G63">
        <f t="shared" si="3"/>
        <v>4.5312904519592543E-4</v>
      </c>
      <c r="I63">
        <f t="shared" si="4"/>
        <v>214.3607897789939</v>
      </c>
    </row>
    <row r="64" spans="1:9" x14ac:dyDescent="0.25">
      <c r="A64" t="s">
        <v>67</v>
      </c>
      <c r="B64">
        <v>80000</v>
      </c>
      <c r="C64">
        <v>106586</v>
      </c>
      <c r="D64">
        <v>-182065015</v>
      </c>
      <c r="E64">
        <v>182.3</v>
      </c>
      <c r="F64">
        <f t="shared" si="2"/>
        <v>522600.74935352331</v>
      </c>
      <c r="G64">
        <f t="shared" si="3"/>
        <v>3.4883225909169079E-4</v>
      </c>
      <c r="I64">
        <f t="shared" si="4"/>
        <v>214.26630723494455</v>
      </c>
    </row>
    <row r="65" spans="1:9" x14ac:dyDescent="0.25">
      <c r="A65" t="s">
        <v>68</v>
      </c>
      <c r="B65">
        <v>80000</v>
      </c>
      <c r="C65">
        <v>106554</v>
      </c>
      <c r="D65">
        <v>-180793224</v>
      </c>
      <c r="E65">
        <v>201.5</v>
      </c>
      <c r="F65">
        <f t="shared" si="2"/>
        <v>522443.85047393956</v>
      </c>
      <c r="G65">
        <f t="shared" si="3"/>
        <v>3.8568738021742911E-4</v>
      </c>
      <c r="I65">
        <f t="shared" si="4"/>
        <v>214.20197869431522</v>
      </c>
    </row>
    <row r="66" spans="1:9" x14ac:dyDescent="0.25">
      <c r="A66" t="s">
        <v>69</v>
      </c>
      <c r="B66">
        <v>100000</v>
      </c>
      <c r="C66">
        <v>133395</v>
      </c>
      <c r="D66">
        <v>-230698391</v>
      </c>
      <c r="E66">
        <v>275.54000000000002</v>
      </c>
      <c r="F66">
        <f t="shared" si="2"/>
        <v>666975</v>
      </c>
      <c r="G66">
        <f t="shared" si="3"/>
        <v>4.131189324937217E-4</v>
      </c>
      <c r="I66">
        <f t="shared" si="4"/>
        <v>273.45974999999999</v>
      </c>
    </row>
    <row r="67" spans="1:9" x14ac:dyDescent="0.25">
      <c r="A67" t="s">
        <v>70</v>
      </c>
      <c r="B67">
        <v>100000</v>
      </c>
      <c r="C67">
        <v>133214</v>
      </c>
      <c r="D67">
        <v>-230168572</v>
      </c>
      <c r="E67">
        <v>274.20999999999998</v>
      </c>
      <c r="F67">
        <f t="shared" ref="F67:F69" si="5">LOG10(B67)*C67</f>
        <v>666070</v>
      </c>
      <c r="G67">
        <f t="shared" ref="G67:G69" si="6">E67/F67</f>
        <v>4.1168345669374086E-4</v>
      </c>
      <c r="I67">
        <f t="shared" ref="I67:I69" si="7">F67*$H$2</f>
        <v>273.08870000000002</v>
      </c>
    </row>
    <row r="68" spans="1:9" x14ac:dyDescent="0.25">
      <c r="A68" t="s">
        <v>71</v>
      </c>
      <c r="B68">
        <v>100000</v>
      </c>
      <c r="C68">
        <v>133524</v>
      </c>
      <c r="D68">
        <v>-231393935</v>
      </c>
      <c r="E68">
        <v>314.70999999999998</v>
      </c>
      <c r="F68">
        <f t="shared" si="5"/>
        <v>667620</v>
      </c>
      <c r="G68">
        <f t="shared" si="6"/>
        <v>4.7139091099727384E-4</v>
      </c>
      <c r="I68">
        <f t="shared" si="7"/>
        <v>273.7242</v>
      </c>
    </row>
    <row r="69" spans="1:9" x14ac:dyDescent="0.25">
      <c r="A69" t="s">
        <v>72</v>
      </c>
      <c r="B69">
        <v>100000</v>
      </c>
      <c r="C69">
        <v>133463</v>
      </c>
      <c r="D69">
        <v>-231011693</v>
      </c>
      <c r="E69">
        <v>235.8</v>
      </c>
      <c r="F69">
        <f t="shared" si="5"/>
        <v>667315</v>
      </c>
      <c r="G69">
        <f t="shared" si="6"/>
        <v>3.5335636093898685E-4</v>
      </c>
      <c r="I69">
        <f t="shared" si="7"/>
        <v>273.59915000000001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result_prim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 Panighel</dc:creator>
  <cp:lastModifiedBy>Cristiano Panighel</cp:lastModifiedBy>
  <dcterms:created xsi:type="dcterms:W3CDTF">2022-04-25T08:16:30Z</dcterms:created>
  <dcterms:modified xsi:type="dcterms:W3CDTF">2022-04-25T08:39:03Z</dcterms:modified>
</cp:coreProperties>
</file>