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esktop\Advanced Algorithm\AdvancedAlgorithms-assignments\third assignment\"/>
    </mc:Choice>
  </mc:AlternateContent>
  <xr:revisionPtr revIDLastSave="0" documentId="13_ncr:1_{59A674F2-31D5-4882-A832-4356F9F413F0}" xr6:coauthVersionLast="47" xr6:coauthVersionMax="47" xr10:uidLastSave="{00000000-0000-0000-0000-000000000000}"/>
  <bookViews>
    <workbookView xWindow="0" yWindow="0" windowWidth="20490" windowHeight="11520" xr2:uid="{00000000-000D-0000-FFFF-FFFF00000000}"/>
  </bookViews>
  <sheets>
    <sheet name="stoer_wagne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L4" i="1" s="1"/>
  <c r="J11" i="1"/>
  <c r="J12" i="1"/>
  <c r="J13" i="1"/>
  <c r="J14" i="1"/>
  <c r="L5" i="1" s="1"/>
  <c r="J15" i="1"/>
  <c r="J16" i="1"/>
  <c r="J17" i="1"/>
  <c r="J18" i="1"/>
  <c r="L6" i="1" s="1"/>
  <c r="J19" i="1"/>
  <c r="J20" i="1"/>
  <c r="J21" i="1"/>
  <c r="J22" i="1"/>
  <c r="J23" i="1"/>
  <c r="J24" i="1"/>
  <c r="J25" i="1"/>
  <c r="J26" i="1"/>
  <c r="L8" i="1" s="1"/>
  <c r="J27" i="1"/>
  <c r="J28" i="1"/>
  <c r="J29" i="1"/>
  <c r="J30" i="1"/>
  <c r="L9" i="1" s="1"/>
  <c r="J31" i="1"/>
  <c r="J32" i="1"/>
  <c r="J33" i="1"/>
  <c r="J34" i="1"/>
  <c r="L10" i="1" s="1"/>
  <c r="J35" i="1"/>
  <c r="J36" i="1"/>
  <c r="J37" i="1"/>
  <c r="J38" i="1"/>
  <c r="J39" i="1"/>
  <c r="J40" i="1"/>
  <c r="J41" i="1"/>
  <c r="J42" i="1"/>
  <c r="L12" i="1" s="1"/>
  <c r="J43" i="1"/>
  <c r="J44" i="1"/>
  <c r="J45" i="1"/>
  <c r="J46" i="1"/>
  <c r="L13" i="1" s="1"/>
  <c r="J47" i="1"/>
  <c r="J48" i="1"/>
  <c r="J49" i="1"/>
  <c r="J50" i="1"/>
  <c r="L14" i="1" s="1"/>
  <c r="J51" i="1"/>
  <c r="J52" i="1"/>
  <c r="J53" i="1"/>
  <c r="J54" i="1"/>
  <c r="J55" i="1"/>
  <c r="J56" i="1"/>
  <c r="J57" i="1"/>
  <c r="L3" i="1"/>
  <c r="L7" i="1"/>
  <c r="L11" i="1"/>
  <c r="L15" i="1"/>
  <c r="J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" i="1"/>
</calcChain>
</file>

<file path=xl/sharedStrings.xml><?xml version="1.0" encoding="utf-8"?>
<sst xmlns="http://schemas.openxmlformats.org/spreadsheetml/2006/main" count="70" uniqueCount="69">
  <si>
    <t>file</t>
  </si>
  <si>
    <t>vertices</t>
  </si>
  <si>
    <t>edges</t>
  </si>
  <si>
    <t>min cut</t>
  </si>
  <si>
    <t>execution time (ms)</t>
  </si>
  <si>
    <t>N execution in 1 sec</t>
  </si>
  <si>
    <t>input_random_01_10</t>
  </si>
  <si>
    <t>input_random_02_10</t>
  </si>
  <si>
    <t>input_random_03_10</t>
  </si>
  <si>
    <t>input_random_04_10</t>
  </si>
  <si>
    <t>input_random_05_20</t>
  </si>
  <si>
    <t>input_random_06_20</t>
  </si>
  <si>
    <t>input_random_07_20</t>
  </si>
  <si>
    <t>input_random_08_20</t>
  </si>
  <si>
    <t>input_random_09_40</t>
  </si>
  <si>
    <t>input_random_10_40</t>
  </si>
  <si>
    <t>input_random_11_40</t>
  </si>
  <si>
    <t>input_random_12_40</t>
  </si>
  <si>
    <t>input_random_13_60</t>
  </si>
  <si>
    <t>input_random_14_60</t>
  </si>
  <si>
    <t>input_random_15_60</t>
  </si>
  <si>
    <t>input_random_16_60</t>
  </si>
  <si>
    <t>input_random_17_80</t>
  </si>
  <si>
    <t>input_random_18_80</t>
  </si>
  <si>
    <t>input_random_19_80</t>
  </si>
  <si>
    <t>input_random_20_80</t>
  </si>
  <si>
    <t>input_random_21_100</t>
  </si>
  <si>
    <t>input_random_22_100</t>
  </si>
  <si>
    <t>input_random_23_100</t>
  </si>
  <si>
    <t>input_random_24_100</t>
  </si>
  <si>
    <t>input_random_25_150</t>
  </si>
  <si>
    <t>input_random_26_150</t>
  </si>
  <si>
    <t>input_random_27_150</t>
  </si>
  <si>
    <t>input_random_28_150</t>
  </si>
  <si>
    <t>input_random_29_200</t>
  </si>
  <si>
    <t>input_random_30_200</t>
  </si>
  <si>
    <t>input_random_31_200</t>
  </si>
  <si>
    <t>input_random_32_200</t>
  </si>
  <si>
    <t>input_random_33_250</t>
  </si>
  <si>
    <t>input_random_34_250</t>
  </si>
  <si>
    <t>input_random_35_250</t>
  </si>
  <si>
    <t>input_random_36_250</t>
  </si>
  <si>
    <t>input_random_37_300</t>
  </si>
  <si>
    <t>input_random_38_300</t>
  </si>
  <si>
    <t>input_random_39_300</t>
  </si>
  <si>
    <t>input_random_40_300</t>
  </si>
  <si>
    <t>input_random_41_350</t>
  </si>
  <si>
    <t>input_random_42_350</t>
  </si>
  <si>
    <t>input_random_43_350</t>
  </si>
  <si>
    <t>input_random_44_350</t>
  </si>
  <si>
    <t>input_random_45_400</t>
  </si>
  <si>
    <t>input_random_46_400</t>
  </si>
  <si>
    <t>input_random_47_400</t>
  </si>
  <si>
    <t>input_random_48_400</t>
  </si>
  <si>
    <t>input_random_49_450</t>
  </si>
  <si>
    <t>input_random_50_450</t>
  </si>
  <si>
    <t>input_random_51_450</t>
  </si>
  <si>
    <t>input_random_52_450</t>
  </si>
  <si>
    <t>input_random_53_500</t>
  </si>
  <si>
    <t>input_random_54_500</t>
  </si>
  <si>
    <t>input_random_55_500</t>
  </si>
  <si>
    <t>input_random_56_500</t>
  </si>
  <si>
    <t>n^2*log(n)</t>
  </si>
  <si>
    <t>constant</t>
  </si>
  <si>
    <t>choosen constant</t>
  </si>
  <si>
    <t>n^2*log(n)*constant</t>
  </si>
  <si>
    <t>Vertices</t>
  </si>
  <si>
    <t>Media I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</si>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</sst>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STOER AND WAGNER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Time (ms)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stoer_wagner!$N$2:$N$15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450</c:v>
                </c:pt>
                <c:pt idx="13">
                  <c:v>500</c:v>
                </c:pt>
              </c:numCache>
            </c:numRef>
          </c:xVal>
          <c:yVal>
            <c:numRef>
              <c:f>stoer_wagner!$O$2:$O$15</c:f>
              <c:numCache>
                <c:formatCode>General</c:formatCode>
                <c:ptCount val="14"/>
                <c:pt idx="0">
                  <c:v>5.2999999999999992E-2</c:v>
                </c:pt>
                <c:pt idx="1">
                  <c:v>0.2455</c:v>
                </c:pt>
                <c:pt idx="2">
                  <c:v>1.1937500000000001</c:v>
                </c:pt>
                <c:pt idx="3">
                  <c:v>2.9537499999999999</c:v>
                </c:pt>
                <c:pt idx="4">
                  <c:v>5.64975</c:v>
                </c:pt>
                <c:pt idx="5">
                  <c:v>8.808250000000001</c:v>
                </c:pt>
                <c:pt idx="6">
                  <c:v>24.074000000000005</c:v>
                </c:pt>
                <c:pt idx="7">
                  <c:v>45.528750000000002</c:v>
                </c:pt>
                <c:pt idx="8">
                  <c:v>73.335999999999999</c:v>
                </c:pt>
                <c:pt idx="9">
                  <c:v>111.88074999999999</c:v>
                </c:pt>
                <c:pt idx="10">
                  <c:v>155.83724999999998</c:v>
                </c:pt>
                <c:pt idx="11">
                  <c:v>205.99275</c:v>
                </c:pt>
                <c:pt idx="12">
                  <c:v>266.15875</c:v>
                </c:pt>
                <c:pt idx="13">
                  <c:v>343.73325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0-4DE4-93B5-60CB3FB8F72A}"/>
            </c:ext>
          </c:extLst>
        </c:ser>
        <c:ser>
          <c:idx val="1"/>
          <c:order val="1"/>
          <c:tx>
            <c:v>0.00051*n^2*log(n)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stoer_wagner!$K$2:$K$15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  <c:pt idx="12">
                  <c:v>450</c:v>
                </c:pt>
                <c:pt idx="13">
                  <c:v>500</c:v>
                </c:pt>
              </c:numCache>
            </c:numRef>
          </c:xVal>
          <c:yVal>
            <c:numRef>
              <c:f>stoer_wagner!$L$2:$L$15</c:f>
              <c:numCache>
                <c:formatCode>General</c:formatCode>
                <c:ptCount val="14"/>
                <c:pt idx="0">
                  <c:v>5.1000000000000004E-2</c:v>
                </c:pt>
                <c:pt idx="1">
                  <c:v>0.2654101191154522</c:v>
                </c:pt>
                <c:pt idx="2">
                  <c:v>1.3072809529236173</c:v>
                </c:pt>
                <c:pt idx="3">
                  <c:v>3.2646856957043697</c:v>
                </c:pt>
                <c:pt idx="4">
                  <c:v>6.2116857175417035</c:v>
                </c:pt>
                <c:pt idx="5">
                  <c:v>10.200000000000001</c:v>
                </c:pt>
                <c:pt idx="6">
                  <c:v>24.970647197663947</c:v>
                </c:pt>
                <c:pt idx="7">
                  <c:v>46.941011911545225</c:v>
                </c:pt>
                <c:pt idx="8">
                  <c:v>76.434337776421202</c:v>
                </c:pt>
                <c:pt idx="9">
                  <c:v>113.69986559163252</c:v>
                </c:pt>
                <c:pt idx="10">
                  <c:v>158.9406510707835</c:v>
                </c:pt>
                <c:pt idx="11">
                  <c:v>212.32809529236175</c:v>
                </c:pt>
                <c:pt idx="12">
                  <c:v>274.01052236014863</c:v>
                </c:pt>
                <c:pt idx="13">
                  <c:v>344.11867555284238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0-4DE4-93B5-60CB3FB8F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25728"/>
        <c:axId val="1204926544"/>
      </c:scatterChart>
      <c:valAx>
        <c:axId val="1204925728"/>
        <c:scaling>
          <c:orientation val="minMax"/>
          <c:max val="5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6544"/>
        <c:crosses val="autoZero"/>
        <c:crossBetween val="midCat"/>
      </c:valAx>
      <c:valAx>
        <c:axId val="12049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23</xdr:col>
      <xdr:colOff>314325</xdr:colOff>
      <xdr:row>22</xdr:row>
      <xdr:rowOff>180974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C87A064-4D46-484C-AC4D-1BCDCBD87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ar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rger"/>
    </sheetNames>
    <sheetDataSet>
      <sheetData sheetId="0">
        <row r="2">
          <cell r="M2">
            <v>10</v>
          </cell>
          <cell r="N2">
            <v>1.685E-2</v>
          </cell>
          <cell r="P2">
            <v>10</v>
          </cell>
          <cell r="Q2">
            <v>8.3000000000000004E-2</v>
          </cell>
        </row>
        <row r="3">
          <cell r="M3">
            <v>20</v>
          </cell>
          <cell r="N3">
            <v>0.14843004699777929</v>
          </cell>
          <cell r="P3">
            <v>20</v>
          </cell>
          <cell r="Q3">
            <v>0.48499999999999999</v>
          </cell>
        </row>
        <row r="4">
          <cell r="M4">
            <v>40</v>
          </cell>
          <cell r="N4">
            <v>1.108552363592719</v>
          </cell>
          <cell r="P4">
            <v>40</v>
          </cell>
          <cell r="Q4">
            <v>2.3387500000000001</v>
          </cell>
        </row>
        <row r="5">
          <cell r="M5">
            <v>60</v>
          </cell>
          <cell r="N5">
            <v>3.410425009736505</v>
          </cell>
          <cell r="P5">
            <v>60</v>
          </cell>
          <cell r="Q5">
            <v>5.9280000000000008</v>
          </cell>
        </row>
        <row r="6">
          <cell r="M6">
            <v>80</v>
          </cell>
          <cell r="N6">
            <v>7.4328925029050668</v>
          </cell>
          <cell r="P6">
            <v>80</v>
          </cell>
          <cell r="Q6">
            <v>11.525500000000001</v>
          </cell>
        </row>
        <row r="7">
          <cell r="M7">
            <v>100</v>
          </cell>
          <cell r="N7">
            <v>13.48</v>
          </cell>
          <cell r="P7">
            <v>100</v>
          </cell>
          <cell r="Q7">
            <v>18.749000000000002</v>
          </cell>
        </row>
        <row r="8">
          <cell r="M8">
            <v>150</v>
          </cell>
          <cell r="N8">
            <v>39.067330516605601</v>
          </cell>
          <cell r="P8">
            <v>150</v>
          </cell>
          <cell r="Q8">
            <v>49.036999999999999</v>
          </cell>
        </row>
        <row r="9">
          <cell r="M9">
            <v>200</v>
          </cell>
          <cell r="N9">
            <v>82.115801595367842</v>
          </cell>
          <cell r="P9">
            <v>200</v>
          </cell>
          <cell r="Q9">
            <v>94.117750000000001</v>
          </cell>
        </row>
        <row r="10">
          <cell r="M10">
            <v>250</v>
          </cell>
          <cell r="N10">
            <v>145.20944445433716</v>
          </cell>
          <cell r="P10">
            <v>250</v>
          </cell>
          <cell r="Q10">
            <v>155.63825</v>
          </cell>
        </row>
        <row r="11">
          <cell r="M11">
            <v>300</v>
          </cell>
          <cell r="N11">
            <v>230.50704957615113</v>
          </cell>
          <cell r="P11">
            <v>300</v>
          </cell>
          <cell r="Q11">
            <v>265.86759999999998</v>
          </cell>
        </row>
        <row r="12">
          <cell r="M12">
            <v>350</v>
          </cell>
          <cell r="N12">
            <v>339.87730238292903</v>
          </cell>
          <cell r="P12">
            <v>350</v>
          </cell>
          <cell r="Q12">
            <v>347.98166666666663</v>
          </cell>
        </row>
        <row r="13">
          <cell r="M13">
            <v>400</v>
          </cell>
          <cell r="N13">
            <v>474.97615039289377</v>
          </cell>
          <cell r="P13">
            <v>400</v>
          </cell>
          <cell r="Q13">
            <v>470.81074999999998</v>
          </cell>
        </row>
        <row r="14">
          <cell r="M14">
            <v>450</v>
          </cell>
          <cell r="N14">
            <v>637.29578138305965</v>
          </cell>
          <cell r="P14">
            <v>450</v>
          </cell>
          <cell r="Q14">
            <v>618.89699999999993</v>
          </cell>
        </row>
        <row r="15">
          <cell r="M15">
            <v>500</v>
          </cell>
          <cell r="N15">
            <v>828.19782897542325</v>
          </cell>
          <cell r="P15">
            <v>500</v>
          </cell>
          <cell r="Q15">
            <v>783.08850000000007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tabSelected="1" topLeftCell="M1" zoomScale="115" zoomScaleNormal="115" workbookViewId="0">
      <selection activeCell="X7" sqref="X7"/>
    </sheetView>
  </sheetViews>
  <sheetFormatPr defaultColWidth="11" defaultRowHeight="15.75" x14ac:dyDescent="0.25"/>
  <cols>
    <col min="1" max="1" width="19.875" bestFit="1" customWidth="1"/>
    <col min="2" max="2" width="7.25" bestFit="1" customWidth="1"/>
    <col min="3" max="3" width="5.75" bestFit="1" customWidth="1"/>
    <col min="4" max="4" width="6.875" bestFit="1" customWidth="1"/>
    <col min="5" max="5" width="17.25" bestFit="1" customWidth="1"/>
    <col min="6" max="6" width="17.5" bestFit="1" customWidth="1"/>
    <col min="7" max="7" width="11.875" bestFit="1" customWidth="1"/>
    <col min="9" max="9" width="15.25" bestFit="1" customWidth="1"/>
    <col min="10" max="10" width="17.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N1" t="s">
        <v>66</v>
      </c>
      <c r="O1" t="s">
        <v>68</v>
      </c>
    </row>
    <row r="2" spans="1:15" x14ac:dyDescent="0.25">
      <c r="A2" t="s">
        <v>6</v>
      </c>
      <c r="B2">
        <v>10</v>
      </c>
      <c r="C2">
        <v>14</v>
      </c>
      <c r="D2">
        <v>3056</v>
      </c>
      <c r="E2">
        <v>6.2E-2</v>
      </c>
      <c r="F2">
        <v>16060</v>
      </c>
      <c r="G2">
        <f>POWER(B2,2)*LOG10(B2)</f>
        <v>100</v>
      </c>
      <c r="H2">
        <f>E2/G2</f>
        <v>6.2E-4</v>
      </c>
      <c r="I2">
        <v>5.1000000000000004E-4</v>
      </c>
      <c r="J2">
        <f>G2*$I$2</f>
        <v>5.1000000000000004E-2</v>
      </c>
      <c r="K2">
        <v>10</v>
      </c>
      <c r="L2">
        <f>AVERAGEIF(B:B,K2,J:J)</f>
        <v>5.1000000000000004E-2</v>
      </c>
      <c r="N2">
        <v>10</v>
      </c>
      <c r="O2">
        <f>AVERAGEIF(B:B,N2,E:E)</f>
        <v>5.2999999999999992E-2</v>
      </c>
    </row>
    <row r="3" spans="1:15" x14ac:dyDescent="0.25">
      <c r="A3" t="s">
        <v>7</v>
      </c>
      <c r="B3">
        <v>10</v>
      </c>
      <c r="C3">
        <v>10</v>
      </c>
      <c r="D3">
        <v>223</v>
      </c>
      <c r="E3">
        <v>4.2999999999999997E-2</v>
      </c>
      <c r="F3">
        <v>23484</v>
      </c>
      <c r="G3">
        <f t="shared" ref="G3:G57" si="0">POWER(B3,2)*LOG10(B3)</f>
        <v>100</v>
      </c>
      <c r="H3">
        <f t="shared" ref="H3:H57" si="1">E3/G3</f>
        <v>4.2999999999999999E-4</v>
      </c>
      <c r="J3">
        <f t="shared" ref="J3:J57" si="2">G3*$I$2</f>
        <v>5.1000000000000004E-2</v>
      </c>
      <c r="K3">
        <v>20</v>
      </c>
      <c r="L3">
        <f t="shared" ref="L3:L15" si="3">AVERAGEIF(B:B,K3,J:J)</f>
        <v>0.2654101191154522</v>
      </c>
      <c r="N3">
        <v>20</v>
      </c>
      <c r="O3">
        <f t="shared" ref="O3:O15" si="4">AVERAGEIF(B:B,N3,E:E)</f>
        <v>0.2455</v>
      </c>
    </row>
    <row r="4" spans="1:15" x14ac:dyDescent="0.25">
      <c r="A4" t="s">
        <v>8</v>
      </c>
      <c r="B4">
        <v>10</v>
      </c>
      <c r="C4">
        <v>12</v>
      </c>
      <c r="D4">
        <v>2302</v>
      </c>
      <c r="E4">
        <v>5.8999999999999997E-2</v>
      </c>
      <c r="F4">
        <v>17005</v>
      </c>
      <c r="G4">
        <f t="shared" si="0"/>
        <v>100</v>
      </c>
      <c r="H4">
        <f t="shared" si="1"/>
        <v>5.8999999999999992E-4</v>
      </c>
      <c r="J4">
        <f t="shared" si="2"/>
        <v>5.1000000000000004E-2</v>
      </c>
      <c r="K4">
        <v>40</v>
      </c>
      <c r="L4">
        <f t="shared" si="3"/>
        <v>1.3072809529236173</v>
      </c>
      <c r="N4">
        <v>40</v>
      </c>
      <c r="O4">
        <f t="shared" si="4"/>
        <v>1.1937500000000001</v>
      </c>
    </row>
    <row r="5" spans="1:15" x14ac:dyDescent="0.25">
      <c r="A5" t="s">
        <v>9</v>
      </c>
      <c r="B5">
        <v>10</v>
      </c>
      <c r="C5">
        <v>11</v>
      </c>
      <c r="D5">
        <v>4974</v>
      </c>
      <c r="E5">
        <v>4.8000000000000001E-2</v>
      </c>
      <c r="F5">
        <v>20893</v>
      </c>
      <c r="G5">
        <f t="shared" si="0"/>
        <v>100</v>
      </c>
      <c r="H5">
        <f t="shared" si="1"/>
        <v>4.8000000000000001E-4</v>
      </c>
      <c r="J5">
        <f t="shared" si="2"/>
        <v>5.1000000000000004E-2</v>
      </c>
      <c r="K5">
        <v>60</v>
      </c>
      <c r="L5">
        <f t="shared" si="3"/>
        <v>3.2646856957043697</v>
      </c>
      <c r="N5">
        <v>60</v>
      </c>
      <c r="O5">
        <f t="shared" si="4"/>
        <v>2.9537499999999999</v>
      </c>
    </row>
    <row r="6" spans="1:15" x14ac:dyDescent="0.25">
      <c r="A6" t="s">
        <v>10</v>
      </c>
      <c r="B6">
        <v>20</v>
      </c>
      <c r="C6">
        <v>24</v>
      </c>
      <c r="D6">
        <v>1526</v>
      </c>
      <c r="E6">
        <v>0.253</v>
      </c>
      <c r="F6">
        <v>3957</v>
      </c>
      <c r="G6">
        <f t="shared" si="0"/>
        <v>520.4119982655925</v>
      </c>
      <c r="H6">
        <f t="shared" si="1"/>
        <v>4.8615328017645232E-4</v>
      </c>
      <c r="J6">
        <f t="shared" si="2"/>
        <v>0.2654101191154522</v>
      </c>
      <c r="K6">
        <v>80</v>
      </c>
      <c r="L6">
        <f t="shared" si="3"/>
        <v>6.2116857175417035</v>
      </c>
      <c r="N6">
        <v>80</v>
      </c>
      <c r="O6">
        <f t="shared" si="4"/>
        <v>5.64975</v>
      </c>
    </row>
    <row r="7" spans="1:15" x14ac:dyDescent="0.25">
      <c r="A7" t="s">
        <v>11</v>
      </c>
      <c r="B7">
        <v>20</v>
      </c>
      <c r="C7">
        <v>24</v>
      </c>
      <c r="D7">
        <v>1684</v>
      </c>
      <c r="E7">
        <v>0.247</v>
      </c>
      <c r="F7">
        <v>4053</v>
      </c>
      <c r="G7">
        <f t="shared" si="0"/>
        <v>520.4119982655925</v>
      </c>
      <c r="H7">
        <f t="shared" si="1"/>
        <v>4.746239533738487E-4</v>
      </c>
      <c r="J7">
        <f t="shared" si="2"/>
        <v>0.2654101191154522</v>
      </c>
      <c r="K7">
        <v>100</v>
      </c>
      <c r="L7">
        <f t="shared" si="3"/>
        <v>10.200000000000001</v>
      </c>
      <c r="N7">
        <v>100</v>
      </c>
      <c r="O7">
        <f t="shared" si="4"/>
        <v>8.808250000000001</v>
      </c>
    </row>
    <row r="8" spans="1:15" x14ac:dyDescent="0.25">
      <c r="A8" t="s">
        <v>12</v>
      </c>
      <c r="B8">
        <v>20</v>
      </c>
      <c r="C8">
        <v>27</v>
      </c>
      <c r="D8">
        <v>522</v>
      </c>
      <c r="E8">
        <v>0.23400000000000001</v>
      </c>
      <c r="F8">
        <v>4267</v>
      </c>
      <c r="G8">
        <f t="shared" si="0"/>
        <v>520.4119982655925</v>
      </c>
      <c r="H8">
        <f t="shared" si="1"/>
        <v>4.4964374530154087E-4</v>
      </c>
      <c r="J8">
        <f t="shared" si="2"/>
        <v>0.2654101191154522</v>
      </c>
      <c r="K8">
        <v>150</v>
      </c>
      <c r="L8">
        <f t="shared" si="3"/>
        <v>24.970647197663947</v>
      </c>
      <c r="N8">
        <v>150</v>
      </c>
      <c r="O8">
        <f t="shared" si="4"/>
        <v>24.074000000000005</v>
      </c>
    </row>
    <row r="9" spans="1:15" x14ac:dyDescent="0.25">
      <c r="A9" t="s">
        <v>13</v>
      </c>
      <c r="B9">
        <v>20</v>
      </c>
      <c r="C9">
        <v>25</v>
      </c>
      <c r="D9">
        <v>2866</v>
      </c>
      <c r="E9">
        <v>0.248</v>
      </c>
      <c r="F9">
        <v>4038</v>
      </c>
      <c r="G9">
        <f t="shared" si="0"/>
        <v>520.4119982655925</v>
      </c>
      <c r="H9">
        <f t="shared" si="1"/>
        <v>4.7654550784094929E-4</v>
      </c>
      <c r="J9">
        <f t="shared" si="2"/>
        <v>0.2654101191154522</v>
      </c>
      <c r="K9">
        <v>200</v>
      </c>
      <c r="L9">
        <f t="shared" si="3"/>
        <v>46.941011911545225</v>
      </c>
      <c r="N9">
        <v>200</v>
      </c>
      <c r="O9">
        <f t="shared" si="4"/>
        <v>45.528750000000002</v>
      </c>
    </row>
    <row r="10" spans="1:15" x14ac:dyDescent="0.25">
      <c r="A10" t="s">
        <v>14</v>
      </c>
      <c r="B10">
        <v>40</v>
      </c>
      <c r="C10">
        <v>52</v>
      </c>
      <c r="D10">
        <v>2137</v>
      </c>
      <c r="E10">
        <v>1.194</v>
      </c>
      <c r="F10">
        <v>838</v>
      </c>
      <c r="G10">
        <f t="shared" si="0"/>
        <v>2563.2959861247396</v>
      </c>
      <c r="H10">
        <f t="shared" si="1"/>
        <v>4.6580652662165696E-4</v>
      </c>
      <c r="J10">
        <f t="shared" si="2"/>
        <v>1.3072809529236173</v>
      </c>
      <c r="K10">
        <v>250</v>
      </c>
      <c r="L10">
        <f t="shared" si="3"/>
        <v>76.434337776421202</v>
      </c>
      <c r="N10">
        <v>250</v>
      </c>
      <c r="O10">
        <f t="shared" si="4"/>
        <v>73.335999999999999</v>
      </c>
    </row>
    <row r="11" spans="1:15" x14ac:dyDescent="0.25">
      <c r="A11" t="s">
        <v>15</v>
      </c>
      <c r="B11">
        <v>40</v>
      </c>
      <c r="C11">
        <v>54</v>
      </c>
      <c r="D11">
        <v>1446</v>
      </c>
      <c r="E11">
        <v>1.2370000000000001</v>
      </c>
      <c r="F11">
        <v>809</v>
      </c>
      <c r="G11">
        <f t="shared" si="0"/>
        <v>2563.2959861247396</v>
      </c>
      <c r="H11">
        <f t="shared" si="1"/>
        <v>4.8258180354354252E-4</v>
      </c>
      <c r="J11">
        <f t="shared" si="2"/>
        <v>1.3072809529236173</v>
      </c>
      <c r="K11">
        <v>300</v>
      </c>
      <c r="L11">
        <f t="shared" si="3"/>
        <v>113.69986559163252</v>
      </c>
      <c r="N11">
        <v>300</v>
      </c>
      <c r="O11">
        <f t="shared" si="4"/>
        <v>111.88074999999999</v>
      </c>
    </row>
    <row r="12" spans="1:15" x14ac:dyDescent="0.25">
      <c r="A12" t="s">
        <v>16</v>
      </c>
      <c r="B12">
        <v>40</v>
      </c>
      <c r="C12">
        <v>51</v>
      </c>
      <c r="D12">
        <v>648</v>
      </c>
      <c r="E12">
        <v>1.1679999999999999</v>
      </c>
      <c r="F12">
        <v>856</v>
      </c>
      <c r="G12">
        <f t="shared" si="0"/>
        <v>2563.2959861247396</v>
      </c>
      <c r="H12">
        <f t="shared" si="1"/>
        <v>4.5566333592470296E-4</v>
      </c>
      <c r="J12">
        <f t="shared" si="2"/>
        <v>1.3072809529236173</v>
      </c>
      <c r="K12">
        <v>350</v>
      </c>
      <c r="L12">
        <f t="shared" si="3"/>
        <v>158.9406510707835</v>
      </c>
      <c r="N12">
        <v>350</v>
      </c>
      <c r="O12">
        <f t="shared" si="4"/>
        <v>155.83724999999998</v>
      </c>
    </row>
    <row r="13" spans="1:15" x14ac:dyDescent="0.25">
      <c r="A13" t="s">
        <v>17</v>
      </c>
      <c r="B13">
        <v>40</v>
      </c>
      <c r="C13">
        <v>50</v>
      </c>
      <c r="D13">
        <v>2486</v>
      </c>
      <c r="E13">
        <v>1.1759999999999999</v>
      </c>
      <c r="F13">
        <v>851</v>
      </c>
      <c r="G13">
        <f t="shared" si="0"/>
        <v>2563.2959861247396</v>
      </c>
      <c r="H13">
        <f t="shared" si="1"/>
        <v>4.5878431767761187E-4</v>
      </c>
      <c r="J13">
        <f t="shared" si="2"/>
        <v>1.3072809529236173</v>
      </c>
      <c r="K13">
        <v>400</v>
      </c>
      <c r="L13">
        <f t="shared" si="3"/>
        <v>212.32809529236175</v>
      </c>
      <c r="N13">
        <v>400</v>
      </c>
      <c r="O13">
        <f t="shared" si="4"/>
        <v>205.99275</v>
      </c>
    </row>
    <row r="14" spans="1:15" x14ac:dyDescent="0.25">
      <c r="A14" t="s">
        <v>18</v>
      </c>
      <c r="B14">
        <v>60</v>
      </c>
      <c r="C14">
        <v>82</v>
      </c>
      <c r="D14">
        <v>1282</v>
      </c>
      <c r="E14">
        <v>2.9169999999999998</v>
      </c>
      <c r="F14">
        <v>343</v>
      </c>
      <c r="G14">
        <f t="shared" si="0"/>
        <v>6401.344501381117</v>
      </c>
      <c r="H14">
        <f t="shared" si="1"/>
        <v>4.5568552034196016E-4</v>
      </c>
      <c r="J14">
        <f t="shared" si="2"/>
        <v>3.2646856957043697</v>
      </c>
      <c r="K14">
        <v>450</v>
      </c>
      <c r="L14">
        <f t="shared" si="3"/>
        <v>274.01052236014863</v>
      </c>
      <c r="N14">
        <v>450</v>
      </c>
      <c r="O14">
        <f t="shared" si="4"/>
        <v>266.15875</v>
      </c>
    </row>
    <row r="15" spans="1:15" x14ac:dyDescent="0.25">
      <c r="A15" t="s">
        <v>19</v>
      </c>
      <c r="B15">
        <v>60</v>
      </c>
      <c r="C15">
        <v>72</v>
      </c>
      <c r="D15">
        <v>299</v>
      </c>
      <c r="E15">
        <v>2.7839999999999998</v>
      </c>
      <c r="F15">
        <v>360</v>
      </c>
      <c r="G15">
        <f t="shared" si="0"/>
        <v>6401.344501381117</v>
      </c>
      <c r="H15">
        <f t="shared" si="1"/>
        <v>4.3490863511553548E-4</v>
      </c>
      <c r="J15">
        <f t="shared" si="2"/>
        <v>3.2646856957043697</v>
      </c>
      <c r="K15">
        <v>500</v>
      </c>
      <c r="L15">
        <f t="shared" si="3"/>
        <v>344.11867555284238</v>
      </c>
      <c r="N15">
        <v>500</v>
      </c>
      <c r="O15">
        <f t="shared" si="4"/>
        <v>343.73325</v>
      </c>
    </row>
    <row r="16" spans="1:15" x14ac:dyDescent="0.25">
      <c r="A16" t="s">
        <v>20</v>
      </c>
      <c r="B16">
        <v>60</v>
      </c>
      <c r="C16">
        <v>83</v>
      </c>
      <c r="D16">
        <v>2113</v>
      </c>
      <c r="E16">
        <v>3.113</v>
      </c>
      <c r="F16">
        <v>322</v>
      </c>
      <c r="G16">
        <f t="shared" si="0"/>
        <v>6401.344501381117</v>
      </c>
      <c r="H16">
        <f t="shared" si="1"/>
        <v>4.8630408804405968E-4</v>
      </c>
      <c r="J16">
        <f t="shared" si="2"/>
        <v>3.2646856957043697</v>
      </c>
    </row>
    <row r="17" spans="1:10" x14ac:dyDescent="0.25">
      <c r="A17" t="s">
        <v>21</v>
      </c>
      <c r="B17">
        <v>60</v>
      </c>
      <c r="C17">
        <v>79</v>
      </c>
      <c r="D17">
        <v>159</v>
      </c>
      <c r="E17">
        <v>3.0009999999999999</v>
      </c>
      <c r="F17">
        <v>334</v>
      </c>
      <c r="G17">
        <f t="shared" si="0"/>
        <v>6401.344501381117</v>
      </c>
      <c r="H17">
        <f t="shared" si="1"/>
        <v>4.6880776364285995E-4</v>
      </c>
      <c r="J17">
        <f t="shared" si="2"/>
        <v>3.2646856957043697</v>
      </c>
    </row>
    <row r="18" spans="1:10" x14ac:dyDescent="0.25">
      <c r="A18" t="s">
        <v>22</v>
      </c>
      <c r="B18">
        <v>80</v>
      </c>
      <c r="C18">
        <v>101</v>
      </c>
      <c r="D18">
        <v>969</v>
      </c>
      <c r="E18">
        <v>5.59</v>
      </c>
      <c r="F18">
        <v>179</v>
      </c>
      <c r="G18">
        <f t="shared" si="0"/>
        <v>12179.775916748438</v>
      </c>
      <c r="H18">
        <f t="shared" si="1"/>
        <v>4.5895754061560178E-4</v>
      </c>
      <c r="J18">
        <f t="shared" si="2"/>
        <v>6.2116857175417035</v>
      </c>
    </row>
    <row r="19" spans="1:10" x14ac:dyDescent="0.25">
      <c r="A19" t="s">
        <v>23</v>
      </c>
      <c r="B19">
        <v>80</v>
      </c>
      <c r="C19">
        <v>105</v>
      </c>
      <c r="D19">
        <v>1756</v>
      </c>
      <c r="E19">
        <v>5.6539999999999999</v>
      </c>
      <c r="F19">
        <v>177</v>
      </c>
      <c r="G19">
        <f t="shared" si="0"/>
        <v>12179.775916748438</v>
      </c>
      <c r="H19">
        <f t="shared" si="1"/>
        <v>4.6421215288740833E-4</v>
      </c>
      <c r="J19">
        <f t="shared" si="2"/>
        <v>6.2116857175417035</v>
      </c>
    </row>
    <row r="20" spans="1:10" x14ac:dyDescent="0.25">
      <c r="A20" t="s">
        <v>24</v>
      </c>
      <c r="B20">
        <v>80</v>
      </c>
      <c r="C20">
        <v>108</v>
      </c>
      <c r="D20">
        <v>714</v>
      </c>
      <c r="E20">
        <v>5.85</v>
      </c>
      <c r="F20">
        <v>171</v>
      </c>
      <c r="G20">
        <f t="shared" si="0"/>
        <v>12179.775916748438</v>
      </c>
      <c r="H20">
        <f t="shared" si="1"/>
        <v>4.803044029698158E-4</v>
      </c>
      <c r="J20">
        <f t="shared" si="2"/>
        <v>6.2116857175417035</v>
      </c>
    </row>
    <row r="21" spans="1:10" x14ac:dyDescent="0.25">
      <c r="A21" t="s">
        <v>25</v>
      </c>
      <c r="B21">
        <v>80</v>
      </c>
      <c r="C21">
        <v>108</v>
      </c>
      <c r="D21">
        <v>2610</v>
      </c>
      <c r="E21">
        <v>5.5049999999999999</v>
      </c>
      <c r="F21">
        <v>182</v>
      </c>
      <c r="G21">
        <f t="shared" si="0"/>
        <v>12179.775916748438</v>
      </c>
      <c r="H21">
        <f t="shared" si="1"/>
        <v>4.5197875869210872E-4</v>
      </c>
      <c r="J21">
        <f t="shared" si="2"/>
        <v>6.2116857175417035</v>
      </c>
    </row>
    <row r="22" spans="1:10" x14ac:dyDescent="0.25">
      <c r="A22" t="s">
        <v>26</v>
      </c>
      <c r="B22">
        <v>100</v>
      </c>
      <c r="C22">
        <v>128</v>
      </c>
      <c r="D22">
        <v>341</v>
      </c>
      <c r="E22">
        <v>9.4320000000000004</v>
      </c>
      <c r="F22">
        <v>107</v>
      </c>
      <c r="G22">
        <f t="shared" si="0"/>
        <v>20000</v>
      </c>
      <c r="H22">
        <f t="shared" si="1"/>
        <v>4.7160000000000002E-4</v>
      </c>
      <c r="J22">
        <f t="shared" si="2"/>
        <v>10.200000000000001</v>
      </c>
    </row>
    <row r="23" spans="1:10" x14ac:dyDescent="0.25">
      <c r="A23" t="s">
        <v>27</v>
      </c>
      <c r="B23">
        <v>100</v>
      </c>
      <c r="C23">
        <v>120</v>
      </c>
      <c r="D23">
        <v>890</v>
      </c>
      <c r="E23">
        <v>8.3230000000000004</v>
      </c>
      <c r="F23">
        <v>121</v>
      </c>
      <c r="G23">
        <f t="shared" si="0"/>
        <v>20000</v>
      </c>
      <c r="H23">
        <f t="shared" si="1"/>
        <v>4.1615000000000001E-4</v>
      </c>
      <c r="J23">
        <f t="shared" si="2"/>
        <v>10.200000000000001</v>
      </c>
    </row>
    <row r="24" spans="1:10" x14ac:dyDescent="0.25">
      <c r="A24" t="s">
        <v>28</v>
      </c>
      <c r="B24">
        <v>100</v>
      </c>
      <c r="C24">
        <v>125</v>
      </c>
      <c r="D24">
        <v>772</v>
      </c>
      <c r="E24">
        <v>8.5419999999999998</v>
      </c>
      <c r="F24">
        <v>118</v>
      </c>
      <c r="G24">
        <f t="shared" si="0"/>
        <v>20000</v>
      </c>
      <c r="H24">
        <f t="shared" si="1"/>
        <v>4.2709999999999997E-4</v>
      </c>
      <c r="J24">
        <f t="shared" si="2"/>
        <v>10.200000000000001</v>
      </c>
    </row>
    <row r="25" spans="1:10" x14ac:dyDescent="0.25">
      <c r="A25" t="s">
        <v>29</v>
      </c>
      <c r="B25">
        <v>100</v>
      </c>
      <c r="C25">
        <v>133</v>
      </c>
      <c r="D25">
        <v>1561</v>
      </c>
      <c r="E25">
        <v>8.9359999999999999</v>
      </c>
      <c r="F25">
        <v>112</v>
      </c>
      <c r="G25">
        <f t="shared" si="0"/>
        <v>20000</v>
      </c>
      <c r="H25">
        <f t="shared" si="1"/>
        <v>4.4680000000000002E-4</v>
      </c>
      <c r="J25">
        <f t="shared" si="2"/>
        <v>10.200000000000001</v>
      </c>
    </row>
    <row r="26" spans="1:10" x14ac:dyDescent="0.25">
      <c r="A26" t="s">
        <v>30</v>
      </c>
      <c r="B26">
        <v>150</v>
      </c>
      <c r="C26">
        <v>197</v>
      </c>
      <c r="D26">
        <v>951</v>
      </c>
      <c r="E26">
        <v>25.388000000000002</v>
      </c>
      <c r="F26">
        <v>40</v>
      </c>
      <c r="G26">
        <f t="shared" si="0"/>
        <v>48962.053328752831</v>
      </c>
      <c r="H26">
        <f t="shared" si="1"/>
        <v>5.1852400530536923E-4</v>
      </c>
      <c r="J26">
        <f t="shared" si="2"/>
        <v>24.970647197663947</v>
      </c>
    </row>
    <row r="27" spans="1:10" x14ac:dyDescent="0.25">
      <c r="A27" t="s">
        <v>31</v>
      </c>
      <c r="B27">
        <v>150</v>
      </c>
      <c r="C27">
        <v>206</v>
      </c>
      <c r="D27">
        <v>424</v>
      </c>
      <c r="E27">
        <v>24.321000000000002</v>
      </c>
      <c r="F27">
        <v>42</v>
      </c>
      <c r="G27">
        <f t="shared" si="0"/>
        <v>48962.053328752831</v>
      </c>
      <c r="H27">
        <f t="shared" si="1"/>
        <v>4.9673161860059418E-4</v>
      </c>
      <c r="J27">
        <f t="shared" si="2"/>
        <v>24.970647197663947</v>
      </c>
    </row>
    <row r="28" spans="1:10" x14ac:dyDescent="0.25">
      <c r="A28" t="s">
        <v>32</v>
      </c>
      <c r="B28">
        <v>150</v>
      </c>
      <c r="C28">
        <v>195</v>
      </c>
      <c r="D28">
        <v>1153</v>
      </c>
      <c r="E28">
        <v>23.359000000000002</v>
      </c>
      <c r="F28">
        <v>43</v>
      </c>
      <c r="G28">
        <f t="shared" si="0"/>
        <v>48962.053328752831</v>
      </c>
      <c r="H28">
        <f t="shared" si="1"/>
        <v>4.7708374980022527E-4</v>
      </c>
      <c r="J28">
        <f t="shared" si="2"/>
        <v>24.970647197663947</v>
      </c>
    </row>
    <row r="29" spans="1:10" x14ac:dyDescent="0.25">
      <c r="A29" t="s">
        <v>33</v>
      </c>
      <c r="B29">
        <v>150</v>
      </c>
      <c r="C29">
        <v>198</v>
      </c>
      <c r="D29">
        <v>707</v>
      </c>
      <c r="E29">
        <v>23.228000000000002</v>
      </c>
      <c r="F29">
        <v>44</v>
      </c>
      <c r="G29">
        <f t="shared" si="0"/>
        <v>48962.053328752831</v>
      </c>
      <c r="H29">
        <f t="shared" si="1"/>
        <v>4.7440820841472802E-4</v>
      </c>
      <c r="J29">
        <f t="shared" si="2"/>
        <v>24.970647197663947</v>
      </c>
    </row>
    <row r="30" spans="1:10" x14ac:dyDescent="0.25">
      <c r="A30" t="s">
        <v>34</v>
      </c>
      <c r="B30">
        <v>200</v>
      </c>
      <c r="C30">
        <v>276</v>
      </c>
      <c r="D30">
        <v>484</v>
      </c>
      <c r="E30">
        <v>46.244</v>
      </c>
      <c r="F30">
        <v>22</v>
      </c>
      <c r="G30">
        <f t="shared" si="0"/>
        <v>92041.199826559256</v>
      </c>
      <c r="H30">
        <f t="shared" si="1"/>
        <v>5.0242717486453177E-4</v>
      </c>
      <c r="J30">
        <f t="shared" si="2"/>
        <v>46.941011911545225</v>
      </c>
    </row>
    <row r="31" spans="1:10" x14ac:dyDescent="0.25">
      <c r="A31" t="s">
        <v>35</v>
      </c>
      <c r="B31">
        <v>200</v>
      </c>
      <c r="C31">
        <v>260</v>
      </c>
      <c r="D31">
        <v>850</v>
      </c>
      <c r="E31">
        <v>43.701000000000001</v>
      </c>
      <c r="F31">
        <v>23</v>
      </c>
      <c r="G31">
        <f t="shared" si="0"/>
        <v>92041.199826559256</v>
      </c>
      <c r="H31">
        <f t="shared" si="1"/>
        <v>4.7479824342087413E-4</v>
      </c>
      <c r="J31">
        <f t="shared" si="2"/>
        <v>46.941011911545225</v>
      </c>
    </row>
    <row r="32" spans="1:10" x14ac:dyDescent="0.25">
      <c r="A32" t="s">
        <v>36</v>
      </c>
      <c r="B32">
        <v>200</v>
      </c>
      <c r="C32">
        <v>269</v>
      </c>
      <c r="D32">
        <v>1382</v>
      </c>
      <c r="E32">
        <v>46.198</v>
      </c>
      <c r="F32">
        <v>22</v>
      </c>
      <c r="G32">
        <f t="shared" si="0"/>
        <v>92041.199826559256</v>
      </c>
      <c r="H32">
        <f t="shared" si="1"/>
        <v>5.0192739867640427E-4</v>
      </c>
      <c r="J32">
        <f t="shared" si="2"/>
        <v>46.941011911545225</v>
      </c>
    </row>
    <row r="33" spans="1:10" x14ac:dyDescent="0.25">
      <c r="A33" t="s">
        <v>37</v>
      </c>
      <c r="B33">
        <v>200</v>
      </c>
      <c r="C33">
        <v>274</v>
      </c>
      <c r="D33">
        <v>1102</v>
      </c>
      <c r="E33">
        <v>45.972000000000001</v>
      </c>
      <c r="F33">
        <v>22</v>
      </c>
      <c r="G33">
        <f t="shared" si="0"/>
        <v>92041.199826559256</v>
      </c>
      <c r="H33">
        <f t="shared" si="1"/>
        <v>4.994719765347344E-4</v>
      </c>
      <c r="J33">
        <f t="shared" si="2"/>
        <v>46.941011911545225</v>
      </c>
    </row>
    <row r="34" spans="1:10" x14ac:dyDescent="0.25">
      <c r="A34" t="s">
        <v>38</v>
      </c>
      <c r="B34">
        <v>250</v>
      </c>
      <c r="C34">
        <v>317</v>
      </c>
      <c r="D34">
        <v>346</v>
      </c>
      <c r="E34">
        <v>72.686999999999998</v>
      </c>
      <c r="F34">
        <v>14</v>
      </c>
      <c r="G34">
        <f t="shared" si="0"/>
        <v>149871.25054200235</v>
      </c>
      <c r="H34">
        <f t="shared" si="1"/>
        <v>4.8499628672697979E-4</v>
      </c>
      <c r="J34">
        <f t="shared" si="2"/>
        <v>76.434337776421202</v>
      </c>
    </row>
    <row r="35" spans="1:10" x14ac:dyDescent="0.25">
      <c r="A35" t="s">
        <v>39</v>
      </c>
      <c r="B35">
        <v>250</v>
      </c>
      <c r="C35">
        <v>322</v>
      </c>
      <c r="D35">
        <v>381</v>
      </c>
      <c r="E35">
        <v>71.566000000000003</v>
      </c>
      <c r="F35">
        <v>14</v>
      </c>
      <c r="G35">
        <f t="shared" si="0"/>
        <v>149871.25054200235</v>
      </c>
      <c r="H35">
        <f t="shared" si="1"/>
        <v>4.7751653329898108E-4</v>
      </c>
      <c r="J35">
        <f t="shared" si="2"/>
        <v>76.434337776421202</v>
      </c>
    </row>
    <row r="36" spans="1:10" x14ac:dyDescent="0.25">
      <c r="A36" t="s">
        <v>40</v>
      </c>
      <c r="B36">
        <v>250</v>
      </c>
      <c r="C36">
        <v>338</v>
      </c>
      <c r="D36">
        <v>129</v>
      </c>
      <c r="E36">
        <v>76.846000000000004</v>
      </c>
      <c r="F36">
        <v>14</v>
      </c>
      <c r="G36">
        <f t="shared" si="0"/>
        <v>149871.25054200235</v>
      </c>
      <c r="H36">
        <f t="shared" si="1"/>
        <v>5.1274677246029539E-4</v>
      </c>
      <c r="J36">
        <f t="shared" si="2"/>
        <v>76.434337776421202</v>
      </c>
    </row>
    <row r="37" spans="1:10" x14ac:dyDescent="0.25">
      <c r="A37" t="s">
        <v>41</v>
      </c>
      <c r="B37">
        <v>250</v>
      </c>
      <c r="C37">
        <v>326</v>
      </c>
      <c r="D37">
        <v>670</v>
      </c>
      <c r="E37">
        <v>72.245000000000005</v>
      </c>
      <c r="F37">
        <v>14</v>
      </c>
      <c r="G37">
        <f t="shared" si="0"/>
        <v>149871.25054200235</v>
      </c>
      <c r="H37">
        <f t="shared" si="1"/>
        <v>4.8204708867597589E-4</v>
      </c>
      <c r="J37">
        <f t="shared" si="2"/>
        <v>76.434337776421202</v>
      </c>
    </row>
    <row r="38" spans="1:10" x14ac:dyDescent="0.25">
      <c r="A38" t="s">
        <v>42</v>
      </c>
      <c r="B38">
        <v>300</v>
      </c>
      <c r="C38">
        <v>403</v>
      </c>
      <c r="D38">
        <v>1137</v>
      </c>
      <c r="E38">
        <v>110.824</v>
      </c>
      <c r="F38">
        <v>10</v>
      </c>
      <c r="G38">
        <f t="shared" si="0"/>
        <v>222940.91292476963</v>
      </c>
      <c r="H38">
        <f t="shared" si="1"/>
        <v>4.9710032378577835E-4</v>
      </c>
      <c r="J38">
        <f t="shared" si="2"/>
        <v>113.69986559163252</v>
      </c>
    </row>
    <row r="39" spans="1:10" x14ac:dyDescent="0.25">
      <c r="A39" t="s">
        <v>43</v>
      </c>
      <c r="B39">
        <v>300</v>
      </c>
      <c r="C39">
        <v>393</v>
      </c>
      <c r="D39">
        <v>869</v>
      </c>
      <c r="E39">
        <v>109.783</v>
      </c>
      <c r="F39">
        <v>10</v>
      </c>
      <c r="G39">
        <f t="shared" si="0"/>
        <v>222940.91292476963</v>
      </c>
      <c r="H39">
        <f t="shared" si="1"/>
        <v>4.9243092512609278E-4</v>
      </c>
      <c r="J39">
        <f t="shared" si="2"/>
        <v>113.69986559163252</v>
      </c>
    </row>
    <row r="40" spans="1:10" x14ac:dyDescent="0.25">
      <c r="A40" t="s">
        <v>44</v>
      </c>
      <c r="B40">
        <v>300</v>
      </c>
      <c r="C40">
        <v>408</v>
      </c>
      <c r="D40">
        <v>868</v>
      </c>
      <c r="E40">
        <v>112.096</v>
      </c>
      <c r="F40">
        <v>9</v>
      </c>
      <c r="G40">
        <f t="shared" si="0"/>
        <v>222940.91292476963</v>
      </c>
      <c r="H40">
        <f t="shared" si="1"/>
        <v>5.0280587142758444E-4</v>
      </c>
      <c r="J40">
        <f t="shared" si="2"/>
        <v>113.69986559163252</v>
      </c>
    </row>
    <row r="41" spans="1:10" x14ac:dyDescent="0.25">
      <c r="A41" t="s">
        <v>45</v>
      </c>
      <c r="B41">
        <v>300</v>
      </c>
      <c r="C41">
        <v>411</v>
      </c>
      <c r="D41">
        <v>1148</v>
      </c>
      <c r="E41">
        <v>114.82</v>
      </c>
      <c r="F41">
        <v>9</v>
      </c>
      <c r="G41">
        <f t="shared" si="0"/>
        <v>222940.91292476963</v>
      </c>
      <c r="H41">
        <f t="shared" si="1"/>
        <v>5.1502435552843308E-4</v>
      </c>
      <c r="J41">
        <f t="shared" si="2"/>
        <v>113.69986559163252</v>
      </c>
    </row>
    <row r="42" spans="1:10" x14ac:dyDescent="0.25">
      <c r="A42" t="s">
        <v>46</v>
      </c>
      <c r="B42">
        <v>350</v>
      </c>
      <c r="C42">
        <v>468</v>
      </c>
      <c r="D42">
        <v>676</v>
      </c>
      <c r="E42">
        <v>156.02699999999999</v>
      </c>
      <c r="F42">
        <v>7</v>
      </c>
      <c r="G42">
        <f t="shared" si="0"/>
        <v>311648.33543290879</v>
      </c>
      <c r="H42">
        <f t="shared" si="1"/>
        <v>5.0065083705088255E-4</v>
      </c>
      <c r="J42">
        <f t="shared" si="2"/>
        <v>158.9406510707835</v>
      </c>
    </row>
    <row r="43" spans="1:10" x14ac:dyDescent="0.25">
      <c r="A43" t="s">
        <v>47</v>
      </c>
      <c r="B43">
        <v>350</v>
      </c>
      <c r="C43">
        <v>475</v>
      </c>
      <c r="D43">
        <v>290</v>
      </c>
      <c r="E43">
        <v>157.922</v>
      </c>
      <c r="F43">
        <v>7</v>
      </c>
      <c r="G43">
        <f t="shared" si="0"/>
        <v>311648.33543290879</v>
      </c>
      <c r="H43">
        <f t="shared" si="1"/>
        <v>5.0673140859434245E-4</v>
      </c>
      <c r="J43">
        <f t="shared" si="2"/>
        <v>158.9406510707835</v>
      </c>
    </row>
    <row r="44" spans="1:10" x14ac:dyDescent="0.25">
      <c r="A44" t="s">
        <v>48</v>
      </c>
      <c r="B44">
        <v>350</v>
      </c>
      <c r="C44">
        <v>462</v>
      </c>
      <c r="D44">
        <v>818</v>
      </c>
      <c r="E44">
        <v>155.94300000000001</v>
      </c>
      <c r="F44">
        <v>7</v>
      </c>
      <c r="G44">
        <f t="shared" si="0"/>
        <v>311648.33543290879</v>
      </c>
      <c r="H44">
        <f t="shared" si="1"/>
        <v>5.0038130248114608E-4</v>
      </c>
      <c r="J44">
        <f t="shared" si="2"/>
        <v>158.9406510707835</v>
      </c>
    </row>
    <row r="45" spans="1:10" x14ac:dyDescent="0.25">
      <c r="A45" t="s">
        <v>49</v>
      </c>
      <c r="B45">
        <v>350</v>
      </c>
      <c r="C45">
        <v>474</v>
      </c>
      <c r="D45">
        <v>175</v>
      </c>
      <c r="E45">
        <v>153.45699999999999</v>
      </c>
      <c r="F45">
        <v>7</v>
      </c>
      <c r="G45">
        <f t="shared" si="0"/>
        <v>311648.33543290879</v>
      </c>
      <c r="H45">
        <f t="shared" si="1"/>
        <v>4.9240436271489729E-4</v>
      </c>
      <c r="J45">
        <f t="shared" si="2"/>
        <v>158.9406510707835</v>
      </c>
    </row>
    <row r="46" spans="1:10" x14ac:dyDescent="0.25">
      <c r="A46" t="s">
        <v>50</v>
      </c>
      <c r="B46">
        <v>400</v>
      </c>
      <c r="C46">
        <v>543</v>
      </c>
      <c r="D46">
        <v>508</v>
      </c>
      <c r="E46">
        <v>208.429</v>
      </c>
      <c r="F46">
        <v>5</v>
      </c>
      <c r="G46">
        <f t="shared" si="0"/>
        <v>416329.59861247399</v>
      </c>
      <c r="H46">
        <f t="shared" si="1"/>
        <v>5.0063459502913926E-4</v>
      </c>
      <c r="J46">
        <f t="shared" si="2"/>
        <v>212.32809529236175</v>
      </c>
    </row>
    <row r="47" spans="1:10" x14ac:dyDescent="0.25">
      <c r="A47" t="s">
        <v>51</v>
      </c>
      <c r="B47">
        <v>400</v>
      </c>
      <c r="C47">
        <v>527</v>
      </c>
      <c r="D47">
        <v>904</v>
      </c>
      <c r="E47">
        <v>204.065</v>
      </c>
      <c r="F47">
        <v>5</v>
      </c>
      <c r="G47">
        <f t="shared" si="0"/>
        <v>416329.59861247399</v>
      </c>
      <c r="H47">
        <f t="shared" si="1"/>
        <v>4.9015251541110539E-4</v>
      </c>
      <c r="J47">
        <f t="shared" si="2"/>
        <v>212.32809529236175</v>
      </c>
    </row>
    <row r="48" spans="1:10" x14ac:dyDescent="0.25">
      <c r="A48" t="s">
        <v>52</v>
      </c>
      <c r="B48">
        <v>400</v>
      </c>
      <c r="C48">
        <v>526</v>
      </c>
      <c r="D48">
        <v>362</v>
      </c>
      <c r="E48">
        <v>205.542</v>
      </c>
      <c r="F48">
        <v>5</v>
      </c>
      <c r="G48">
        <f t="shared" si="0"/>
        <v>416329.59861247399</v>
      </c>
      <c r="H48">
        <f t="shared" si="1"/>
        <v>4.9370018534598999E-4</v>
      </c>
      <c r="J48">
        <f t="shared" si="2"/>
        <v>212.32809529236175</v>
      </c>
    </row>
    <row r="49" spans="1:10" x14ac:dyDescent="0.25">
      <c r="A49" t="s">
        <v>53</v>
      </c>
      <c r="B49">
        <v>400</v>
      </c>
      <c r="C49">
        <v>525</v>
      </c>
      <c r="D49">
        <v>509</v>
      </c>
      <c r="E49">
        <v>205.935</v>
      </c>
      <c r="F49">
        <v>5</v>
      </c>
      <c r="G49">
        <f t="shared" si="0"/>
        <v>416329.59861247399</v>
      </c>
      <c r="H49">
        <f t="shared" si="1"/>
        <v>4.9464414897795316E-4</v>
      </c>
      <c r="J49">
        <f t="shared" si="2"/>
        <v>212.32809529236175</v>
      </c>
    </row>
    <row r="50" spans="1:10" x14ac:dyDescent="0.25">
      <c r="A50" t="s">
        <v>54</v>
      </c>
      <c r="B50">
        <v>450</v>
      </c>
      <c r="C50">
        <v>595</v>
      </c>
      <c r="D50">
        <v>400</v>
      </c>
      <c r="E50">
        <v>263.98599999999999</v>
      </c>
      <c r="F50">
        <v>4</v>
      </c>
      <c r="G50">
        <f t="shared" si="0"/>
        <v>537275.53403950704</v>
      </c>
      <c r="H50">
        <f t="shared" si="1"/>
        <v>4.9134193402632868E-4</v>
      </c>
      <c r="J50">
        <f t="shared" si="2"/>
        <v>274.01052236014863</v>
      </c>
    </row>
    <row r="51" spans="1:10" x14ac:dyDescent="0.25">
      <c r="A51" t="s">
        <v>55</v>
      </c>
      <c r="B51">
        <v>450</v>
      </c>
      <c r="C51">
        <v>602</v>
      </c>
      <c r="D51">
        <v>364</v>
      </c>
      <c r="E51">
        <v>271.14499999999998</v>
      </c>
      <c r="F51">
        <v>4</v>
      </c>
      <c r="G51">
        <f t="shared" si="0"/>
        <v>537275.53403950704</v>
      </c>
      <c r="H51">
        <f t="shared" si="1"/>
        <v>5.0466656830880764E-4</v>
      </c>
      <c r="J51">
        <f t="shared" si="2"/>
        <v>274.01052236014863</v>
      </c>
    </row>
    <row r="52" spans="1:10" x14ac:dyDescent="0.25">
      <c r="A52" t="s">
        <v>56</v>
      </c>
      <c r="B52">
        <v>450</v>
      </c>
      <c r="C52">
        <v>593</v>
      </c>
      <c r="D52">
        <v>336</v>
      </c>
      <c r="E52">
        <v>262.92899999999997</v>
      </c>
      <c r="F52">
        <v>4</v>
      </c>
      <c r="G52">
        <f t="shared" si="0"/>
        <v>537275.53403950704</v>
      </c>
      <c r="H52">
        <f t="shared" si="1"/>
        <v>4.8937460081825766E-4</v>
      </c>
      <c r="J52">
        <f t="shared" si="2"/>
        <v>274.01052236014863</v>
      </c>
    </row>
    <row r="53" spans="1:10" x14ac:dyDescent="0.25">
      <c r="A53" t="s">
        <v>57</v>
      </c>
      <c r="B53">
        <v>450</v>
      </c>
      <c r="C53">
        <v>594</v>
      </c>
      <c r="D53">
        <v>639</v>
      </c>
      <c r="E53">
        <v>266.57499999999999</v>
      </c>
      <c r="F53">
        <v>4</v>
      </c>
      <c r="G53">
        <f t="shared" si="0"/>
        <v>537275.53403950704</v>
      </c>
      <c r="H53">
        <f t="shared" si="1"/>
        <v>4.9616069057854806E-4</v>
      </c>
      <c r="J53">
        <f t="shared" si="2"/>
        <v>274.01052236014863</v>
      </c>
    </row>
    <row r="54" spans="1:10" x14ac:dyDescent="0.25">
      <c r="A54" t="s">
        <v>58</v>
      </c>
      <c r="B54">
        <v>500</v>
      </c>
      <c r="C54">
        <v>670</v>
      </c>
      <c r="D54">
        <v>43</v>
      </c>
      <c r="E54">
        <v>343.19299999999998</v>
      </c>
      <c r="F54">
        <v>3</v>
      </c>
      <c r="G54">
        <f t="shared" si="0"/>
        <v>674742.50108400465</v>
      </c>
      <c r="H54">
        <f t="shared" si="1"/>
        <v>5.0862810546044562E-4</v>
      </c>
      <c r="J54">
        <f t="shared" si="2"/>
        <v>344.11867555284238</v>
      </c>
    </row>
    <row r="55" spans="1:10" x14ac:dyDescent="0.25">
      <c r="A55" t="s">
        <v>59</v>
      </c>
      <c r="B55">
        <v>500</v>
      </c>
      <c r="C55">
        <v>671</v>
      </c>
      <c r="D55">
        <v>805</v>
      </c>
      <c r="E55">
        <v>357.69400000000002</v>
      </c>
      <c r="F55">
        <v>3</v>
      </c>
      <c r="G55">
        <f t="shared" si="0"/>
        <v>674742.50108400465</v>
      </c>
      <c r="H55">
        <f t="shared" si="1"/>
        <v>5.3011926686898818E-4</v>
      </c>
      <c r="J55">
        <f t="shared" si="2"/>
        <v>344.11867555284238</v>
      </c>
    </row>
    <row r="56" spans="1:10" x14ac:dyDescent="0.25">
      <c r="A56" t="s">
        <v>60</v>
      </c>
      <c r="B56">
        <v>500</v>
      </c>
      <c r="C56">
        <v>670</v>
      </c>
      <c r="D56">
        <v>363</v>
      </c>
      <c r="E56">
        <v>340.685</v>
      </c>
      <c r="F56">
        <v>3</v>
      </c>
      <c r="G56">
        <f t="shared" si="0"/>
        <v>674742.50108400465</v>
      </c>
      <c r="H56">
        <f t="shared" si="1"/>
        <v>5.0491113195429962E-4</v>
      </c>
      <c r="J56">
        <f t="shared" si="2"/>
        <v>344.11867555284238</v>
      </c>
    </row>
    <row r="57" spans="1:10" x14ac:dyDescent="0.25">
      <c r="A57" t="s">
        <v>61</v>
      </c>
      <c r="B57">
        <v>500</v>
      </c>
      <c r="C57">
        <v>666</v>
      </c>
      <c r="D57">
        <v>584</v>
      </c>
      <c r="E57">
        <v>333.36099999999999</v>
      </c>
      <c r="F57">
        <v>4</v>
      </c>
      <c r="G57">
        <f t="shared" si="0"/>
        <v>674742.50108400465</v>
      </c>
      <c r="H57">
        <f t="shared" si="1"/>
        <v>4.9405662080636735E-4</v>
      </c>
      <c r="J57">
        <f t="shared" si="2"/>
        <v>344.11867555284238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stoer_wagner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Albiero</dc:creator>
  <cp:lastModifiedBy>Cristiano Panighel</cp:lastModifiedBy>
  <dcterms:created xsi:type="dcterms:W3CDTF">2022-05-31T08:37:36Z</dcterms:created>
  <dcterms:modified xsi:type="dcterms:W3CDTF">2022-05-31T11:29:35Z</dcterms:modified>
</cp:coreProperties>
</file>