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/>
  <bookViews>
    <workbookView xWindow="360" yWindow="15" windowWidth="11340" windowHeight="6540" tabRatio="420" activeTab="4"/>
  </bookViews>
  <sheets>
    <sheet name="Ações Gerenciais" sheetId="42" r:id="rId1"/>
    <sheet name="Riscos" sheetId="43" r:id="rId2"/>
    <sheet name="PSAT" sheetId="22" r:id="rId3"/>
    <sheet name="ICPR" sheetId="30" r:id="rId4"/>
    <sheet name="IVAC" sheetId="29" r:id="rId5"/>
  </sheets>
  <definedNames>
    <definedName name="_xlnm._FilterDatabase" localSheetId="0" hidden="1">'Ações Gerenciais'!$AD$19:$AD$21</definedName>
  </definedNames>
  <calcPr calcId="145621"/>
</workbook>
</file>

<file path=xl/calcChain.xml><?xml version="1.0" encoding="utf-8"?>
<calcChain xmlns="http://schemas.openxmlformats.org/spreadsheetml/2006/main">
  <c r="D14" i="29" l="1"/>
  <c r="C14" i="29"/>
  <c r="F14" i="30"/>
  <c r="F103" i="43" l="1"/>
  <c r="F12" i="30"/>
  <c r="D11" i="29"/>
  <c r="C11" i="29"/>
  <c r="F93" i="43" l="1"/>
  <c r="B44" i="43"/>
  <c r="B56" i="43" s="1"/>
  <c r="B71" i="43" s="1"/>
  <c r="B88" i="43" s="1"/>
  <c r="F39" i="43"/>
  <c r="F38" i="43"/>
  <c r="F81" i="43"/>
  <c r="F80" i="43"/>
  <c r="F79" i="43"/>
  <c r="F78" i="43"/>
  <c r="F77" i="43"/>
  <c r="F76" i="43"/>
  <c r="F63" i="43"/>
  <c r="F62" i="43"/>
  <c r="F61" i="43"/>
  <c r="F50" i="43"/>
  <c r="F49" i="43"/>
  <c r="E12" i="29" l="1"/>
  <c r="E13" i="29"/>
  <c r="E14" i="29"/>
  <c r="E15" i="29"/>
  <c r="E16" i="29"/>
  <c r="E17" i="29"/>
  <c r="E18" i="29"/>
  <c r="E19" i="29"/>
  <c r="E20" i="29"/>
  <c r="E21" i="29"/>
  <c r="E22" i="29"/>
  <c r="E11" i="29"/>
  <c r="F11" i="30"/>
  <c r="F15" i="30"/>
  <c r="F16" i="30"/>
  <c r="F17" i="30"/>
  <c r="F18" i="30"/>
  <c r="F19" i="30"/>
  <c r="F20" i="30"/>
  <c r="F21" i="30"/>
  <c r="F22" i="30"/>
  <c r="I15" i="30"/>
  <c r="J15" i="30"/>
  <c r="K15" i="30"/>
  <c r="F83" i="43"/>
  <c r="F82" i="43"/>
  <c r="F66" i="43"/>
  <c r="F51" i="43"/>
  <c r="K22" i="30"/>
  <c r="J22" i="30"/>
  <c r="I22" i="30"/>
  <c r="K21" i="30"/>
  <c r="J21" i="30"/>
  <c r="I21" i="30"/>
  <c r="K20" i="30"/>
  <c r="J20" i="30"/>
  <c r="I20" i="30"/>
  <c r="K19" i="30"/>
  <c r="J19" i="30"/>
  <c r="I19" i="30"/>
  <c r="K18" i="30"/>
  <c r="J18" i="30"/>
  <c r="I18" i="30"/>
  <c r="K17" i="30"/>
  <c r="J17" i="30"/>
  <c r="I17" i="30"/>
  <c r="K16" i="30"/>
  <c r="J16" i="30"/>
  <c r="I16" i="30"/>
  <c r="K14" i="30"/>
  <c r="J14" i="30"/>
  <c r="I14" i="30"/>
  <c r="K13" i="30"/>
  <c r="J13" i="30"/>
  <c r="I13" i="30"/>
  <c r="K12" i="30"/>
  <c r="J12" i="30"/>
  <c r="I12" i="30"/>
  <c r="J22" i="29"/>
  <c r="I22" i="29"/>
  <c r="H22" i="29"/>
  <c r="J21" i="29"/>
  <c r="I21" i="29"/>
  <c r="H21" i="29"/>
  <c r="J20" i="29"/>
  <c r="I20" i="29"/>
  <c r="H20" i="29"/>
  <c r="J19" i="29"/>
  <c r="I19" i="29"/>
  <c r="H19" i="29"/>
  <c r="J18" i="29"/>
  <c r="I18" i="29"/>
  <c r="H18" i="29"/>
  <c r="J17" i="29"/>
  <c r="I17" i="29"/>
  <c r="H17" i="29"/>
  <c r="J16" i="29"/>
  <c r="I16" i="29"/>
  <c r="H16" i="29"/>
  <c r="J15" i="29"/>
  <c r="I15" i="29"/>
  <c r="H15" i="29"/>
  <c r="J14" i="29"/>
  <c r="I14" i="29"/>
  <c r="H14" i="29"/>
  <c r="J13" i="29"/>
  <c r="I13" i="29"/>
  <c r="H13" i="29"/>
  <c r="J12" i="29"/>
  <c r="I12" i="29"/>
  <c r="H12" i="29"/>
  <c r="I13" i="22"/>
  <c r="I14" i="22" s="1"/>
  <c r="I15" i="22" s="1"/>
  <c r="I16" i="22" s="1"/>
  <c r="I17" i="22" s="1"/>
  <c r="I18" i="22" s="1"/>
  <c r="I19" i="22" s="1"/>
  <c r="I20" i="22" s="1"/>
  <c r="I21" i="22" s="1"/>
  <c r="I22" i="22" s="1"/>
  <c r="I23" i="22" s="1"/>
  <c r="G23" i="22"/>
  <c r="G22" i="22"/>
  <c r="G21" i="22"/>
  <c r="G20" i="22"/>
  <c r="G19" i="22"/>
  <c r="G18" i="22"/>
  <c r="G17" i="22"/>
  <c r="G16" i="22"/>
  <c r="G15" i="22"/>
  <c r="G14" i="22"/>
  <c r="G13" i="22"/>
</calcChain>
</file>

<file path=xl/comments1.xml><?xml version="1.0" encoding="utf-8"?>
<comments xmlns="http://schemas.openxmlformats.org/spreadsheetml/2006/main">
  <authors>
    <author>luis.monteiro</author>
  </authors>
  <commentList>
    <comment ref="B10" authorId="0">
      <text>
        <r>
          <rPr>
            <sz val="8"/>
            <color indexed="81"/>
            <rFont val="Tahoma"/>
            <family val="2"/>
          </rPr>
          <t>Número sequencial do problema.</t>
        </r>
      </text>
    </comment>
    <comment ref="E10" authorId="0">
      <text>
        <r>
          <rPr>
            <sz val="8"/>
            <color indexed="81"/>
            <rFont val="Tahoma"/>
            <family val="2"/>
          </rPr>
          <t>Identificação do responsável pela implementação da ação corretiva, compromisso.</t>
        </r>
      </text>
    </comment>
    <comment ref="F10" authorId="0">
      <text>
        <r>
          <rPr>
            <sz val="8"/>
            <color indexed="81"/>
            <rFont val="Tahoma"/>
            <family val="2"/>
          </rPr>
          <t>1. Descrição do problema gerencial identificado como resultado do monitoramento e controle do projeto.
2. Descrição do compromisso resultante do monitoramento e controle do projeto.
Exemplos:
    - Problemas identificados durante a avaliação das revisões técnicas e testes do projeto que necessitem investigação e correção para previnir que ocorram no futuro;
    - Baixa produtividade da equipe que esteja impactando o desempenho do projeto;
    - Alteração da situação dos riscos do projeto que justifiquem ações de eliminação, mitigação e contingência (conforme Lista de Riscos)</t>
        </r>
      </text>
    </comment>
    <comment ref="G10" authorId="0">
      <text>
        <r>
          <rPr>
            <sz val="8"/>
            <color indexed="81"/>
            <rFont val="Tahoma"/>
            <family val="2"/>
          </rPr>
          <t>Data da identificação do problema no projeto 
e sua inclusão na planilha de ações gerenciais.</t>
        </r>
      </text>
    </comment>
    <comment ref="H10" authorId="0">
      <text>
        <r>
          <rPr>
            <sz val="8"/>
            <color indexed="81"/>
            <rFont val="Tahoma"/>
            <family val="2"/>
          </rPr>
          <t>Quando aplicável e/ou conforme solicitação do Gerente de Divisão, indicar a necessidade de realização de processo formal de tomada de decisão (DAR) 
para avaliar alternativa de ações para tratamento da situação problema.</t>
        </r>
      </text>
    </comment>
    <comment ref="I10" authorId="0">
      <text>
        <r>
          <rPr>
            <sz val="8"/>
            <color indexed="81"/>
            <rFont val="Tahoma"/>
            <family val="2"/>
          </rPr>
          <t>Descrição da ação gerencial necessária para implementar, corrigir ou minimizar (caso se trate de um  problema identificado).</t>
        </r>
      </text>
    </comment>
    <comment ref="J10" authorId="0">
      <text>
        <r>
          <rPr>
            <sz val="8"/>
            <color indexed="81"/>
            <rFont val="Tahoma"/>
            <family val="2"/>
          </rPr>
          <t xml:space="preserve">Estado do problema:
</t>
        </r>
        <r>
          <rPr>
            <b/>
            <sz val="8"/>
            <color indexed="81"/>
            <rFont val="Tahoma"/>
            <family val="2"/>
          </rPr>
          <t>- Aberto</t>
        </r>
        <r>
          <rPr>
            <sz val="8"/>
            <color indexed="81"/>
            <rFont val="Tahoma"/>
            <family val="2"/>
          </rPr>
          <t>: Problema identificado cuja ação corretiva não foi definida ou não foi implementada.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- Fechado: </t>
        </r>
        <r>
          <rPr>
            <sz val="8"/>
            <color indexed="81"/>
            <rFont val="Tahoma"/>
            <family val="2"/>
          </rPr>
          <t>Problema solucionado com a ação corretiva ou então problema que deixou de existir.</t>
        </r>
      </text>
    </comment>
    <comment ref="K10" authorId="0">
      <text>
        <r>
          <rPr>
            <sz val="8"/>
            <color indexed="81"/>
            <rFont val="Tahoma"/>
            <family val="2"/>
          </rPr>
          <t>Prazo ou data limite para a implementação da ação corretiva.</t>
        </r>
      </text>
    </comment>
    <comment ref="N10" authorId="0">
      <text>
        <r>
          <rPr>
            <sz val="8"/>
            <color indexed="81"/>
            <rFont val="Tahoma"/>
            <family val="2"/>
          </rPr>
          <t>Registrar o acompanhamento da ação gerencial mantendo
o histórico de compromissos assumidos e cumpridos.</t>
        </r>
      </text>
    </comment>
  </commentList>
</comments>
</file>

<file path=xl/comments2.xml><?xml version="1.0" encoding="utf-8"?>
<comments xmlns="http://schemas.openxmlformats.org/spreadsheetml/2006/main">
  <authors>
    <author>luis.monteiro</author>
    <author>Ricardo Ajax</author>
  </authors>
  <commentList>
    <comment ref="C31" authorId="0">
      <text>
        <r>
          <rPr>
            <sz val="8"/>
            <color indexed="81"/>
            <rFont val="Tahoma"/>
            <family val="2"/>
          </rPr>
          <t xml:space="preserve">Identificação numérica da prioridade de tratamento do risco
Quanto menor o número, maior a prioridade </t>
        </r>
      </text>
    </comment>
    <comment ref="D31" authorId="0">
      <text>
        <r>
          <rPr>
            <sz val="8"/>
            <color indexed="81"/>
            <rFont val="Tahoma"/>
            <family val="2"/>
          </rPr>
          <t>Sentença que descreve o risco, definindo o evento que, 
ao ocorrer, causa impacto no projeto.</t>
        </r>
      </text>
    </comment>
    <comment ref="H31" authorId="0">
      <text>
        <r>
          <rPr>
            <sz val="8"/>
            <color indexed="81"/>
            <rFont val="Tahoma"/>
            <family val="2"/>
          </rPr>
          <t>A categorização do risco identifica a área de conhecimento à qual o risco é aplicável no projeto. 
Esse atributo é importante para que o gerenciamento dos riscos possa ser realizado de forma 
unificada para cada categoria.</t>
        </r>
      </text>
    </comment>
    <comment ref="J31" authorId="0">
      <text>
        <r>
          <rPr>
            <sz val="8"/>
            <color indexed="81"/>
            <rFont val="Tahoma"/>
            <family val="2"/>
          </rPr>
          <t>Lista de fatos que justificam o risco em potencial.</t>
        </r>
      </text>
    </comment>
    <comment ref="K31" authorId="0">
      <text>
        <r>
          <rPr>
            <sz val="8"/>
            <color indexed="81"/>
            <rFont val="Tahoma"/>
            <family val="2"/>
          </rPr>
          <t>Descrição dos possíveis impactos que o risco venha a 
causar no projeto caso este se confirme.</t>
        </r>
      </text>
    </comment>
    <comment ref="L31" authorId="0">
      <text>
        <r>
          <rPr>
            <sz val="8"/>
            <color indexed="81"/>
            <rFont val="Tahoma"/>
            <family val="2"/>
          </rPr>
          <t>Eventos (fatos), resultados de medições e seus  limites relacionados a 
um risco que indicam a ocorrência ou a iminência de ocorrência do risco 
tais como, por exemplo: indicador de prazo ou custo do projeto abaixo 
ou acima de um determinado valor estabelecido como limite; aviso de 
publicação de nova versão de normativo interno do cliente que possa 
causar impactos no sistema sendo desenvolvido; solicitação de 
mudanças com baixo nível de definição e com a possibilidade de 
medições instáveis ou indefinidas</t>
        </r>
      </text>
    </comment>
    <comment ref="D34" authorId="1">
      <text>
        <r>
          <rPr>
            <sz val="8"/>
            <color indexed="81"/>
            <rFont val="Tahoma"/>
            <family val="2"/>
          </rPr>
          <t>Stakeholders (envolvidos) no risco ou no seu plano de resposta</t>
        </r>
      </text>
    </comment>
    <comment ref="C36" authorId="0">
      <text>
        <r>
          <rPr>
            <sz val="8"/>
            <color indexed="81"/>
            <rFont val="Tahoma"/>
            <family val="2"/>
          </rPr>
          <t>Data da identificação do risco ou da alteração de seus atributos
 durante o monitoramento e controle de riscos.</t>
        </r>
      </text>
    </comment>
    <comment ref="D36" authorId="0">
      <text>
        <r>
          <rPr>
            <sz val="8"/>
            <color indexed="81"/>
            <rFont val="Tahoma"/>
            <family val="2"/>
          </rPr>
          <t xml:space="preserve">Probabilidade de o risco ocorrer expressa qualitativamente:
    </t>
        </r>
        <r>
          <rPr>
            <b/>
            <sz val="8"/>
            <color indexed="81"/>
            <rFont val="Tahoma"/>
            <family val="2"/>
          </rPr>
          <t xml:space="preserve">- Alta: </t>
        </r>
        <r>
          <rPr>
            <sz val="8"/>
            <color indexed="81"/>
            <rFont val="Tahoma"/>
            <family val="2"/>
          </rPr>
          <t xml:space="preserve">Riscos evidentes ao projeto, cuja ocorrência é esperada à curto prazo ou que possuam probabilidade de ocorrência maior ou igual à 50% em algum momento durante o projeto
    </t>
        </r>
        <r>
          <rPr>
            <b/>
            <sz val="8"/>
            <color indexed="81"/>
            <rFont val="Tahoma"/>
            <family val="2"/>
          </rPr>
          <t xml:space="preserve">- Média: </t>
        </r>
        <r>
          <rPr>
            <sz val="8"/>
            <color indexed="81"/>
            <rFont val="Tahoma"/>
            <family val="2"/>
          </rPr>
          <t xml:space="preserve">Riscos identificados, para os quais é esperado a ocorrência em algum momento do projeto ou cuja probabilidade é igual ou maior que 20% e menor que 50% ou desconhecida.
    </t>
        </r>
        <r>
          <rPr>
            <b/>
            <sz val="8"/>
            <color indexed="81"/>
            <rFont val="Tahoma"/>
            <family val="2"/>
          </rPr>
          <t xml:space="preserve">- Baixa: </t>
        </r>
        <r>
          <rPr>
            <sz val="8"/>
            <color indexed="81"/>
            <rFont val="Tahoma"/>
            <family val="2"/>
          </rPr>
          <t xml:space="preserve">Riscos identificados, porém cuja ocorrência é considerada rara durante o projeto ou que possuam probabilidade menor que 20%.
</t>
        </r>
      </text>
    </comment>
    <comment ref="E36" authorId="0">
      <text>
        <r>
          <rPr>
            <sz val="8"/>
            <color indexed="81"/>
            <rFont val="Tahoma"/>
            <family val="2"/>
          </rPr>
          <t xml:space="preserve">Os desvios de tempo ou custo do que foi planejado se o risco ocorrer, expresso qualitativamente.
    </t>
        </r>
        <r>
          <rPr>
            <b/>
            <sz val="8"/>
            <color indexed="81"/>
            <rFont val="Tahoma"/>
            <family val="2"/>
          </rPr>
          <t xml:space="preserve">- Alto: </t>
        </r>
        <r>
          <rPr>
            <sz val="8"/>
            <color indexed="81"/>
            <rFont val="Tahoma"/>
            <family val="2"/>
          </rPr>
          <t xml:space="preserve">Risco cujo impacto no tempo ou custo seja igual ou maior que 25% do tempo total do projeto respectivamente.
    </t>
        </r>
        <r>
          <rPr>
            <b/>
            <sz val="8"/>
            <color indexed="81"/>
            <rFont val="Tahoma"/>
            <family val="2"/>
          </rPr>
          <t xml:space="preserve">- Médio: </t>
        </r>
        <r>
          <rPr>
            <sz val="8"/>
            <color indexed="81"/>
            <rFont val="Tahoma"/>
            <family val="2"/>
          </rPr>
          <t xml:space="preserve">Risco cujo impacto no tempo ou custo seja igual ou maior que 10% e menor que 25% do tempo total do projeto respectivamente.
    </t>
        </r>
        <r>
          <rPr>
            <b/>
            <sz val="8"/>
            <color indexed="81"/>
            <rFont val="Tahoma"/>
            <family val="2"/>
          </rPr>
          <t xml:space="preserve">- Baixo: </t>
        </r>
        <r>
          <rPr>
            <sz val="8"/>
            <color indexed="81"/>
            <rFont val="Tahoma"/>
            <family val="2"/>
          </rPr>
          <t xml:space="preserve">Risco cujo impacto no tempo ou custo seja menor que 10% do tempo total do projeto respectivamente.
</t>
        </r>
      </text>
    </comment>
    <comment ref="F36" authorId="0">
      <text>
        <r>
          <rPr>
            <sz val="8"/>
            <color indexed="81"/>
            <rFont val="Tahoma"/>
            <family val="2"/>
          </rPr>
          <t xml:space="preserve">O Grau de Exposição do Risco identifica a prioridade de tratamento dos riscos. Pode ser classificado como:
    - </t>
        </r>
        <r>
          <rPr>
            <b/>
            <sz val="8"/>
            <color indexed="81"/>
            <rFont val="Tahoma"/>
            <family val="2"/>
          </rPr>
          <t>Alto:</t>
        </r>
        <r>
          <rPr>
            <sz val="8"/>
            <color indexed="81"/>
            <rFont val="Tahoma"/>
            <family val="2"/>
          </rPr>
          <t xml:space="preserve"> Riscos para os quais devem ser elaborados planos de mitigação e contingência ao risco.
    - </t>
        </r>
        <r>
          <rPr>
            <b/>
            <sz val="8"/>
            <color indexed="81"/>
            <rFont val="Tahoma"/>
            <family val="2"/>
          </rPr>
          <t>Médio:</t>
        </r>
        <r>
          <rPr>
            <sz val="8"/>
            <color indexed="81"/>
            <rFont val="Tahoma"/>
            <family val="2"/>
          </rPr>
          <t xml:space="preserve"> Riscos para os quais devem ser elaborados, pelo menos, planos de contingência ao risco.
    - </t>
        </r>
        <r>
          <rPr>
            <b/>
            <sz val="8"/>
            <color indexed="81"/>
            <rFont val="Tahoma"/>
            <family val="2"/>
          </rPr>
          <t>Baixo:</t>
        </r>
        <r>
          <rPr>
            <sz val="8"/>
            <color indexed="81"/>
            <rFont val="Tahoma"/>
            <family val="2"/>
          </rPr>
          <t xml:space="preserve"> Riscos para os quais não são necessários planos de resposta ao risco (aceitação do risco).
</t>
        </r>
      </text>
    </comment>
    <comment ref="G36" authorId="0">
      <text>
        <r>
          <rPr>
            <sz val="8"/>
            <color indexed="81"/>
            <rFont val="Tahoma"/>
            <family val="2"/>
          </rPr>
          <t xml:space="preserve">Situação atual do risco no projeto:
    </t>
        </r>
        <r>
          <rPr>
            <b/>
            <sz val="8"/>
            <color indexed="81"/>
            <rFont val="Tahoma"/>
            <family val="2"/>
          </rPr>
          <t xml:space="preserve">- Identificado: </t>
        </r>
        <r>
          <rPr>
            <sz val="8"/>
            <color indexed="81"/>
            <rFont val="Tahoma"/>
            <family val="2"/>
          </rPr>
          <t xml:space="preserve">Risco identificado, mas ainda em análise para o estabelecimento da sua estratégia de resposta. </t>
        </r>
        <r>
          <rPr>
            <sz val="8"/>
            <color indexed="81"/>
            <rFont val="Tahoma"/>
            <family val="2"/>
          </rPr>
          <t xml:space="preserve">
    </t>
        </r>
        <r>
          <rPr>
            <b/>
            <sz val="8"/>
            <color indexed="81"/>
            <rFont val="Tahoma"/>
            <family val="2"/>
          </rPr>
          <t xml:space="preserve">- Ativo: </t>
        </r>
        <r>
          <rPr>
            <sz val="8"/>
            <color indexed="81"/>
            <rFont val="Tahoma"/>
            <family val="2"/>
          </rPr>
          <t>Risco identificado, com sua estratégia de resposta estabelecida. Este tipo de risco, dependendo do seu grau de exposição precisa 
                 ter planos de mitigação e contingência estabelecidos</t>
        </r>
        <r>
          <rPr>
            <sz val="8"/>
            <color indexed="81"/>
            <rFont val="Tahoma"/>
            <family val="2"/>
          </rPr>
          <t xml:space="preserve">
    </t>
        </r>
        <r>
          <rPr>
            <b/>
            <sz val="8"/>
            <color indexed="81"/>
            <rFont val="Tahoma"/>
            <family val="2"/>
          </rPr>
          <t xml:space="preserve">- Em Mitigação: </t>
        </r>
        <r>
          <rPr>
            <sz val="8"/>
            <color indexed="81"/>
            <rFont val="Tahoma"/>
            <family val="2"/>
          </rPr>
          <t xml:space="preserve">Risco na eminência de ocorrer, onde foi necessário inicializar seus planos de mitigação estabelecidos. </t>
        </r>
        <r>
          <rPr>
            <sz val="8"/>
            <color indexed="81"/>
            <rFont val="Tahoma"/>
            <family val="2"/>
          </rPr>
          <t xml:space="preserve">
    </t>
        </r>
        <r>
          <rPr>
            <b/>
            <sz val="8"/>
            <color indexed="81"/>
            <rFont val="Tahoma"/>
            <family val="2"/>
          </rPr>
          <t xml:space="preserve">- Em Contingência: </t>
        </r>
        <r>
          <rPr>
            <sz val="8"/>
            <color indexed="81"/>
            <rFont val="Tahoma"/>
            <family val="2"/>
          </rPr>
          <t xml:space="preserve">Risco já ocorrido, onde é necessário inicializar seu plano de contingência. 
                                    Após a realização desse plano avalie se o risco foi eliminado ou seja: não tem mais a possibilidade 
                                   de ocorrer para colocá-lo como risco Inativo. Caso o risco possa vir a ocorrer novamente, coloque-o na situação 
                                   Ativo novamente.
 </t>
        </r>
        <r>
          <rPr>
            <b/>
            <sz val="8"/>
            <color indexed="81"/>
            <rFont val="Tahoma"/>
            <family val="2"/>
          </rPr>
          <t xml:space="preserve">   - Inativo:</t>
        </r>
        <r>
          <rPr>
            <sz val="8"/>
            <color indexed="81"/>
            <rFont val="Tahoma"/>
            <family val="2"/>
          </rPr>
          <t xml:space="preserve"> Risco que ou já ocorreu e não tem mais a possibilidade voltar a acontecer, ou risco que foi eliminado ou transferido conforme a 
                    estratégia de resposta estabelecida.  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H36" authorId="0">
      <text>
        <r>
          <rPr>
            <b/>
            <sz val="8"/>
            <color indexed="81"/>
            <rFont val="Tahoma"/>
            <family val="2"/>
          </rPr>
          <t xml:space="preserve">Gatilhos do Risco: 
</t>
        </r>
        <r>
          <rPr>
            <sz val="8"/>
            <color indexed="81"/>
            <rFont val="Tahoma"/>
            <family val="2"/>
          </rPr>
          <t xml:space="preserve">Métricas e limites relacionados a um risco que indicam a ocorrência ou a iminência de ocorrência do risco, 
por exemplo: taxa de defeitos nos resultados de testes e revisões técnicas, indicador de retrabalho do projeto, 
indicador de entregas de produtos, indicador de prazo e custo de projeto, etc.
</t>
        </r>
      </text>
    </comment>
    <comment ref="H37" authorId="1">
      <text>
        <r>
          <rPr>
            <sz val="8"/>
            <color indexed="81"/>
            <rFont val="Tahoma"/>
            <family val="2"/>
          </rPr>
          <t>Planejamento de ações que visem eliminar o risco
oiiwueyriwueyr</t>
        </r>
      </text>
    </comment>
    <comment ref="J37" authorId="0">
      <text>
        <r>
          <rPr>
            <sz val="8"/>
            <color indexed="81"/>
            <rFont val="Tahoma"/>
            <family val="2"/>
          </rPr>
          <t>Planejamento de ações que busquem reduzir a
 probabilidade e/ou o impacto da ocorrência do risco</t>
        </r>
      </text>
    </comment>
    <comment ref="K37" authorId="0">
      <text>
        <r>
          <rPr>
            <sz val="8"/>
            <color indexed="81"/>
            <rFont val="Tahoma"/>
            <family val="2"/>
          </rPr>
          <t>Estratégia de reação aos efeitos do risco, 
caso este venha a ocorrer.</t>
        </r>
      </text>
    </comment>
    <comment ref="L37" authorId="0">
      <text>
        <r>
          <rPr>
            <sz val="8"/>
            <color indexed="81"/>
            <rFont val="Tahoma"/>
            <family val="2"/>
          </rPr>
          <t>Identifique os números das ações gerenciais
associadas ao risco</t>
        </r>
      </text>
    </comment>
    <comment ref="C42" authorId="0">
      <text>
        <r>
          <rPr>
            <sz val="8"/>
            <color indexed="81"/>
            <rFont val="Tahoma"/>
            <family val="2"/>
          </rPr>
          <t xml:space="preserve">Identificação numérica da prioridade de tratamento do risco
Quanto menor o número, maior a prioridade </t>
        </r>
      </text>
    </comment>
    <comment ref="D42" authorId="0">
      <text>
        <r>
          <rPr>
            <sz val="8"/>
            <color indexed="81"/>
            <rFont val="Tahoma"/>
            <family val="2"/>
          </rPr>
          <t>Sentença que descreve o risco, definindo o evento que, 
ao ocorrer, causa impacto no projeto.</t>
        </r>
      </text>
    </comment>
    <comment ref="H42" authorId="0">
      <text>
        <r>
          <rPr>
            <sz val="8"/>
            <color indexed="81"/>
            <rFont val="Tahoma"/>
            <family val="2"/>
          </rPr>
          <t>A categorização do risco identifica a área de conhecimento à qual o risco é aplicável no projeto. 
Esse atributo é importante para que o gerenciamento dos riscos possa ser realizado de forma 
unificada para cada categoria.</t>
        </r>
      </text>
    </comment>
    <comment ref="J42" authorId="0">
      <text>
        <r>
          <rPr>
            <sz val="8"/>
            <color indexed="81"/>
            <rFont val="Tahoma"/>
            <family val="2"/>
          </rPr>
          <t>Lista de fatos que justificam o risco em potencial.</t>
        </r>
      </text>
    </comment>
    <comment ref="K42" authorId="0">
      <text>
        <r>
          <rPr>
            <sz val="8"/>
            <color indexed="81"/>
            <rFont val="Tahoma"/>
            <family val="2"/>
          </rPr>
          <t>Descrição dos possíveis impactos que o risco venha a 
causar no projeto caso este se confirme.</t>
        </r>
      </text>
    </comment>
    <comment ref="L42" authorId="0">
      <text>
        <r>
          <rPr>
            <sz val="8"/>
            <color indexed="81"/>
            <rFont val="Tahoma"/>
            <family val="2"/>
          </rPr>
          <t>Eventos (fatos), resultados de medições e seus  limites relacionados a 
um risco que indicam a ocorrência ou a iminência de ocorrência do risco 
tais como, por exemplo: indicador de prazo ou custo do projeto abaixo 
ou acima de um determinado valor estabelecido como limite; aviso de 
publicação de nova versão de normativo interno do cliente que possa 
causar impactos no sistema sendo desenvolvido; solicitação de 
mudanças com baixo nível de definição e com a possibilidade de 
medições instáveis ou indefinidas</t>
        </r>
      </text>
    </comment>
    <comment ref="D45" authorId="1">
      <text>
        <r>
          <rPr>
            <sz val="8"/>
            <color indexed="81"/>
            <rFont val="Tahoma"/>
            <family val="2"/>
          </rPr>
          <t>Stakeholders (envolvidos) no risco ou no seu plano de resposta</t>
        </r>
      </text>
    </comment>
    <comment ref="C47" authorId="0">
      <text>
        <r>
          <rPr>
            <sz val="8"/>
            <color indexed="81"/>
            <rFont val="Tahoma"/>
            <family val="2"/>
          </rPr>
          <t>Data da identificação do risco ou da alteração de seus atributos
 durante o monitoramento e controle de riscos.</t>
        </r>
      </text>
    </comment>
    <comment ref="D47" authorId="0">
      <text>
        <r>
          <rPr>
            <sz val="8"/>
            <color indexed="81"/>
            <rFont val="Tahoma"/>
            <family val="2"/>
          </rPr>
          <t xml:space="preserve">Probabilidade de o risco ocorrer expressa qualitativamente:
    </t>
        </r>
        <r>
          <rPr>
            <b/>
            <sz val="8"/>
            <color indexed="81"/>
            <rFont val="Tahoma"/>
            <family val="2"/>
          </rPr>
          <t xml:space="preserve">- Alta: </t>
        </r>
        <r>
          <rPr>
            <sz val="8"/>
            <color indexed="81"/>
            <rFont val="Tahoma"/>
            <family val="2"/>
          </rPr>
          <t xml:space="preserve">Riscos evidentes ao projeto, cuja ocorrência é esperada à curto prazo ou que possuam probabilidade de ocorrência maior ou igual à 50% em algum momento durante o projeto
    </t>
        </r>
        <r>
          <rPr>
            <b/>
            <sz val="8"/>
            <color indexed="81"/>
            <rFont val="Tahoma"/>
            <family val="2"/>
          </rPr>
          <t xml:space="preserve">- Média: </t>
        </r>
        <r>
          <rPr>
            <sz val="8"/>
            <color indexed="81"/>
            <rFont val="Tahoma"/>
            <family val="2"/>
          </rPr>
          <t xml:space="preserve">Riscos identificados, para os quais é esperado a ocorrência em algum momento do projeto ou cuja probabilidade é igual ou maior que 20% e menor que 50% ou desconhecida.
    </t>
        </r>
        <r>
          <rPr>
            <b/>
            <sz val="8"/>
            <color indexed="81"/>
            <rFont val="Tahoma"/>
            <family val="2"/>
          </rPr>
          <t xml:space="preserve">- Baixa: </t>
        </r>
        <r>
          <rPr>
            <sz val="8"/>
            <color indexed="81"/>
            <rFont val="Tahoma"/>
            <family val="2"/>
          </rPr>
          <t xml:space="preserve">Riscos identificados, porém cuja ocorrência é considerada rara durante o projeto ou que possuam probabilidade menor que 20%.
</t>
        </r>
      </text>
    </comment>
    <comment ref="E47" authorId="0">
      <text>
        <r>
          <rPr>
            <sz val="8"/>
            <color indexed="81"/>
            <rFont val="Tahoma"/>
            <family val="2"/>
          </rPr>
          <t xml:space="preserve">Os desvios de tempo ou custo do que foi planejado se o risco ocorrer, expresso qualitativamente.
    </t>
        </r>
        <r>
          <rPr>
            <b/>
            <sz val="8"/>
            <color indexed="81"/>
            <rFont val="Tahoma"/>
            <family val="2"/>
          </rPr>
          <t xml:space="preserve">- Alto: </t>
        </r>
        <r>
          <rPr>
            <sz val="8"/>
            <color indexed="81"/>
            <rFont val="Tahoma"/>
            <family val="2"/>
          </rPr>
          <t xml:space="preserve">Risco cujo impacto no tempo ou custo seja igual ou maior que 25% do tempo total do projeto respectivamente.
    </t>
        </r>
        <r>
          <rPr>
            <b/>
            <sz val="8"/>
            <color indexed="81"/>
            <rFont val="Tahoma"/>
            <family val="2"/>
          </rPr>
          <t xml:space="preserve">- Médio: </t>
        </r>
        <r>
          <rPr>
            <sz val="8"/>
            <color indexed="81"/>
            <rFont val="Tahoma"/>
            <family val="2"/>
          </rPr>
          <t xml:space="preserve">Risco cujo impacto no tempo ou custo seja igual ou maior que 10% e menor que 25% do tempo total do projeto respectivamente.
    </t>
        </r>
        <r>
          <rPr>
            <b/>
            <sz val="8"/>
            <color indexed="81"/>
            <rFont val="Tahoma"/>
            <family val="2"/>
          </rPr>
          <t xml:space="preserve">- Baixo: </t>
        </r>
        <r>
          <rPr>
            <sz val="8"/>
            <color indexed="81"/>
            <rFont val="Tahoma"/>
            <family val="2"/>
          </rPr>
          <t xml:space="preserve">Risco cujo impacto no tempo ou custo seja menor que 10% do tempo total do projeto respectivamente.
</t>
        </r>
      </text>
    </comment>
    <comment ref="F47" authorId="0">
      <text>
        <r>
          <rPr>
            <sz val="8"/>
            <color indexed="81"/>
            <rFont val="Tahoma"/>
            <family val="2"/>
          </rPr>
          <t xml:space="preserve">O Grau de Exposição do Risco identifica a prioridade de tratamento dos riscos. Pode ser classificado como:
    - </t>
        </r>
        <r>
          <rPr>
            <b/>
            <sz val="8"/>
            <color indexed="81"/>
            <rFont val="Tahoma"/>
            <family val="2"/>
          </rPr>
          <t>Alto:</t>
        </r>
        <r>
          <rPr>
            <sz val="8"/>
            <color indexed="81"/>
            <rFont val="Tahoma"/>
            <family val="2"/>
          </rPr>
          <t xml:space="preserve"> Riscos para os quais devem ser elaborados planos de mitigação e contingência ao risco.
    - </t>
        </r>
        <r>
          <rPr>
            <b/>
            <sz val="8"/>
            <color indexed="81"/>
            <rFont val="Tahoma"/>
            <family val="2"/>
          </rPr>
          <t>Médio:</t>
        </r>
        <r>
          <rPr>
            <sz val="8"/>
            <color indexed="81"/>
            <rFont val="Tahoma"/>
            <family val="2"/>
          </rPr>
          <t xml:space="preserve"> Riscos para os quais devem ser elaborados, pelo menos, planos de contingência ao risco.
    - </t>
        </r>
        <r>
          <rPr>
            <b/>
            <sz val="8"/>
            <color indexed="81"/>
            <rFont val="Tahoma"/>
            <family val="2"/>
          </rPr>
          <t>Baixo:</t>
        </r>
        <r>
          <rPr>
            <sz val="8"/>
            <color indexed="81"/>
            <rFont val="Tahoma"/>
            <family val="2"/>
          </rPr>
          <t xml:space="preserve"> Riscos para os quais não são necessários planos de resposta ao risco (aceitação do risco).
</t>
        </r>
      </text>
    </comment>
    <comment ref="G47" authorId="0">
      <text>
        <r>
          <rPr>
            <sz val="8"/>
            <color indexed="81"/>
            <rFont val="Tahoma"/>
            <family val="2"/>
          </rPr>
          <t xml:space="preserve">Situação atual do risco no projeto:
    </t>
        </r>
        <r>
          <rPr>
            <b/>
            <sz val="8"/>
            <color indexed="81"/>
            <rFont val="Tahoma"/>
            <family val="2"/>
          </rPr>
          <t xml:space="preserve">- Identificado: </t>
        </r>
        <r>
          <rPr>
            <sz val="8"/>
            <color indexed="81"/>
            <rFont val="Tahoma"/>
            <family val="2"/>
          </rPr>
          <t xml:space="preserve">Risco identificado, mas ainda em análise para o estabelecimento da sua estratégia de resposta. </t>
        </r>
        <r>
          <rPr>
            <sz val="8"/>
            <color indexed="81"/>
            <rFont val="Tahoma"/>
            <family val="2"/>
          </rPr>
          <t xml:space="preserve">
    </t>
        </r>
        <r>
          <rPr>
            <b/>
            <sz val="8"/>
            <color indexed="81"/>
            <rFont val="Tahoma"/>
            <family val="2"/>
          </rPr>
          <t xml:space="preserve">- Ativo: </t>
        </r>
        <r>
          <rPr>
            <sz val="8"/>
            <color indexed="81"/>
            <rFont val="Tahoma"/>
            <family val="2"/>
          </rPr>
          <t>Risco identificado, com sua estratégia de resposta estabelecida. Este tipo de risco, dependendo do seu grau de exposição precisa 
                 ter planos de mitigação e contingência estabelecidos</t>
        </r>
        <r>
          <rPr>
            <sz val="8"/>
            <color indexed="81"/>
            <rFont val="Tahoma"/>
            <family val="2"/>
          </rPr>
          <t xml:space="preserve">
    </t>
        </r>
        <r>
          <rPr>
            <b/>
            <sz val="8"/>
            <color indexed="81"/>
            <rFont val="Tahoma"/>
            <family val="2"/>
          </rPr>
          <t xml:space="preserve">- Em Mitigação: </t>
        </r>
        <r>
          <rPr>
            <sz val="8"/>
            <color indexed="81"/>
            <rFont val="Tahoma"/>
            <family val="2"/>
          </rPr>
          <t xml:space="preserve">Risco na eminência de ocorrer, onde foi necessário inicializar seus planos de mitigação estabelecidos. </t>
        </r>
        <r>
          <rPr>
            <sz val="8"/>
            <color indexed="81"/>
            <rFont val="Tahoma"/>
            <family val="2"/>
          </rPr>
          <t xml:space="preserve">
    </t>
        </r>
        <r>
          <rPr>
            <b/>
            <sz val="8"/>
            <color indexed="81"/>
            <rFont val="Tahoma"/>
            <family val="2"/>
          </rPr>
          <t xml:space="preserve">- Em Contingência: </t>
        </r>
        <r>
          <rPr>
            <sz val="8"/>
            <color indexed="81"/>
            <rFont val="Tahoma"/>
            <family val="2"/>
          </rPr>
          <t xml:space="preserve">Risco já ocorrido, onde é necessário inicializar seu plano de contingência. 
                                    Após a realização desse plano avalie se o risco foi eliminado ou seja: não tem mais a possibilidade 
                                   de ocorrer para colocá-lo como risco Inativo. Caso o risco possa vir a ocorrer novamente, coloque-o na situação 
                                   Ativo novamente.
 </t>
        </r>
        <r>
          <rPr>
            <b/>
            <sz val="8"/>
            <color indexed="81"/>
            <rFont val="Tahoma"/>
            <family val="2"/>
          </rPr>
          <t xml:space="preserve">   - Inativo:</t>
        </r>
        <r>
          <rPr>
            <sz val="8"/>
            <color indexed="81"/>
            <rFont val="Tahoma"/>
            <family val="2"/>
          </rPr>
          <t xml:space="preserve"> Risco que ou já ocorreu e não tem mais a possibilidade voltar a acontecer, ou risco que foi eliminado ou transferido conforme a 
                    estratégia de resposta estabelecida.  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H47" authorId="0">
      <text>
        <r>
          <rPr>
            <b/>
            <sz val="8"/>
            <color indexed="81"/>
            <rFont val="Tahoma"/>
            <family val="2"/>
          </rPr>
          <t xml:space="preserve">Gatilhos do Risco: 
</t>
        </r>
        <r>
          <rPr>
            <sz val="8"/>
            <color indexed="81"/>
            <rFont val="Tahoma"/>
            <family val="2"/>
          </rPr>
          <t xml:space="preserve">Métricas e limites relacionados a um risco que indicam a ocorrência ou a iminência de ocorrência do risco, 
por exemplo: taxa de defeitos nos resultados de testes e revisões técnicas, indicador de retrabalho do projeto, 
indicador de entregas de produtos, indicador de prazo e custo de projeto, etc.
</t>
        </r>
      </text>
    </comment>
    <comment ref="H48" authorId="1">
      <text>
        <r>
          <rPr>
            <sz val="8"/>
            <color indexed="81"/>
            <rFont val="Tahoma"/>
            <family val="2"/>
          </rPr>
          <t>Planejamento de ações que visem eliminar o risco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48" authorId="0">
      <text>
        <r>
          <rPr>
            <sz val="8"/>
            <color indexed="81"/>
            <rFont val="Tahoma"/>
            <family val="2"/>
          </rPr>
          <t>Planejamento de ações que busquem reduzir a
 probabilidade e/ou o impacto da ocorrência do risco</t>
        </r>
      </text>
    </comment>
    <comment ref="K48" authorId="0">
      <text>
        <r>
          <rPr>
            <sz val="8"/>
            <color indexed="81"/>
            <rFont val="Tahoma"/>
            <family val="2"/>
          </rPr>
          <t>Estratégia de reação aos efeitos do risco, 
caso este venha a ocorrer.</t>
        </r>
      </text>
    </comment>
    <comment ref="L48" authorId="0">
      <text>
        <r>
          <rPr>
            <sz val="8"/>
            <color indexed="81"/>
            <rFont val="Tahoma"/>
            <family val="2"/>
          </rPr>
          <t>Identifique os números das ações gerenciais
associadas ao risco</t>
        </r>
      </text>
    </comment>
    <comment ref="C54" authorId="0">
      <text>
        <r>
          <rPr>
            <sz val="8"/>
            <color indexed="81"/>
            <rFont val="Tahoma"/>
            <family val="2"/>
          </rPr>
          <t xml:space="preserve">Identificação numérica da prioridade de tratamento do risco
Quanto menor o número, maior a prioridade </t>
        </r>
      </text>
    </comment>
    <comment ref="D54" authorId="0">
      <text>
        <r>
          <rPr>
            <sz val="8"/>
            <color indexed="81"/>
            <rFont val="Tahoma"/>
            <family val="2"/>
          </rPr>
          <t>Sentença que descreve o risco, definindo o evento que, 
ao ocorrer, causa impacto no projeto.</t>
        </r>
      </text>
    </comment>
    <comment ref="H54" authorId="0">
      <text>
        <r>
          <rPr>
            <sz val="8"/>
            <color indexed="81"/>
            <rFont val="Tahoma"/>
            <family val="2"/>
          </rPr>
          <t>A categorização do risco identifica a área de conhecimento à qual o risco é aplicável no projeto. 
Esse atributo é importante para que o gerenciamento dos riscos possa ser realizado de forma 
unificada para cada categoria.</t>
        </r>
      </text>
    </comment>
    <comment ref="J54" authorId="0">
      <text>
        <r>
          <rPr>
            <sz val="8"/>
            <color indexed="81"/>
            <rFont val="Tahoma"/>
            <family val="2"/>
          </rPr>
          <t>Lista de fatos que justificam o risco em potencial.</t>
        </r>
      </text>
    </comment>
    <comment ref="K54" authorId="0">
      <text>
        <r>
          <rPr>
            <sz val="8"/>
            <color indexed="81"/>
            <rFont val="Tahoma"/>
            <family val="2"/>
          </rPr>
          <t>Descrição dos possíveis impactos que o risco venha a 
causar no projeto caso este se confirme.</t>
        </r>
      </text>
    </comment>
    <comment ref="L54" authorId="0">
      <text>
        <r>
          <rPr>
            <sz val="8"/>
            <color indexed="81"/>
            <rFont val="Tahoma"/>
            <family val="2"/>
          </rPr>
          <t>Eventos (fatos), resultados de medições e seus  limites relacionados a 
um risco que indicam a ocorrência ou a iminência de ocorrência do risco 
tais como, por exemplo: indicador de prazo ou custo do projeto abaixo 
ou acima de um determinado valor estabelecido como limite; aviso de 
publicação de nova versão de normativo interno do cliente que possa 
causar impactos no sistema sendo desenvolvido; solicitação de 
mudanças com baixo nível de definição e com a possibilidade de 
medições instáveis ou indefinidas</t>
        </r>
      </text>
    </comment>
    <comment ref="D57" authorId="1">
      <text>
        <r>
          <rPr>
            <sz val="8"/>
            <color indexed="81"/>
            <rFont val="Tahoma"/>
            <family val="2"/>
          </rPr>
          <t>Stakeholders (envolvidos) no risco ou no seu plano de resposta</t>
        </r>
      </text>
    </comment>
    <comment ref="C59" authorId="0">
      <text>
        <r>
          <rPr>
            <sz val="8"/>
            <color indexed="81"/>
            <rFont val="Tahoma"/>
            <family val="2"/>
          </rPr>
          <t>Data da identificação do risco ou da alteração de seus atributos
 durante o monitoramento e controle de riscos.</t>
        </r>
      </text>
    </comment>
    <comment ref="D59" authorId="0">
      <text>
        <r>
          <rPr>
            <sz val="8"/>
            <color indexed="81"/>
            <rFont val="Tahoma"/>
            <family val="2"/>
          </rPr>
          <t xml:space="preserve">Probabilidade de o risco ocorrer expressa qualitativamente:
    </t>
        </r>
        <r>
          <rPr>
            <b/>
            <sz val="8"/>
            <color indexed="81"/>
            <rFont val="Tahoma"/>
            <family val="2"/>
          </rPr>
          <t xml:space="preserve">- Alta: </t>
        </r>
        <r>
          <rPr>
            <sz val="8"/>
            <color indexed="81"/>
            <rFont val="Tahoma"/>
            <family val="2"/>
          </rPr>
          <t xml:space="preserve">Riscos evidentes ao projeto, cuja ocorrência é esperada à curto prazo ou que possuam probabilidade de ocorrência maior ou igual à 50% em algum momento durante o projeto
    </t>
        </r>
        <r>
          <rPr>
            <b/>
            <sz val="8"/>
            <color indexed="81"/>
            <rFont val="Tahoma"/>
            <family val="2"/>
          </rPr>
          <t xml:space="preserve">- Média: </t>
        </r>
        <r>
          <rPr>
            <sz val="8"/>
            <color indexed="81"/>
            <rFont val="Tahoma"/>
            <family val="2"/>
          </rPr>
          <t xml:space="preserve">Riscos identificados, para os quais é esperado a ocorrência em algum momento do projeto ou cuja probabilidade é igual ou maior que 20% e menor que 50% ou desconhecida.
    </t>
        </r>
        <r>
          <rPr>
            <b/>
            <sz val="8"/>
            <color indexed="81"/>
            <rFont val="Tahoma"/>
            <family val="2"/>
          </rPr>
          <t xml:space="preserve">- Baixa: </t>
        </r>
        <r>
          <rPr>
            <sz val="8"/>
            <color indexed="81"/>
            <rFont val="Tahoma"/>
            <family val="2"/>
          </rPr>
          <t xml:space="preserve">Riscos identificados, porém cuja ocorrência é considerada rara durante o projeto ou que possuam probabilidade menor que 20%.
</t>
        </r>
      </text>
    </comment>
    <comment ref="E59" authorId="0">
      <text>
        <r>
          <rPr>
            <sz val="8"/>
            <color indexed="81"/>
            <rFont val="Tahoma"/>
            <family val="2"/>
          </rPr>
          <t xml:space="preserve">Os desvios de tempo ou custo do que foi planejado se o risco ocorrer, expresso qualitativamente.
    </t>
        </r>
        <r>
          <rPr>
            <b/>
            <sz val="8"/>
            <color indexed="81"/>
            <rFont val="Tahoma"/>
            <family val="2"/>
          </rPr>
          <t xml:space="preserve">- Alto: </t>
        </r>
        <r>
          <rPr>
            <sz val="8"/>
            <color indexed="81"/>
            <rFont val="Tahoma"/>
            <family val="2"/>
          </rPr>
          <t xml:space="preserve">Risco cujo impacto no tempo ou custo seja igual ou maior que 25% do tempo total do projeto respectivamente.
    </t>
        </r>
        <r>
          <rPr>
            <b/>
            <sz val="8"/>
            <color indexed="81"/>
            <rFont val="Tahoma"/>
            <family val="2"/>
          </rPr>
          <t xml:space="preserve">- Médio: </t>
        </r>
        <r>
          <rPr>
            <sz val="8"/>
            <color indexed="81"/>
            <rFont val="Tahoma"/>
            <family val="2"/>
          </rPr>
          <t xml:space="preserve">Risco cujo impacto no tempo ou custo seja igual ou maior que 10% e menor que 25% do tempo total do projeto respectivamente.
    </t>
        </r>
        <r>
          <rPr>
            <b/>
            <sz val="8"/>
            <color indexed="81"/>
            <rFont val="Tahoma"/>
            <family val="2"/>
          </rPr>
          <t xml:space="preserve">- Baixo: </t>
        </r>
        <r>
          <rPr>
            <sz val="8"/>
            <color indexed="81"/>
            <rFont val="Tahoma"/>
            <family val="2"/>
          </rPr>
          <t xml:space="preserve">Risco cujo impacto no tempo ou custo seja menor que 10% do tempo total do projeto respectivamente.
</t>
        </r>
      </text>
    </comment>
    <comment ref="F59" authorId="0">
      <text>
        <r>
          <rPr>
            <sz val="8"/>
            <color indexed="81"/>
            <rFont val="Tahoma"/>
            <family val="2"/>
          </rPr>
          <t xml:space="preserve">O Grau de Exposição do Risco identifica a prioridade de tratamento dos riscos. Pode ser classificado como:
    - </t>
        </r>
        <r>
          <rPr>
            <b/>
            <sz val="8"/>
            <color indexed="81"/>
            <rFont val="Tahoma"/>
            <family val="2"/>
          </rPr>
          <t>Alto:</t>
        </r>
        <r>
          <rPr>
            <sz val="8"/>
            <color indexed="81"/>
            <rFont val="Tahoma"/>
            <family val="2"/>
          </rPr>
          <t xml:space="preserve"> Riscos para os quais devem ser elaborados planos de mitigação e contingência ao risco.
    - </t>
        </r>
        <r>
          <rPr>
            <b/>
            <sz val="8"/>
            <color indexed="81"/>
            <rFont val="Tahoma"/>
            <family val="2"/>
          </rPr>
          <t>Médio:</t>
        </r>
        <r>
          <rPr>
            <sz val="8"/>
            <color indexed="81"/>
            <rFont val="Tahoma"/>
            <family val="2"/>
          </rPr>
          <t xml:space="preserve"> Riscos para os quais devem ser elaborados, pelo menos, planos de contingência ao risco.
    - </t>
        </r>
        <r>
          <rPr>
            <b/>
            <sz val="8"/>
            <color indexed="81"/>
            <rFont val="Tahoma"/>
            <family val="2"/>
          </rPr>
          <t>Baixo:</t>
        </r>
        <r>
          <rPr>
            <sz val="8"/>
            <color indexed="81"/>
            <rFont val="Tahoma"/>
            <family val="2"/>
          </rPr>
          <t xml:space="preserve"> Riscos para os quais não são necessários planos de resposta ao risco (aceitação do risco).
</t>
        </r>
      </text>
    </comment>
    <comment ref="G59" authorId="0">
      <text>
        <r>
          <rPr>
            <sz val="8"/>
            <color indexed="81"/>
            <rFont val="Tahoma"/>
            <family val="2"/>
          </rPr>
          <t xml:space="preserve">Situação atual do risco no projeto:
    </t>
        </r>
        <r>
          <rPr>
            <b/>
            <sz val="8"/>
            <color indexed="81"/>
            <rFont val="Tahoma"/>
            <family val="2"/>
          </rPr>
          <t xml:space="preserve">- Identificado: </t>
        </r>
        <r>
          <rPr>
            <sz val="8"/>
            <color indexed="81"/>
            <rFont val="Tahoma"/>
            <family val="2"/>
          </rPr>
          <t xml:space="preserve">Risco identificado, mas ainda em análise para o estabelecimento da sua estratégia de resposta. </t>
        </r>
        <r>
          <rPr>
            <sz val="8"/>
            <color indexed="81"/>
            <rFont val="Tahoma"/>
            <family val="2"/>
          </rPr>
          <t xml:space="preserve">
    </t>
        </r>
        <r>
          <rPr>
            <b/>
            <sz val="8"/>
            <color indexed="81"/>
            <rFont val="Tahoma"/>
            <family val="2"/>
          </rPr>
          <t xml:space="preserve">- Ativo: </t>
        </r>
        <r>
          <rPr>
            <sz val="8"/>
            <color indexed="81"/>
            <rFont val="Tahoma"/>
            <family val="2"/>
          </rPr>
          <t>Risco identificado, com sua estratégia de resposta estabelecida. Este tipo de risco, dependendo do seu grau de exposição precisa 
                 ter planos de mitigação e contingência estabelecidos</t>
        </r>
        <r>
          <rPr>
            <sz val="8"/>
            <color indexed="81"/>
            <rFont val="Tahoma"/>
            <family val="2"/>
          </rPr>
          <t xml:space="preserve">
    </t>
        </r>
        <r>
          <rPr>
            <b/>
            <sz val="8"/>
            <color indexed="81"/>
            <rFont val="Tahoma"/>
            <family val="2"/>
          </rPr>
          <t xml:space="preserve">- Em Mitigação: </t>
        </r>
        <r>
          <rPr>
            <sz val="8"/>
            <color indexed="81"/>
            <rFont val="Tahoma"/>
            <family val="2"/>
          </rPr>
          <t xml:space="preserve">Risco na eminência de ocorrer, onde foi necessário inicializar seus planos de mitigação estabelecidos. </t>
        </r>
        <r>
          <rPr>
            <sz val="8"/>
            <color indexed="81"/>
            <rFont val="Tahoma"/>
            <family val="2"/>
          </rPr>
          <t xml:space="preserve">
    </t>
        </r>
        <r>
          <rPr>
            <b/>
            <sz val="8"/>
            <color indexed="81"/>
            <rFont val="Tahoma"/>
            <family val="2"/>
          </rPr>
          <t xml:space="preserve">- Em Contingência: </t>
        </r>
        <r>
          <rPr>
            <sz val="8"/>
            <color indexed="81"/>
            <rFont val="Tahoma"/>
            <family val="2"/>
          </rPr>
          <t xml:space="preserve">Risco já ocorrido, onde é necessário inicializar seu plano de contingência. 
                                    Após a realização desse plano avalie se o risco foi eliminado ou seja: não tem mais a possibilidade 
                                   de ocorrer para colocá-lo como risco Inativo. Caso o risco possa vir a ocorrer novamente, coloque-o na situação 
                                   Ativo novamente.
 </t>
        </r>
        <r>
          <rPr>
            <b/>
            <sz val="8"/>
            <color indexed="81"/>
            <rFont val="Tahoma"/>
            <family val="2"/>
          </rPr>
          <t xml:space="preserve">   - Inativo:</t>
        </r>
        <r>
          <rPr>
            <sz val="8"/>
            <color indexed="81"/>
            <rFont val="Tahoma"/>
            <family val="2"/>
          </rPr>
          <t xml:space="preserve"> Risco que ou já ocorreu e não tem mais a possibilidade voltar a acontecer, ou risco que foi eliminado ou transferido conforme a 
                    estratégia de resposta estabelecida.  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H59" authorId="0">
      <text>
        <r>
          <rPr>
            <b/>
            <sz val="8"/>
            <color indexed="81"/>
            <rFont val="Tahoma"/>
            <family val="2"/>
          </rPr>
          <t xml:space="preserve">Gatilhos do Risco: 
</t>
        </r>
        <r>
          <rPr>
            <sz val="8"/>
            <color indexed="81"/>
            <rFont val="Tahoma"/>
            <family val="2"/>
          </rPr>
          <t xml:space="preserve">Métricas e limites relacionados a um risco que indicam a ocorrência ou a iminência de ocorrência do risco, 
por exemplo: taxa de defeitos nos resultados de testes e revisões técnicas, indicador de retrabalho do projeto, 
indicador de entregas de produtos, indicador de prazo e custo de projeto, etc.
</t>
        </r>
      </text>
    </comment>
    <comment ref="H60" authorId="1">
      <text>
        <r>
          <rPr>
            <sz val="8"/>
            <color indexed="81"/>
            <rFont val="Tahoma"/>
            <family val="2"/>
          </rPr>
          <t>Planejamento de ações que visem eliminar o risco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60" authorId="0">
      <text>
        <r>
          <rPr>
            <sz val="8"/>
            <color indexed="81"/>
            <rFont val="Tahoma"/>
            <family val="2"/>
          </rPr>
          <t>Planejamento de ações que busquem reduzir a
 probabilidade e/ou o impacto da ocorrência do risco</t>
        </r>
      </text>
    </comment>
    <comment ref="K60" authorId="0">
      <text>
        <r>
          <rPr>
            <sz val="8"/>
            <color indexed="81"/>
            <rFont val="Tahoma"/>
            <family val="2"/>
          </rPr>
          <t>Estratégia de reação aos efeitos do risco, 
caso este venha a ocorrer.</t>
        </r>
      </text>
    </comment>
    <comment ref="L60" authorId="0">
      <text>
        <r>
          <rPr>
            <sz val="8"/>
            <color indexed="81"/>
            <rFont val="Tahoma"/>
            <family val="2"/>
          </rPr>
          <t>Identifique os números das ações gerenciais
associadas ao risco</t>
        </r>
      </text>
    </comment>
    <comment ref="C69" authorId="0">
      <text>
        <r>
          <rPr>
            <sz val="8"/>
            <color indexed="81"/>
            <rFont val="Tahoma"/>
            <family val="2"/>
          </rPr>
          <t xml:space="preserve">Identificação numérica da prioridade de tratamento do risco
Quanto menor o número, maior a prioridade </t>
        </r>
      </text>
    </comment>
    <comment ref="D69" authorId="0">
      <text>
        <r>
          <rPr>
            <sz val="8"/>
            <color indexed="81"/>
            <rFont val="Tahoma"/>
            <family val="2"/>
          </rPr>
          <t>Sentença que descreve o risco, definindo o evento que, 
ao ocorrer, causa impacto no projeto.</t>
        </r>
      </text>
    </comment>
    <comment ref="H69" authorId="0">
      <text>
        <r>
          <rPr>
            <sz val="8"/>
            <color indexed="81"/>
            <rFont val="Tahoma"/>
            <family val="2"/>
          </rPr>
          <t>A categorização do risco identifica a área de conhecimento à qual o risco é aplicável no projeto. 
Esse atributo é importante para que o gerenciamento dos riscos possa ser realizado de forma 
unificada para cada categoria.</t>
        </r>
      </text>
    </comment>
    <comment ref="J69" authorId="0">
      <text>
        <r>
          <rPr>
            <sz val="8"/>
            <color indexed="81"/>
            <rFont val="Tahoma"/>
            <family val="2"/>
          </rPr>
          <t>Lista de fatos que justificam o risco em potencial.</t>
        </r>
      </text>
    </comment>
    <comment ref="K69" authorId="0">
      <text>
        <r>
          <rPr>
            <sz val="8"/>
            <color indexed="81"/>
            <rFont val="Tahoma"/>
            <family val="2"/>
          </rPr>
          <t>Descrição dos possíveis impactos que o risco venha a 
causar no projeto caso este se confirme.</t>
        </r>
      </text>
    </comment>
    <comment ref="L69" authorId="0">
      <text>
        <r>
          <rPr>
            <sz val="8"/>
            <color indexed="81"/>
            <rFont val="Tahoma"/>
            <family val="2"/>
          </rPr>
          <t>Eventos (fatos), resultados de medições e seus  limites relacionados a 
um risco que indicam a ocorrência ou a iminência de ocorrência do risco 
tais como, por exemplo: indicador de prazo ou custo do projeto abaixo 
ou acima de um determinado valor estabelecido como limite; aviso de 
publicação de nova versão de normativo interno do cliente que possa 
causar impactos no sistema sendo desenvolvido; solicitação de 
mudanças com baixo nível de definição e com a possibilidade de 
medições instáveis ou indefinidas</t>
        </r>
      </text>
    </comment>
    <comment ref="D72" authorId="1">
      <text>
        <r>
          <rPr>
            <sz val="8"/>
            <color indexed="81"/>
            <rFont val="Tahoma"/>
            <family val="2"/>
          </rPr>
          <t>Stakeholders (envolvidos) no risco ou no seu plano de resposta</t>
        </r>
      </text>
    </comment>
    <comment ref="C74" authorId="0">
      <text>
        <r>
          <rPr>
            <sz val="8"/>
            <color indexed="81"/>
            <rFont val="Tahoma"/>
            <family val="2"/>
          </rPr>
          <t>Data da identificação do risco ou da alteração de seus atributos
 durante o monitoramento e controle de riscos.</t>
        </r>
      </text>
    </comment>
    <comment ref="D74" authorId="0">
      <text>
        <r>
          <rPr>
            <sz val="8"/>
            <color indexed="81"/>
            <rFont val="Tahoma"/>
            <family val="2"/>
          </rPr>
          <t xml:space="preserve">Probabilidade de o risco ocorrer expressa qualitativamente:
    </t>
        </r>
        <r>
          <rPr>
            <b/>
            <sz val="8"/>
            <color indexed="81"/>
            <rFont val="Tahoma"/>
            <family val="2"/>
          </rPr>
          <t xml:space="preserve">- Alta: </t>
        </r>
        <r>
          <rPr>
            <sz val="8"/>
            <color indexed="81"/>
            <rFont val="Tahoma"/>
            <family val="2"/>
          </rPr>
          <t xml:space="preserve">Riscos evidentes ao projeto, cuja ocorrência é esperada à curto prazo ou que possuam probabilidade de ocorrência maior ou igual à 50% em algum momento durante o projeto
    </t>
        </r>
        <r>
          <rPr>
            <b/>
            <sz val="8"/>
            <color indexed="81"/>
            <rFont val="Tahoma"/>
            <family val="2"/>
          </rPr>
          <t xml:space="preserve">- Média: </t>
        </r>
        <r>
          <rPr>
            <sz val="8"/>
            <color indexed="81"/>
            <rFont val="Tahoma"/>
            <family val="2"/>
          </rPr>
          <t xml:space="preserve">Riscos identificados, para os quais é esperado a ocorrência em algum momento do projeto ou cuja probabilidade é igual ou maior que 20% e menor que 50% ou desconhecida.
    </t>
        </r>
        <r>
          <rPr>
            <b/>
            <sz val="8"/>
            <color indexed="81"/>
            <rFont val="Tahoma"/>
            <family val="2"/>
          </rPr>
          <t xml:space="preserve">- Baixa: </t>
        </r>
        <r>
          <rPr>
            <sz val="8"/>
            <color indexed="81"/>
            <rFont val="Tahoma"/>
            <family val="2"/>
          </rPr>
          <t xml:space="preserve">Riscos identificados, porém cuja ocorrência é considerada rara durante o projeto ou que possuam probabilidade menor que 20%.
</t>
        </r>
      </text>
    </comment>
    <comment ref="E74" authorId="0">
      <text>
        <r>
          <rPr>
            <sz val="8"/>
            <color indexed="81"/>
            <rFont val="Tahoma"/>
            <family val="2"/>
          </rPr>
          <t xml:space="preserve">Os desvios de tempo ou custo do que foi planejado se o risco ocorrer, expresso qualitativamente.
    </t>
        </r>
        <r>
          <rPr>
            <b/>
            <sz val="8"/>
            <color indexed="81"/>
            <rFont val="Tahoma"/>
            <family val="2"/>
          </rPr>
          <t xml:space="preserve">- Alto: </t>
        </r>
        <r>
          <rPr>
            <sz val="8"/>
            <color indexed="81"/>
            <rFont val="Tahoma"/>
            <family val="2"/>
          </rPr>
          <t xml:space="preserve">Risco cujo impacto no tempo ou custo seja igual ou maior que 25% do tempo total do projeto respectivamente.
    </t>
        </r>
        <r>
          <rPr>
            <b/>
            <sz val="8"/>
            <color indexed="81"/>
            <rFont val="Tahoma"/>
            <family val="2"/>
          </rPr>
          <t xml:space="preserve">- Médio: </t>
        </r>
        <r>
          <rPr>
            <sz val="8"/>
            <color indexed="81"/>
            <rFont val="Tahoma"/>
            <family val="2"/>
          </rPr>
          <t xml:space="preserve">Risco cujo impacto no tempo ou custo seja igual ou maior que 10% e menor que 25% do tempo total do projeto respectivamente.
    </t>
        </r>
        <r>
          <rPr>
            <b/>
            <sz val="8"/>
            <color indexed="81"/>
            <rFont val="Tahoma"/>
            <family val="2"/>
          </rPr>
          <t xml:space="preserve">- Baixo: </t>
        </r>
        <r>
          <rPr>
            <sz val="8"/>
            <color indexed="81"/>
            <rFont val="Tahoma"/>
            <family val="2"/>
          </rPr>
          <t xml:space="preserve">Risco cujo impacto no tempo ou custo seja menor que 10% do tempo total do projeto respectivamente.
</t>
        </r>
      </text>
    </comment>
    <comment ref="F74" authorId="0">
      <text>
        <r>
          <rPr>
            <sz val="8"/>
            <color indexed="81"/>
            <rFont val="Tahoma"/>
            <family val="2"/>
          </rPr>
          <t xml:space="preserve">O Grau de Exposição do Risco identifica a prioridade de tratamento dos riscos. Pode ser classificado como:
    </t>
        </r>
        <r>
          <rPr>
            <b/>
            <sz val="8"/>
            <color indexed="81"/>
            <rFont val="Tahoma"/>
            <family val="2"/>
          </rPr>
          <t xml:space="preserve">- Alto: </t>
        </r>
        <r>
          <rPr>
            <sz val="8"/>
            <color indexed="81"/>
            <rFont val="Tahoma"/>
            <family val="2"/>
          </rPr>
          <t xml:space="preserve">Riscos para os quais devem ser elaborados planos de mitigação e contingência ao risco.
    </t>
        </r>
        <r>
          <rPr>
            <b/>
            <sz val="8"/>
            <color indexed="81"/>
            <rFont val="Tahoma"/>
            <family val="2"/>
          </rPr>
          <t xml:space="preserve">- Médio: </t>
        </r>
        <r>
          <rPr>
            <sz val="8"/>
            <color indexed="81"/>
            <rFont val="Tahoma"/>
            <family val="2"/>
          </rPr>
          <t xml:space="preserve">Riscos para os quais devem ser elaborados, pelo menos, planos de contingência ao risco.
    </t>
        </r>
        <r>
          <rPr>
            <b/>
            <sz val="8"/>
            <color indexed="81"/>
            <rFont val="Tahoma"/>
            <family val="2"/>
          </rPr>
          <t xml:space="preserve">- Baixo: </t>
        </r>
        <r>
          <rPr>
            <sz val="8"/>
            <color indexed="81"/>
            <rFont val="Tahoma"/>
            <family val="2"/>
          </rPr>
          <t xml:space="preserve">Riscos para os quais não são necessários planos de resposta ao risco (aceitação do risco).
</t>
        </r>
      </text>
    </comment>
    <comment ref="G74" authorId="0">
      <text>
        <r>
          <rPr>
            <sz val="8"/>
            <color indexed="81"/>
            <rFont val="Tahoma"/>
            <family val="2"/>
          </rPr>
          <t xml:space="preserve">Situação atual do risco no projeto:
    </t>
        </r>
        <r>
          <rPr>
            <b/>
            <sz val="8"/>
            <color indexed="81"/>
            <rFont val="Tahoma"/>
            <family val="2"/>
          </rPr>
          <t xml:space="preserve">- Identificado: </t>
        </r>
        <r>
          <rPr>
            <sz val="8"/>
            <color indexed="81"/>
            <rFont val="Tahoma"/>
            <family val="2"/>
          </rPr>
          <t xml:space="preserve">Risco identificado, mas ainda em análise para o estabelecimento da sua estratégia de resposta. </t>
        </r>
        <r>
          <rPr>
            <sz val="8"/>
            <color indexed="81"/>
            <rFont val="Tahoma"/>
            <family val="2"/>
          </rPr>
          <t xml:space="preserve">
    </t>
        </r>
        <r>
          <rPr>
            <b/>
            <sz val="8"/>
            <color indexed="81"/>
            <rFont val="Tahoma"/>
            <family val="2"/>
          </rPr>
          <t xml:space="preserve">- Ativo: </t>
        </r>
        <r>
          <rPr>
            <sz val="8"/>
            <color indexed="81"/>
            <rFont val="Tahoma"/>
            <family val="2"/>
          </rPr>
          <t>Risco identificado, com sua estratégia de resposta estabelecida. Este tipo de risco, dependendo do seu grau de exposição precisa 
                 ter planos de mitigação e contingência estabelecidos</t>
        </r>
        <r>
          <rPr>
            <sz val="8"/>
            <color indexed="81"/>
            <rFont val="Tahoma"/>
            <family val="2"/>
          </rPr>
          <t xml:space="preserve">
    </t>
        </r>
        <r>
          <rPr>
            <b/>
            <sz val="8"/>
            <color indexed="81"/>
            <rFont val="Tahoma"/>
            <family val="2"/>
          </rPr>
          <t xml:space="preserve">- Em Mitigação: </t>
        </r>
        <r>
          <rPr>
            <sz val="8"/>
            <color indexed="81"/>
            <rFont val="Tahoma"/>
            <family val="2"/>
          </rPr>
          <t xml:space="preserve">Risco na eminência de ocorrer, onde foi necessário inicializar seus planos de mitigação estabelecidos. </t>
        </r>
        <r>
          <rPr>
            <sz val="8"/>
            <color indexed="81"/>
            <rFont val="Tahoma"/>
            <family val="2"/>
          </rPr>
          <t xml:space="preserve">
    </t>
        </r>
        <r>
          <rPr>
            <b/>
            <sz val="8"/>
            <color indexed="81"/>
            <rFont val="Tahoma"/>
            <family val="2"/>
          </rPr>
          <t xml:space="preserve">- Em Contingência: </t>
        </r>
        <r>
          <rPr>
            <sz val="8"/>
            <color indexed="81"/>
            <rFont val="Tahoma"/>
            <family val="2"/>
          </rPr>
          <t xml:space="preserve">Risco já ocorrido, onde é necessário inicializar seu plano de contingência. 
                                    Após a realização desse plano avalie se o risco foi eliminado ou seja: não tem mais a possibilidade 
                                   de ocorrer para colocá-lo como risco Inativo. Caso o risco possa vir a ocorrer novamente, coloque-o na situação 
                                   Ativo novamente.
 </t>
        </r>
        <r>
          <rPr>
            <b/>
            <sz val="8"/>
            <color indexed="81"/>
            <rFont val="Tahoma"/>
            <family val="2"/>
          </rPr>
          <t xml:space="preserve">   - Inativo:</t>
        </r>
        <r>
          <rPr>
            <sz val="8"/>
            <color indexed="81"/>
            <rFont val="Tahoma"/>
            <family val="2"/>
          </rPr>
          <t xml:space="preserve"> Risco que ou já ocorreu e não tem mais a possibilidade voltar a acontecer, ou risco que foi eliminado ou transferido conforme a 
                    estratégia de resposta estabelecida.  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H74" authorId="0">
      <text>
        <r>
          <rPr>
            <b/>
            <sz val="8"/>
            <color indexed="81"/>
            <rFont val="Tahoma"/>
            <family val="2"/>
          </rPr>
          <t xml:space="preserve">Gatilhos do Risco: 
</t>
        </r>
        <r>
          <rPr>
            <sz val="8"/>
            <color indexed="81"/>
            <rFont val="Tahoma"/>
            <family val="2"/>
          </rPr>
          <t xml:space="preserve">Métricas e limites relacionados a um risco que indicam a ocorrência ou a iminência de ocorrência do risco, 
por exemplo: taxa de defeitos nos resultados de testes e revisões técnicas, indicador de retrabalho do projeto, 
indicador de entregas de produtos, indicador de prazo e custo de projeto, etc.
</t>
        </r>
      </text>
    </comment>
    <comment ref="H75" authorId="1">
      <text>
        <r>
          <rPr>
            <sz val="8"/>
            <color indexed="81"/>
            <rFont val="Tahoma"/>
            <family val="2"/>
          </rPr>
          <t>Planejamento de ações que visem eliminar o risco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75" authorId="0">
      <text>
        <r>
          <rPr>
            <sz val="8"/>
            <color indexed="81"/>
            <rFont val="Tahoma"/>
            <family val="2"/>
          </rPr>
          <t>Planejamento de ações que busquem reduzir a
 probabilidade e/ou o impacto da ocorrência do risco</t>
        </r>
      </text>
    </comment>
    <comment ref="K75" authorId="0">
      <text>
        <r>
          <rPr>
            <sz val="8"/>
            <color indexed="81"/>
            <rFont val="Tahoma"/>
            <family val="2"/>
          </rPr>
          <t>Estratégia de reação aos efeitos do risco, 
caso este venha a ocorrer.</t>
        </r>
      </text>
    </comment>
    <comment ref="L75" authorId="0">
      <text>
        <r>
          <rPr>
            <sz val="8"/>
            <color indexed="81"/>
            <rFont val="Tahoma"/>
            <family val="2"/>
          </rPr>
          <t>Identifique os números das ações gerenciais
associadas ao risco</t>
        </r>
      </text>
    </comment>
    <comment ref="C86" authorId="0">
      <text>
        <r>
          <rPr>
            <sz val="8"/>
            <color indexed="81"/>
            <rFont val="Tahoma"/>
            <family val="2"/>
          </rPr>
          <t xml:space="preserve">Identificação numérica da prioridade de tratamento do risco
Quanto menor o número, maior a prioridade </t>
        </r>
      </text>
    </comment>
    <comment ref="D86" authorId="0">
      <text>
        <r>
          <rPr>
            <sz val="8"/>
            <color indexed="81"/>
            <rFont val="Tahoma"/>
            <family val="2"/>
          </rPr>
          <t>Sentença que descreve o risco, definindo o evento que, 
ao ocorrer, causa impacto no projeto.</t>
        </r>
      </text>
    </comment>
    <comment ref="H86" authorId="0">
      <text>
        <r>
          <rPr>
            <sz val="8"/>
            <color indexed="81"/>
            <rFont val="Tahoma"/>
            <family val="2"/>
          </rPr>
          <t>A categorização do risco identifica a área de conhecimento à qual o risco é aplicável no projeto. 
Esse atributo é importante para que o gerenciamento dos riscos possa ser realizado de forma 
unificada para cada categoria.</t>
        </r>
      </text>
    </comment>
    <comment ref="J86" authorId="0">
      <text>
        <r>
          <rPr>
            <sz val="8"/>
            <color indexed="81"/>
            <rFont val="Tahoma"/>
            <family val="2"/>
          </rPr>
          <t>Lista de fatos que justificam o risco em potencial.</t>
        </r>
      </text>
    </comment>
    <comment ref="K86" authorId="0">
      <text>
        <r>
          <rPr>
            <sz val="8"/>
            <color indexed="81"/>
            <rFont val="Tahoma"/>
            <family val="2"/>
          </rPr>
          <t>Descrição dos possíveis impactos que o risco venha a 
causar no projeto caso este se confirme.</t>
        </r>
      </text>
    </comment>
    <comment ref="L86" authorId="0">
      <text>
        <r>
          <rPr>
            <sz val="8"/>
            <color indexed="81"/>
            <rFont val="Tahoma"/>
            <family val="2"/>
          </rPr>
          <t>Eventos (fatos), resultados de medições e seus  limites relacionados a 
um risco que indicam a ocorrência ou a iminência de ocorrência do risco 
tais como, por exemplo: indicador de prazo ou custo do projeto abaixo 
ou acima de um determinado valor estabelecido como limite; aviso de 
publicação de nova versão de normativo interno do cliente que possa 
causar impactos no sistema sendo desenvolvido; solicitação de 
mudanças com baixo nível de definição e com a possibilidade de 
medições instáveis ou indefinidas</t>
        </r>
      </text>
    </comment>
    <comment ref="D89" authorId="1">
      <text>
        <r>
          <rPr>
            <sz val="8"/>
            <color indexed="81"/>
            <rFont val="Tahoma"/>
            <family val="2"/>
          </rPr>
          <t>Stakeholders (envolvidos) no risco ou no seu plano de resposta</t>
        </r>
      </text>
    </comment>
    <comment ref="C91" authorId="0">
      <text>
        <r>
          <rPr>
            <sz val="8"/>
            <color indexed="81"/>
            <rFont val="Tahoma"/>
            <family val="2"/>
          </rPr>
          <t>Data da identificação do risco ou da alteração de seus atributos
 durante o monitoramento e controle de riscos.</t>
        </r>
      </text>
    </comment>
    <comment ref="D91" authorId="0">
      <text>
        <r>
          <rPr>
            <sz val="8"/>
            <color indexed="81"/>
            <rFont val="Tahoma"/>
            <family val="2"/>
          </rPr>
          <t xml:space="preserve">Probabilidade de o risco ocorrer expressa qualitativamente:
    </t>
        </r>
        <r>
          <rPr>
            <b/>
            <sz val="8"/>
            <color indexed="81"/>
            <rFont val="Tahoma"/>
            <family val="2"/>
          </rPr>
          <t xml:space="preserve">- Alta: </t>
        </r>
        <r>
          <rPr>
            <sz val="8"/>
            <color indexed="81"/>
            <rFont val="Tahoma"/>
            <family val="2"/>
          </rPr>
          <t xml:space="preserve">Riscos evidentes ao projeto, cuja ocorrência é esperada à curto prazo ou que possuam probabilidade de ocorrência maior ou igual à 50% em algum momento durante o projeto
    </t>
        </r>
        <r>
          <rPr>
            <b/>
            <sz val="8"/>
            <color indexed="81"/>
            <rFont val="Tahoma"/>
            <family val="2"/>
          </rPr>
          <t xml:space="preserve">- Média: </t>
        </r>
        <r>
          <rPr>
            <sz val="8"/>
            <color indexed="81"/>
            <rFont val="Tahoma"/>
            <family val="2"/>
          </rPr>
          <t xml:space="preserve">Riscos identificados, para os quais é esperado a ocorrência em algum momento do projeto ou cuja probabilidade é igual ou maior que 20% e menor que 50% ou desconhecida.
    </t>
        </r>
        <r>
          <rPr>
            <b/>
            <sz val="8"/>
            <color indexed="81"/>
            <rFont val="Tahoma"/>
            <family val="2"/>
          </rPr>
          <t xml:space="preserve">- Baixa: </t>
        </r>
        <r>
          <rPr>
            <sz val="8"/>
            <color indexed="81"/>
            <rFont val="Tahoma"/>
            <family val="2"/>
          </rPr>
          <t xml:space="preserve">Riscos identificados, porém cuja ocorrência é considerada rara durante o projeto ou que possuam probabilidade menor que 20%.
</t>
        </r>
      </text>
    </comment>
    <comment ref="E91" authorId="0">
      <text>
        <r>
          <rPr>
            <sz val="8"/>
            <color indexed="81"/>
            <rFont val="Tahoma"/>
            <family val="2"/>
          </rPr>
          <t xml:space="preserve">Os desvios de tempo ou custo do que foi planejado se o risco ocorrer, expresso qualitativamente.
    </t>
        </r>
        <r>
          <rPr>
            <b/>
            <sz val="8"/>
            <color indexed="81"/>
            <rFont val="Tahoma"/>
            <family val="2"/>
          </rPr>
          <t xml:space="preserve">- Alto: </t>
        </r>
        <r>
          <rPr>
            <sz val="8"/>
            <color indexed="81"/>
            <rFont val="Tahoma"/>
            <family val="2"/>
          </rPr>
          <t xml:space="preserve">Risco cujo impacto no tempo ou custo seja igual ou maior que 25% do tempo total do projeto respectivamente.
    </t>
        </r>
        <r>
          <rPr>
            <b/>
            <sz val="8"/>
            <color indexed="81"/>
            <rFont val="Tahoma"/>
            <family val="2"/>
          </rPr>
          <t xml:space="preserve">- Médio: </t>
        </r>
        <r>
          <rPr>
            <sz val="8"/>
            <color indexed="81"/>
            <rFont val="Tahoma"/>
            <family val="2"/>
          </rPr>
          <t xml:space="preserve">Risco cujo impacto no tempo ou custo seja igual ou maior que 10% e menor que 25% do tempo total do projeto respectivamente.
    </t>
        </r>
        <r>
          <rPr>
            <b/>
            <sz val="8"/>
            <color indexed="81"/>
            <rFont val="Tahoma"/>
            <family val="2"/>
          </rPr>
          <t xml:space="preserve">- Baixo: </t>
        </r>
        <r>
          <rPr>
            <sz val="8"/>
            <color indexed="81"/>
            <rFont val="Tahoma"/>
            <family val="2"/>
          </rPr>
          <t xml:space="preserve">Risco cujo impacto no tempo ou custo seja menor que 10% do tempo total do projeto respectivamente.
</t>
        </r>
      </text>
    </comment>
    <comment ref="F91" authorId="0">
      <text>
        <r>
          <rPr>
            <sz val="8"/>
            <color indexed="81"/>
            <rFont val="Tahoma"/>
            <family val="2"/>
          </rPr>
          <t xml:space="preserve">O Grau de Exposição do Risco identifica a prioridade de tratamento dos riscos. Pode ser classificado como:
    </t>
        </r>
        <r>
          <rPr>
            <b/>
            <sz val="8"/>
            <color indexed="81"/>
            <rFont val="Tahoma"/>
            <family val="2"/>
          </rPr>
          <t xml:space="preserve">- Alto: </t>
        </r>
        <r>
          <rPr>
            <sz val="8"/>
            <color indexed="81"/>
            <rFont val="Tahoma"/>
            <family val="2"/>
          </rPr>
          <t xml:space="preserve">Riscos para os quais devem ser elaborados planos de mitigação e contingência ao risco.
    </t>
        </r>
        <r>
          <rPr>
            <b/>
            <sz val="8"/>
            <color indexed="81"/>
            <rFont val="Tahoma"/>
            <family val="2"/>
          </rPr>
          <t xml:space="preserve">- Médio: </t>
        </r>
        <r>
          <rPr>
            <sz val="8"/>
            <color indexed="81"/>
            <rFont val="Tahoma"/>
            <family val="2"/>
          </rPr>
          <t xml:space="preserve">Riscos para os quais devem ser elaborados, pelo menos, planos de contingência ao risco.
    </t>
        </r>
        <r>
          <rPr>
            <b/>
            <sz val="8"/>
            <color indexed="81"/>
            <rFont val="Tahoma"/>
            <family val="2"/>
          </rPr>
          <t xml:space="preserve">- Baixo: </t>
        </r>
        <r>
          <rPr>
            <sz val="8"/>
            <color indexed="81"/>
            <rFont val="Tahoma"/>
            <family val="2"/>
          </rPr>
          <t xml:space="preserve">Riscos para os quais não são necessários planos de resposta ao risco (aceitação do risco).
</t>
        </r>
      </text>
    </comment>
    <comment ref="G91" authorId="0">
      <text>
        <r>
          <rPr>
            <sz val="8"/>
            <color indexed="81"/>
            <rFont val="Tahoma"/>
            <family val="2"/>
          </rPr>
          <t xml:space="preserve">Situação atual do risco no projeto:
    </t>
        </r>
        <r>
          <rPr>
            <b/>
            <sz val="8"/>
            <color indexed="81"/>
            <rFont val="Tahoma"/>
            <family val="2"/>
          </rPr>
          <t xml:space="preserve">- Identificado: </t>
        </r>
        <r>
          <rPr>
            <sz val="8"/>
            <color indexed="81"/>
            <rFont val="Tahoma"/>
            <family val="2"/>
          </rPr>
          <t xml:space="preserve">Risco identificado, mas ainda em análise para o estabelecimento da sua estratégia de resposta. </t>
        </r>
        <r>
          <rPr>
            <sz val="8"/>
            <color indexed="81"/>
            <rFont val="Tahoma"/>
            <family val="2"/>
          </rPr>
          <t xml:space="preserve">
    </t>
        </r>
        <r>
          <rPr>
            <b/>
            <sz val="8"/>
            <color indexed="81"/>
            <rFont val="Tahoma"/>
            <family val="2"/>
          </rPr>
          <t xml:space="preserve">- Ativo: </t>
        </r>
        <r>
          <rPr>
            <sz val="8"/>
            <color indexed="81"/>
            <rFont val="Tahoma"/>
            <family val="2"/>
          </rPr>
          <t>Risco identificado, com sua estratégia de resposta estabelecida. Este tipo de risco, dependendo do seu grau de exposição precisa 
                 ter planos de mitigação e contingência estabelecidos</t>
        </r>
        <r>
          <rPr>
            <sz val="8"/>
            <color indexed="81"/>
            <rFont val="Tahoma"/>
            <family val="2"/>
          </rPr>
          <t xml:space="preserve">
    </t>
        </r>
        <r>
          <rPr>
            <b/>
            <sz val="8"/>
            <color indexed="81"/>
            <rFont val="Tahoma"/>
            <family val="2"/>
          </rPr>
          <t xml:space="preserve">- Em Mitigação: </t>
        </r>
        <r>
          <rPr>
            <sz val="8"/>
            <color indexed="81"/>
            <rFont val="Tahoma"/>
            <family val="2"/>
          </rPr>
          <t xml:space="preserve">Risco na eminência de ocorrer, onde foi necessário inicializar seus planos de mitigação estabelecidos. </t>
        </r>
        <r>
          <rPr>
            <sz val="8"/>
            <color indexed="81"/>
            <rFont val="Tahoma"/>
            <family val="2"/>
          </rPr>
          <t xml:space="preserve">
    </t>
        </r>
        <r>
          <rPr>
            <b/>
            <sz val="8"/>
            <color indexed="81"/>
            <rFont val="Tahoma"/>
            <family val="2"/>
          </rPr>
          <t xml:space="preserve">- Em Contingência: </t>
        </r>
        <r>
          <rPr>
            <sz val="8"/>
            <color indexed="81"/>
            <rFont val="Tahoma"/>
            <family val="2"/>
          </rPr>
          <t xml:space="preserve">Risco já ocorrido, onde é necessário inicializar seu plano de contingência. 
                                    Após a realização desse plano avalie se o risco foi eliminado ou seja: não tem mais a possibilidade 
                                   de ocorrer para colocá-lo como risco Inativo. Caso o risco possa vir a ocorrer novamente, coloque-o na situação 
                                   Ativo novamente.
 </t>
        </r>
        <r>
          <rPr>
            <b/>
            <sz val="8"/>
            <color indexed="81"/>
            <rFont val="Tahoma"/>
            <family val="2"/>
          </rPr>
          <t xml:space="preserve">   - Inativo:</t>
        </r>
        <r>
          <rPr>
            <sz val="8"/>
            <color indexed="81"/>
            <rFont val="Tahoma"/>
            <family val="2"/>
          </rPr>
          <t xml:space="preserve"> Risco que ou já ocorreu e não tem mais a possibilidade voltar a acontecer, ou risco que foi eliminado ou transferido conforme a 
                    estratégia de resposta estabelecida.  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H91" authorId="0">
      <text>
        <r>
          <rPr>
            <b/>
            <sz val="8"/>
            <color indexed="81"/>
            <rFont val="Tahoma"/>
            <family val="2"/>
          </rPr>
          <t xml:space="preserve">Gatilhos do Risco: 
</t>
        </r>
        <r>
          <rPr>
            <sz val="8"/>
            <color indexed="81"/>
            <rFont val="Tahoma"/>
            <family val="2"/>
          </rPr>
          <t xml:space="preserve">Métricas e limites relacionados a um risco que indicam a ocorrência ou a iminência de ocorrência do risco, 
por exemplo: taxa de defeitos nos resultados de testes e revisões técnicas, indicador de retrabalho do projeto, 
indicador de entregas de produtos, indicador de prazo e custo de projeto, etc.
</t>
        </r>
      </text>
    </comment>
    <comment ref="H92" authorId="1">
      <text>
        <r>
          <rPr>
            <sz val="8"/>
            <color indexed="81"/>
            <rFont val="Tahoma"/>
            <family val="2"/>
          </rPr>
          <t>Planejamento de ações que visem eliminar o risco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92" authorId="0">
      <text>
        <r>
          <rPr>
            <sz val="8"/>
            <color indexed="81"/>
            <rFont val="Tahoma"/>
            <family val="2"/>
          </rPr>
          <t>Planejamento de ações que busquem reduzir a
 probabilidade e/ou o impacto da ocorrência do risco</t>
        </r>
      </text>
    </comment>
    <comment ref="K92" authorId="0">
      <text>
        <r>
          <rPr>
            <sz val="8"/>
            <color indexed="81"/>
            <rFont val="Tahoma"/>
            <family val="2"/>
          </rPr>
          <t>Estratégia de reação aos efeitos do risco, 
caso este venha a ocorrer.</t>
        </r>
      </text>
    </comment>
    <comment ref="L92" authorId="0">
      <text>
        <r>
          <rPr>
            <sz val="8"/>
            <color indexed="81"/>
            <rFont val="Tahoma"/>
            <family val="2"/>
          </rPr>
          <t>Identifique os números das ações gerenciais
associadas ao risco</t>
        </r>
      </text>
    </comment>
    <comment ref="C96" authorId="0">
      <text>
        <r>
          <rPr>
            <sz val="8"/>
            <color indexed="81"/>
            <rFont val="Tahoma"/>
            <family val="2"/>
          </rPr>
          <t xml:space="preserve">Identificação numérica da prioridade de tratamento do risco
Quanto menor o número, maior a prioridade </t>
        </r>
      </text>
    </comment>
    <comment ref="D96" authorId="0">
      <text>
        <r>
          <rPr>
            <sz val="8"/>
            <color indexed="81"/>
            <rFont val="Tahoma"/>
            <family val="2"/>
          </rPr>
          <t>Sentença que descreve o risco, definindo o evento que, 
ao ocorrer, causa impacto no projeto.</t>
        </r>
      </text>
    </comment>
    <comment ref="H96" authorId="0">
      <text>
        <r>
          <rPr>
            <sz val="8"/>
            <color indexed="81"/>
            <rFont val="Tahoma"/>
            <family val="2"/>
          </rPr>
          <t>A categorização do risco identifica a área de conhecimento à qual o risco é aplicável no projeto. 
Esse atributo é importante para que o gerenciamento dos riscos possa ser realizado de forma 
unificada para cada categoria.</t>
        </r>
      </text>
    </comment>
    <comment ref="J96" authorId="0">
      <text>
        <r>
          <rPr>
            <sz val="8"/>
            <color indexed="81"/>
            <rFont val="Tahoma"/>
            <family val="2"/>
          </rPr>
          <t>Lista de fatos que justificam o risco em potencial.</t>
        </r>
      </text>
    </comment>
    <comment ref="K96" authorId="0">
      <text>
        <r>
          <rPr>
            <sz val="8"/>
            <color indexed="81"/>
            <rFont val="Tahoma"/>
            <family val="2"/>
          </rPr>
          <t>Descrição dos possíveis impactos que o risco venha a 
causar no projeto caso este se confirme.</t>
        </r>
      </text>
    </comment>
    <comment ref="L96" authorId="0">
      <text>
        <r>
          <rPr>
            <sz val="8"/>
            <color indexed="81"/>
            <rFont val="Tahoma"/>
            <family val="2"/>
          </rPr>
          <t>Eventos (fatos), resultados de medições e seus  limites relacionados a 
um risco que indicam a ocorrência ou a iminência de ocorrência do risco 
tais como, por exemplo: indicador de prazo ou custo do projeto abaixo 
ou acima de um determinado valor estabelecido como limite; aviso de 
publicação de nova versão de normativo interno do cliente que possa 
causar impactos no sistema sendo desenvolvido; solicitação de 
mudanças com baixo nível de definição e com a possibilidade de 
medições instáveis ou indefinidas</t>
        </r>
      </text>
    </comment>
    <comment ref="D99" authorId="1">
      <text>
        <r>
          <rPr>
            <sz val="8"/>
            <color indexed="81"/>
            <rFont val="Tahoma"/>
            <family val="2"/>
          </rPr>
          <t>Stakeholders (envolvidos) no risco ou no seu plano de resposta</t>
        </r>
      </text>
    </comment>
    <comment ref="C101" authorId="0">
      <text>
        <r>
          <rPr>
            <sz val="8"/>
            <color indexed="81"/>
            <rFont val="Tahoma"/>
            <family val="2"/>
          </rPr>
          <t>Data da identificação do risco ou da alteração de seus atributos
 durante o monitoramento e controle de riscos.</t>
        </r>
      </text>
    </comment>
    <comment ref="D101" authorId="0">
      <text>
        <r>
          <rPr>
            <sz val="8"/>
            <color indexed="81"/>
            <rFont val="Tahoma"/>
            <family val="2"/>
          </rPr>
          <t xml:space="preserve">Probabilidade de o risco ocorrer expressa qualitativamente:
    </t>
        </r>
        <r>
          <rPr>
            <b/>
            <sz val="8"/>
            <color indexed="81"/>
            <rFont val="Tahoma"/>
            <family val="2"/>
          </rPr>
          <t xml:space="preserve">- Alta: </t>
        </r>
        <r>
          <rPr>
            <sz val="8"/>
            <color indexed="81"/>
            <rFont val="Tahoma"/>
            <family val="2"/>
          </rPr>
          <t xml:space="preserve">Riscos evidentes ao projeto, cuja ocorrência é esperada à curto prazo ou que possuam probabilidade de ocorrência maior ou igual à 50% em algum momento durante o projeto
    </t>
        </r>
        <r>
          <rPr>
            <b/>
            <sz val="8"/>
            <color indexed="81"/>
            <rFont val="Tahoma"/>
            <family val="2"/>
          </rPr>
          <t xml:space="preserve">- Média: </t>
        </r>
        <r>
          <rPr>
            <sz val="8"/>
            <color indexed="81"/>
            <rFont val="Tahoma"/>
            <family val="2"/>
          </rPr>
          <t xml:space="preserve">Riscos identificados, para os quais é esperado a ocorrência em algum momento do projeto ou cuja probabilidade é igual ou maior que 20% e menor que 50% ou desconhecida.
    </t>
        </r>
        <r>
          <rPr>
            <b/>
            <sz val="8"/>
            <color indexed="81"/>
            <rFont val="Tahoma"/>
            <family val="2"/>
          </rPr>
          <t xml:space="preserve">- Baixa: </t>
        </r>
        <r>
          <rPr>
            <sz val="8"/>
            <color indexed="81"/>
            <rFont val="Tahoma"/>
            <family val="2"/>
          </rPr>
          <t xml:space="preserve">Riscos identificados, porém cuja ocorrência é considerada rara durante o projeto ou que possuam probabilidade menor que 20%.
</t>
        </r>
      </text>
    </comment>
    <comment ref="E101" authorId="0">
      <text>
        <r>
          <rPr>
            <sz val="8"/>
            <color indexed="81"/>
            <rFont val="Tahoma"/>
            <family val="2"/>
          </rPr>
          <t xml:space="preserve">Os desvios de tempo ou custo do que foi planejado se o risco ocorrer, expresso qualitativamente.
    </t>
        </r>
        <r>
          <rPr>
            <b/>
            <sz val="8"/>
            <color indexed="81"/>
            <rFont val="Tahoma"/>
            <family val="2"/>
          </rPr>
          <t xml:space="preserve">- Alto: </t>
        </r>
        <r>
          <rPr>
            <sz val="8"/>
            <color indexed="81"/>
            <rFont val="Tahoma"/>
            <family val="2"/>
          </rPr>
          <t xml:space="preserve">Risco cujo impacto no tempo ou custo seja igual ou maior que 25% do tempo total do projeto respectivamente.
    </t>
        </r>
        <r>
          <rPr>
            <b/>
            <sz val="8"/>
            <color indexed="81"/>
            <rFont val="Tahoma"/>
            <family val="2"/>
          </rPr>
          <t xml:space="preserve">- Médio: </t>
        </r>
        <r>
          <rPr>
            <sz val="8"/>
            <color indexed="81"/>
            <rFont val="Tahoma"/>
            <family val="2"/>
          </rPr>
          <t xml:space="preserve">Risco cujo impacto no tempo ou custo seja igual ou maior que 10% e menor que 25% do tempo total do projeto respectivamente.
    </t>
        </r>
        <r>
          <rPr>
            <b/>
            <sz val="8"/>
            <color indexed="81"/>
            <rFont val="Tahoma"/>
            <family val="2"/>
          </rPr>
          <t xml:space="preserve">- Baixo: </t>
        </r>
        <r>
          <rPr>
            <sz val="8"/>
            <color indexed="81"/>
            <rFont val="Tahoma"/>
            <family val="2"/>
          </rPr>
          <t xml:space="preserve">Risco cujo impacto no tempo ou custo seja menor que 10% do tempo total do projeto respectivamente.
</t>
        </r>
      </text>
    </comment>
    <comment ref="F101" authorId="0">
      <text>
        <r>
          <rPr>
            <sz val="8"/>
            <color indexed="81"/>
            <rFont val="Tahoma"/>
            <family val="2"/>
          </rPr>
          <t xml:space="preserve">O Grau de Exposição do Risco identifica a prioridade de tratamento dos riscos. Pode ser classificado como:
    </t>
        </r>
        <r>
          <rPr>
            <b/>
            <sz val="8"/>
            <color indexed="81"/>
            <rFont val="Tahoma"/>
            <family val="2"/>
          </rPr>
          <t xml:space="preserve">- Alto: </t>
        </r>
        <r>
          <rPr>
            <sz val="8"/>
            <color indexed="81"/>
            <rFont val="Tahoma"/>
            <family val="2"/>
          </rPr>
          <t xml:space="preserve">Riscos para os quais devem ser elaborados planos de mitigação e contingência ao risco.
    </t>
        </r>
        <r>
          <rPr>
            <b/>
            <sz val="8"/>
            <color indexed="81"/>
            <rFont val="Tahoma"/>
            <family val="2"/>
          </rPr>
          <t xml:space="preserve">- Médio: </t>
        </r>
        <r>
          <rPr>
            <sz val="8"/>
            <color indexed="81"/>
            <rFont val="Tahoma"/>
            <family val="2"/>
          </rPr>
          <t xml:space="preserve">Riscos para os quais devem ser elaborados, pelo menos, planos de contingência ao risco.
    </t>
        </r>
        <r>
          <rPr>
            <b/>
            <sz val="8"/>
            <color indexed="81"/>
            <rFont val="Tahoma"/>
            <family val="2"/>
          </rPr>
          <t xml:space="preserve">- Baixo: </t>
        </r>
        <r>
          <rPr>
            <sz val="8"/>
            <color indexed="81"/>
            <rFont val="Tahoma"/>
            <family val="2"/>
          </rPr>
          <t xml:space="preserve">Riscos para os quais não são necessários planos de resposta ao risco (aceitação do risco).
</t>
        </r>
      </text>
    </comment>
    <comment ref="G101" authorId="0">
      <text>
        <r>
          <rPr>
            <sz val="8"/>
            <color indexed="81"/>
            <rFont val="Tahoma"/>
            <family val="2"/>
          </rPr>
          <t xml:space="preserve">Situação atual do risco no projeto:
    </t>
        </r>
        <r>
          <rPr>
            <b/>
            <sz val="8"/>
            <color indexed="81"/>
            <rFont val="Tahoma"/>
            <family val="2"/>
          </rPr>
          <t xml:space="preserve">- Identificado: </t>
        </r>
        <r>
          <rPr>
            <sz val="8"/>
            <color indexed="81"/>
            <rFont val="Tahoma"/>
            <family val="2"/>
          </rPr>
          <t xml:space="preserve">Risco identificado, mas ainda em análise para o estabelecimento da sua estratégia de resposta. </t>
        </r>
        <r>
          <rPr>
            <sz val="8"/>
            <color indexed="81"/>
            <rFont val="Tahoma"/>
            <family val="2"/>
          </rPr>
          <t xml:space="preserve">
    </t>
        </r>
        <r>
          <rPr>
            <b/>
            <sz val="8"/>
            <color indexed="81"/>
            <rFont val="Tahoma"/>
            <family val="2"/>
          </rPr>
          <t xml:space="preserve">- Ativo: </t>
        </r>
        <r>
          <rPr>
            <sz val="8"/>
            <color indexed="81"/>
            <rFont val="Tahoma"/>
            <family val="2"/>
          </rPr>
          <t>Risco identificado, com sua estratégia de resposta estabelecida. Este tipo de risco, dependendo do seu grau de exposição precisa 
                 ter planos de mitigação e contingência estabelecidos</t>
        </r>
        <r>
          <rPr>
            <sz val="8"/>
            <color indexed="81"/>
            <rFont val="Tahoma"/>
            <family val="2"/>
          </rPr>
          <t xml:space="preserve">
    </t>
        </r>
        <r>
          <rPr>
            <b/>
            <sz val="8"/>
            <color indexed="81"/>
            <rFont val="Tahoma"/>
            <family val="2"/>
          </rPr>
          <t xml:space="preserve">- Em Mitigação: </t>
        </r>
        <r>
          <rPr>
            <sz val="8"/>
            <color indexed="81"/>
            <rFont val="Tahoma"/>
            <family val="2"/>
          </rPr>
          <t xml:space="preserve">Risco na eminência de ocorrer, onde foi necessário inicializar seus planos de mitigação estabelecidos. </t>
        </r>
        <r>
          <rPr>
            <sz val="8"/>
            <color indexed="81"/>
            <rFont val="Tahoma"/>
            <family val="2"/>
          </rPr>
          <t xml:space="preserve">
    </t>
        </r>
        <r>
          <rPr>
            <b/>
            <sz val="8"/>
            <color indexed="81"/>
            <rFont val="Tahoma"/>
            <family val="2"/>
          </rPr>
          <t xml:space="preserve">- Em Contingência: </t>
        </r>
        <r>
          <rPr>
            <sz val="8"/>
            <color indexed="81"/>
            <rFont val="Tahoma"/>
            <family val="2"/>
          </rPr>
          <t xml:space="preserve">Risco já ocorrido, onde é necessário inicializar seu plano de contingência. 
                                    Após a realização desse plano avalie se o risco foi eliminado ou seja: não tem mais a possibilidade 
                                   de ocorrer para colocá-lo como risco Inativo. Caso o risco possa vir a ocorrer novamente, coloque-o na situação 
                                   Ativo novamente.
 </t>
        </r>
        <r>
          <rPr>
            <b/>
            <sz val="8"/>
            <color indexed="81"/>
            <rFont val="Tahoma"/>
            <family val="2"/>
          </rPr>
          <t xml:space="preserve">   - Inativo:</t>
        </r>
        <r>
          <rPr>
            <sz val="8"/>
            <color indexed="81"/>
            <rFont val="Tahoma"/>
            <family val="2"/>
          </rPr>
          <t xml:space="preserve"> Risco que ou já ocorreu e não tem mais a possibilidade voltar a acontecer, ou risco que foi eliminado ou transferido conforme a 
                    estratégia de resposta estabelecida.  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H101" authorId="0">
      <text>
        <r>
          <rPr>
            <b/>
            <sz val="8"/>
            <color indexed="81"/>
            <rFont val="Tahoma"/>
            <family val="2"/>
          </rPr>
          <t xml:space="preserve">Gatilhos do Risco: 
</t>
        </r>
        <r>
          <rPr>
            <sz val="8"/>
            <color indexed="81"/>
            <rFont val="Tahoma"/>
            <family val="2"/>
          </rPr>
          <t xml:space="preserve">Métricas e limites relacionados a um risco que indicam a ocorrência ou a iminência de ocorrência do risco, 
por exemplo: taxa de defeitos nos resultados de testes e revisões técnicas, indicador de retrabalho do projeto, 
indicador de entregas de produtos, indicador de prazo e custo de projeto, etc.
</t>
        </r>
      </text>
    </comment>
    <comment ref="H102" authorId="1">
      <text>
        <r>
          <rPr>
            <sz val="8"/>
            <color indexed="81"/>
            <rFont val="Tahoma"/>
            <family val="2"/>
          </rPr>
          <t>Planejamento de ações que visem eliminar o risco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102" authorId="0">
      <text>
        <r>
          <rPr>
            <sz val="8"/>
            <color indexed="81"/>
            <rFont val="Tahoma"/>
            <family val="2"/>
          </rPr>
          <t>Planejamento de ações que busquem reduzir a
 probabilidade e/ou o impacto da ocorrência do risco</t>
        </r>
      </text>
    </comment>
    <comment ref="K102" authorId="0">
      <text>
        <r>
          <rPr>
            <sz val="8"/>
            <color indexed="81"/>
            <rFont val="Tahoma"/>
            <family val="2"/>
          </rPr>
          <t>Estratégia de reação aos efeitos do risco, 
caso este venha a ocorrer.</t>
        </r>
      </text>
    </comment>
    <comment ref="L102" authorId="0">
      <text>
        <r>
          <rPr>
            <sz val="8"/>
            <color indexed="81"/>
            <rFont val="Tahoma"/>
            <family val="2"/>
          </rPr>
          <t>Identifique os números das ações gerenciais
associadas ao risco</t>
        </r>
      </text>
    </comment>
  </commentList>
</comments>
</file>

<file path=xl/comments3.xml><?xml version="1.0" encoding="utf-8"?>
<comments xmlns="http://schemas.openxmlformats.org/spreadsheetml/2006/main">
  <authors>
    <author>thercio.nascimento</author>
  </authors>
  <commentList>
    <comment ref="C11" authorId="0">
      <text>
        <r>
          <rPr>
            <b/>
            <sz val="8"/>
            <color indexed="81"/>
            <rFont val="Tahoma"/>
            <family val="2"/>
          </rPr>
          <t>SEPG:</t>
        </r>
        <r>
          <rPr>
            <sz val="8"/>
            <color indexed="81"/>
            <rFont val="Tahoma"/>
            <family val="2"/>
          </rPr>
          <t xml:space="preserve">
Obter do Formulário de Pesquisa de Satisfação ao Cliente.</t>
        </r>
      </text>
    </comment>
    <comment ref="D11" authorId="0">
      <text>
        <r>
          <rPr>
            <b/>
            <sz val="8"/>
            <color indexed="81"/>
            <rFont val="Tahoma"/>
            <family val="2"/>
          </rPr>
          <t>thercio.nascimento:</t>
        </r>
        <r>
          <rPr>
            <sz val="8"/>
            <color indexed="81"/>
            <rFont val="Tahoma"/>
            <family val="2"/>
          </rPr>
          <t xml:space="preserve">
Avaliar o resultado da medição confrontando com as metas e limites.</t>
        </r>
      </text>
    </comment>
    <comment ref="G12" authorId="0">
      <text>
        <r>
          <rPr>
            <b/>
            <sz val="8"/>
            <color indexed="81"/>
            <rFont val="Tahoma"/>
            <family val="2"/>
          </rPr>
          <t>SEPG:</t>
        </r>
        <r>
          <rPr>
            <sz val="8"/>
            <color indexed="81"/>
            <rFont val="Tahoma"/>
            <family val="2"/>
          </rPr>
          <t xml:space="preserve">
Obter Informação do Plano de Medições da Unidade.</t>
        </r>
      </text>
    </comment>
    <comment ref="H12" authorId="0">
      <text>
        <r>
          <rPr>
            <b/>
            <sz val="8"/>
            <color indexed="81"/>
            <rFont val="Tahoma"/>
            <family val="2"/>
          </rPr>
          <t>SEPG:</t>
        </r>
        <r>
          <rPr>
            <sz val="8"/>
            <color indexed="81"/>
            <rFont val="Tahoma"/>
            <family val="2"/>
          </rPr>
          <t xml:space="preserve">
Obter Informação do Plano de Medições da Unidade.</t>
        </r>
      </text>
    </comment>
    <comment ref="I12" authorId="0">
      <text>
        <r>
          <rPr>
            <b/>
            <sz val="8"/>
            <color indexed="81"/>
            <rFont val="Tahoma"/>
            <family val="2"/>
          </rPr>
          <t>SEPG:</t>
        </r>
        <r>
          <rPr>
            <sz val="8"/>
            <color indexed="81"/>
            <rFont val="Tahoma"/>
            <family val="2"/>
          </rPr>
          <t xml:space="preserve">
Obter Informação do Plano de Medições da Unidade.</t>
        </r>
      </text>
    </comment>
  </commentList>
</comments>
</file>

<file path=xl/comments4.xml><?xml version="1.0" encoding="utf-8"?>
<comments xmlns="http://schemas.openxmlformats.org/spreadsheetml/2006/main">
  <authors>
    <author>thercio.nascimento</author>
  </authors>
  <commentList>
    <comment ref="D10" authorId="0">
      <text>
        <r>
          <rPr>
            <b/>
            <sz val="8"/>
            <color indexed="81"/>
            <rFont val="Tahoma"/>
            <family val="2"/>
          </rPr>
          <t xml:space="preserve">SEPG:
</t>
        </r>
        <r>
          <rPr>
            <sz val="8"/>
            <color indexed="81"/>
            <rFont val="Tahoma"/>
            <family val="2"/>
          </rPr>
          <t>Coletar dados do cronograma.</t>
        </r>
      </text>
    </comment>
    <comment ref="E10" authorId="0">
      <text>
        <r>
          <rPr>
            <b/>
            <sz val="8"/>
            <color indexed="81"/>
            <rFont val="Tahoma"/>
            <family val="2"/>
          </rPr>
          <t xml:space="preserve">SEPG:
</t>
        </r>
        <r>
          <rPr>
            <sz val="8"/>
            <color indexed="81"/>
            <rFont val="Tahoma"/>
            <family val="2"/>
          </rPr>
          <t>Coletar dados do cronograma.</t>
        </r>
      </text>
    </comment>
    <comment ref="G10" authorId="0">
      <text>
        <r>
          <rPr>
            <b/>
            <sz val="8"/>
            <color indexed="81"/>
            <rFont val="Tahoma"/>
            <family val="2"/>
          </rPr>
          <t>thercio.nascimento:</t>
        </r>
        <r>
          <rPr>
            <sz val="8"/>
            <color indexed="81"/>
            <rFont val="Tahoma"/>
            <family val="2"/>
          </rPr>
          <t xml:space="preserve">
Avaliar o resultado da medição confrontando com as metas e limites.</t>
        </r>
      </text>
    </comment>
    <comment ref="H10" authorId="0">
      <text>
        <r>
          <rPr>
            <b/>
            <sz val="8"/>
            <color indexed="81"/>
            <rFont val="Tahoma"/>
            <family val="2"/>
          </rPr>
          <t>SEPG:</t>
        </r>
        <r>
          <rPr>
            <sz val="8"/>
            <color indexed="81"/>
            <rFont val="Tahoma"/>
            <family val="2"/>
          </rPr>
          <t xml:space="preserve">
Indicar identificador conforme Aba: Ações Gerênciais.</t>
        </r>
      </text>
    </comment>
    <comment ref="I11" authorId="0">
      <text>
        <r>
          <rPr>
            <b/>
            <sz val="8"/>
            <color indexed="81"/>
            <rFont val="Tahoma"/>
            <family val="2"/>
          </rPr>
          <t>SEPG:</t>
        </r>
        <r>
          <rPr>
            <sz val="8"/>
            <color indexed="81"/>
            <rFont val="Tahoma"/>
            <family val="2"/>
          </rPr>
          <t xml:space="preserve">
Obter Informação do Plano de Medições da Unidade.</t>
        </r>
      </text>
    </comment>
    <comment ref="J11" authorId="0">
      <text>
        <r>
          <rPr>
            <b/>
            <sz val="8"/>
            <color indexed="81"/>
            <rFont val="Tahoma"/>
            <family val="2"/>
          </rPr>
          <t>SEPG:</t>
        </r>
        <r>
          <rPr>
            <sz val="8"/>
            <color indexed="81"/>
            <rFont val="Tahoma"/>
            <family val="2"/>
          </rPr>
          <t xml:space="preserve">
Obter Informação do Plano de Medições da Unidade.</t>
        </r>
      </text>
    </comment>
    <comment ref="K11" authorId="0">
      <text>
        <r>
          <rPr>
            <b/>
            <sz val="8"/>
            <color indexed="81"/>
            <rFont val="Tahoma"/>
            <family val="2"/>
          </rPr>
          <t>SEPG:</t>
        </r>
        <r>
          <rPr>
            <sz val="8"/>
            <color indexed="81"/>
            <rFont val="Tahoma"/>
            <family val="2"/>
          </rPr>
          <t xml:space="preserve">
Obter Informação do Plano de Medições da Unidade.</t>
        </r>
      </text>
    </comment>
  </commentList>
</comments>
</file>

<file path=xl/comments5.xml><?xml version="1.0" encoding="utf-8"?>
<comments xmlns="http://schemas.openxmlformats.org/spreadsheetml/2006/main">
  <authors>
    <author>thercio.nascimento</author>
  </authors>
  <commentList>
    <comment ref="C10" authorId="0">
      <text>
        <r>
          <rPr>
            <b/>
            <sz val="8"/>
            <color indexed="81"/>
            <rFont val="Tahoma"/>
            <family val="2"/>
          </rPr>
          <t>SEPG:</t>
        </r>
        <r>
          <rPr>
            <sz val="8"/>
            <color indexed="81"/>
            <rFont val="Tahoma"/>
            <family val="2"/>
          </rPr>
          <t xml:space="preserve">
Coletar dados do cronograma.</t>
        </r>
      </text>
    </comment>
    <comment ref="D10" authorId="0">
      <text>
        <r>
          <rPr>
            <b/>
            <sz val="8"/>
            <color indexed="81"/>
            <rFont val="Tahoma"/>
            <family val="2"/>
          </rPr>
          <t xml:space="preserve">SEPG:
</t>
        </r>
        <r>
          <rPr>
            <sz val="8"/>
            <color indexed="81"/>
            <rFont val="Tahoma"/>
            <family val="2"/>
          </rPr>
          <t>Coletar dados do cronograma.</t>
        </r>
      </text>
    </comment>
    <comment ref="F10" authorId="0">
      <text>
        <r>
          <rPr>
            <b/>
            <sz val="8"/>
            <color indexed="81"/>
            <rFont val="Tahoma"/>
            <family val="2"/>
          </rPr>
          <t>thercio.nascimento:</t>
        </r>
        <r>
          <rPr>
            <sz val="8"/>
            <color indexed="81"/>
            <rFont val="Tahoma"/>
            <family val="2"/>
          </rPr>
          <t xml:space="preserve">
Avaliar o resultado da medição confrontando com as metas e limites.</t>
        </r>
      </text>
    </comment>
    <comment ref="G10" authorId="0">
      <text>
        <r>
          <rPr>
            <b/>
            <sz val="8"/>
            <color indexed="81"/>
            <rFont val="Tahoma"/>
            <family val="2"/>
          </rPr>
          <t>SEPG:</t>
        </r>
        <r>
          <rPr>
            <sz val="8"/>
            <color indexed="81"/>
            <rFont val="Tahoma"/>
            <family val="2"/>
          </rPr>
          <t xml:space="preserve">
Indicar identificador conforme Aba: Ações Gerênciais.</t>
        </r>
      </text>
    </comment>
    <comment ref="H11" authorId="0">
      <text>
        <r>
          <rPr>
            <b/>
            <sz val="8"/>
            <color indexed="81"/>
            <rFont val="Tahoma"/>
            <family val="2"/>
          </rPr>
          <t>SEPG:</t>
        </r>
        <r>
          <rPr>
            <sz val="8"/>
            <color indexed="81"/>
            <rFont val="Tahoma"/>
            <family val="2"/>
          </rPr>
          <t xml:space="preserve">
Obter Informação do Plano de Medições da Unidade.</t>
        </r>
      </text>
    </comment>
    <comment ref="I11" authorId="0">
      <text>
        <r>
          <rPr>
            <b/>
            <sz val="8"/>
            <color indexed="81"/>
            <rFont val="Tahoma"/>
            <family val="2"/>
          </rPr>
          <t>SEPG:</t>
        </r>
        <r>
          <rPr>
            <sz val="8"/>
            <color indexed="81"/>
            <rFont val="Tahoma"/>
            <family val="2"/>
          </rPr>
          <t xml:space="preserve">
Obter Informação do Plano de Medições da Unidade.</t>
        </r>
      </text>
    </comment>
    <comment ref="J11" authorId="0">
      <text>
        <r>
          <rPr>
            <b/>
            <sz val="8"/>
            <color indexed="81"/>
            <rFont val="Tahoma"/>
            <family val="2"/>
          </rPr>
          <t>SEPG:</t>
        </r>
        <r>
          <rPr>
            <sz val="8"/>
            <color indexed="81"/>
            <rFont val="Tahoma"/>
            <family val="2"/>
          </rPr>
          <t xml:space="preserve">
Obter Informação do Plano de Medições da Unidade.</t>
        </r>
      </text>
    </comment>
  </commentList>
</comments>
</file>

<file path=xl/sharedStrings.xml><?xml version="1.0" encoding="utf-8"?>
<sst xmlns="http://schemas.openxmlformats.org/spreadsheetml/2006/main" count="431" uniqueCount="176">
  <si>
    <t>Ações Gerenciais (ID)</t>
  </si>
  <si>
    <t>Plano de Eliminação</t>
  </si>
  <si>
    <t>Plano de Mitigação</t>
  </si>
  <si>
    <t>Plano de Contingência</t>
  </si>
  <si>
    <t>Estratégia de Resposta</t>
  </si>
  <si>
    <t>Necessidade de ATD</t>
  </si>
  <si>
    <t>Situação</t>
  </si>
  <si>
    <t>Responsável</t>
  </si>
  <si>
    <t>Planilha de Controle de Ações Gerenciais</t>
  </si>
  <si>
    <t>Instruções de Preenchimento</t>
  </si>
  <si>
    <t>ID</t>
  </si>
  <si>
    <t>Data de Abertura</t>
  </si>
  <si>
    <t>Prazo</t>
  </si>
  <si>
    <t>Externo - Fatores Ambientais</t>
  </si>
  <si>
    <t>Externo - Infra-estrutura</t>
  </si>
  <si>
    <t>Externo-Mudanças Políticas</t>
  </si>
  <si>
    <t>Externo - Requisitos Estatutários, Regulamentares</t>
  </si>
  <si>
    <t>Impacto/Grau Exposição</t>
  </si>
  <si>
    <t>Outros</t>
  </si>
  <si>
    <t>Valores Grau de Exposição</t>
  </si>
  <si>
    <t>Prioridade</t>
  </si>
  <si>
    <t>Categorias</t>
  </si>
  <si>
    <t>Gestão - Organização</t>
  </si>
  <si>
    <t>Gestão - Orçamento</t>
  </si>
  <si>
    <t>Gestão - Prazo</t>
  </si>
  <si>
    <t>Gestão - Recursos Humanos</t>
  </si>
  <si>
    <t>Gestão - Processo</t>
  </si>
  <si>
    <t>Gestão - Ambiente</t>
  </si>
  <si>
    <t>Técnico - Requisitos</t>
  </si>
  <si>
    <t>Técnico - Tecnologia</t>
  </si>
  <si>
    <t>Externo - Cliente</t>
  </si>
  <si>
    <t>Baixa</t>
  </si>
  <si>
    <t>Média</t>
  </si>
  <si>
    <t>Alta</t>
  </si>
  <si>
    <t>Impacto</t>
  </si>
  <si>
    <t>Baixo</t>
  </si>
  <si>
    <t>Médio</t>
  </si>
  <si>
    <t>Alto</t>
  </si>
  <si>
    <t>Ativo</t>
  </si>
  <si>
    <t>Em Mitigação</t>
  </si>
  <si>
    <t>Inativo</t>
  </si>
  <si>
    <t>Estratégia</t>
  </si>
  <si>
    <t>Eliminação</t>
  </si>
  <si>
    <t>Transferência</t>
  </si>
  <si>
    <t>Mitigação</t>
  </si>
  <si>
    <t>Aceitação ativa</t>
  </si>
  <si>
    <t>Aceitação passiva</t>
  </si>
  <si>
    <t>Baixo &amp; Alto</t>
  </si>
  <si>
    <t>Baixo &amp; Medio</t>
  </si>
  <si>
    <t>Baixo &amp; Baixo</t>
  </si>
  <si>
    <t>Médio &amp; Médio</t>
  </si>
  <si>
    <t>Médio &amp; Alto</t>
  </si>
  <si>
    <t>Alto &amp; Alto</t>
  </si>
  <si>
    <t>Riscos do Projeto</t>
  </si>
  <si>
    <t>Identificação</t>
  </si>
  <si>
    <t>Descrição</t>
  </si>
  <si>
    <t>Categoria</t>
  </si>
  <si>
    <t>Fatores</t>
  </si>
  <si>
    <t>Descrição do Impacto</t>
  </si>
  <si>
    <t>Monitoramento e Controle</t>
  </si>
  <si>
    <t>Data</t>
  </si>
  <si>
    <t>Probabilidade</t>
  </si>
  <si>
    <t>Gatilhos</t>
  </si>
  <si>
    <t>Realizado</t>
  </si>
  <si>
    <t>Histórico</t>
  </si>
  <si>
    <t>Ações Gerenciais</t>
  </si>
  <si>
    <t>Previsto</t>
  </si>
  <si>
    <t>Nº RM</t>
  </si>
  <si>
    <t>Implica em RM?</t>
  </si>
  <si>
    <t>Compromisso</t>
  </si>
  <si>
    <t>Tipos de Ações</t>
  </si>
  <si>
    <t>Problema</t>
  </si>
  <si>
    <t>A planilha de ações gerenciais deve listar todos os problemas que impactam o desempenho do projeto, desviando significativamente do planejamento. Compromissos também deverão ser controlados.</t>
  </si>
  <si>
    <t>Selecione</t>
  </si>
  <si>
    <t>Tipo</t>
  </si>
  <si>
    <t>Interno/Externo</t>
  </si>
  <si>
    <t>Interno</t>
  </si>
  <si>
    <t>Externo</t>
  </si>
  <si>
    <t>Ação Gerencial</t>
  </si>
  <si>
    <t>PSAT</t>
  </si>
  <si>
    <t>Identificado</t>
  </si>
  <si>
    <t>Em Contingência</t>
  </si>
  <si>
    <t>Análise Crítica</t>
  </si>
  <si>
    <t>Lim. Super</t>
  </si>
  <si>
    <t>Lim. Inf</t>
  </si>
  <si>
    <t>Vr Ideal</t>
  </si>
  <si>
    <t>Marco / Fase / Iteração</t>
  </si>
  <si>
    <t>PSAT - Percentual de Satisfação do Cliente</t>
  </si>
  <si>
    <t>As colunas em amarelo claro são preenchidas durante a coleta e análise da medição.
Devem constar no preenchiemnto das áreas amarelas: Valores que compõe a medição, Análise Crítica, Ação e valores de referência conforme o Plano de Medições.</t>
  </si>
  <si>
    <t>Gráfico de Acompanhamento</t>
  </si>
  <si>
    <t>ICPR - Índice de Cumprimento de Prazo</t>
  </si>
  <si>
    <t>ICPR</t>
  </si>
  <si>
    <t xml:space="preserve"> </t>
  </si>
  <si>
    <t>Grau de Exposição</t>
  </si>
  <si>
    <r>
      <t xml:space="preserve">As células em branco contém fórmulas e </t>
    </r>
    <r>
      <rPr>
        <b/>
        <sz val="10"/>
        <rFont val="Verdana"/>
        <family val="2"/>
      </rPr>
      <t>não devem ser editadas</t>
    </r>
  </si>
  <si>
    <r>
      <t xml:space="preserve">As colunas em amarelo escuro são prenchidas durante a </t>
    </r>
    <r>
      <rPr>
        <b/>
        <sz val="8"/>
        <rFont val="Verdana"/>
        <family val="2"/>
      </rPr>
      <t>identificação</t>
    </r>
    <r>
      <rPr>
        <sz val="8"/>
        <rFont val="Verdana"/>
        <family val="2"/>
      </rPr>
      <t xml:space="preserve"> do risco e normalmente não são alteradas durante a execução do projeto.</t>
    </r>
  </si>
  <si>
    <r>
      <t xml:space="preserve">As colunas em amarelo claro são preenchidas durante a avaliação qualitativa dos riscos e periodicamente revisadas durante as reuniões de monitoramento e controle do projeto.
Todos os riscos de </t>
    </r>
    <r>
      <rPr>
        <b/>
        <sz val="8"/>
        <rFont val="Verdana"/>
        <family val="2"/>
      </rPr>
      <t>Grau de Exposição Médio</t>
    </r>
    <r>
      <rPr>
        <sz val="8"/>
        <rFont val="Verdana"/>
        <family val="2"/>
      </rPr>
      <t xml:space="preserve"> ou </t>
    </r>
    <r>
      <rPr>
        <b/>
        <sz val="8"/>
        <rFont val="Verdana"/>
        <family val="2"/>
      </rPr>
      <t xml:space="preserve">Alto e </t>
    </r>
    <r>
      <rPr>
        <sz val="8"/>
        <rFont val="Verdana"/>
        <family val="2"/>
      </rPr>
      <t>com</t>
    </r>
    <r>
      <rPr>
        <b/>
        <sz val="8"/>
        <rFont val="Verdana"/>
        <family val="2"/>
      </rPr>
      <t xml:space="preserve"> Situação</t>
    </r>
    <r>
      <rPr>
        <sz val="8"/>
        <rFont val="Verdana"/>
        <family val="2"/>
      </rPr>
      <t xml:space="preserve"> diferente de "Inativo",  devem obrigatoriamente passar por revisão periódicas dos seus atributos gerenciáveis e planos de respostas: eliminações, mitigações ou transferências  </t>
    </r>
  </si>
  <si>
    <r>
      <t xml:space="preserve">As células em branco contém fórmulas e </t>
    </r>
    <r>
      <rPr>
        <b/>
        <sz val="8"/>
        <rFont val="Verdana"/>
        <family val="2"/>
      </rPr>
      <t>não devem ser editadas</t>
    </r>
  </si>
  <si>
    <r>
      <t xml:space="preserve">As células em branco contém fórmulas e </t>
    </r>
    <r>
      <rPr>
        <b/>
        <sz val="10"/>
        <rFont val="Verdana"/>
        <family val="2"/>
      </rPr>
      <t>não devem ser editadas.</t>
    </r>
  </si>
  <si>
    <t>Painel de Controle de Projeto</t>
  </si>
  <si>
    <t>Planilha de Controle de Riscos</t>
  </si>
  <si>
    <t>Painel de Controle do Projeto</t>
  </si>
  <si>
    <t>IVAC - Índice de Variação de Custo</t>
  </si>
  <si>
    <t>IVAC</t>
  </si>
  <si>
    <t>FR-0473 - V.1</t>
  </si>
  <si>
    <t>Mês/Ano</t>
  </si>
  <si>
    <t>ID Ação</t>
  </si>
  <si>
    <t>Mudança no processo de desenvolvimento</t>
  </si>
  <si>
    <t>Até a data não está definida uma baseline estável do processo do STJ.</t>
  </si>
  <si>
    <t>Atraso nas entregas e homologações, gerando impacto no financeiro do projeto.</t>
  </si>
  <si>
    <t>Falta de massa de testes</t>
  </si>
  <si>
    <t>Acesso a massa de testes não foi disponibilizado pelo STJ no início do projeto.</t>
  </si>
  <si>
    <t>Atraso na homologação das contruções entregues.</t>
  </si>
  <si>
    <t>Disponibilidade do banco de dados até a data de 20/06/2014</t>
  </si>
  <si>
    <t xml:space="preserve">Mudança do gestor demandante do sistema </t>
  </si>
  <si>
    <t xml:space="preserve">Comunicação da mudança do gestor nas reuniões de ponto de controle. </t>
  </si>
  <si>
    <t xml:space="preserve">Em setembro de 2014, ocorrerá a mudança do presidente do STJ. O novo presidente pode mudar o chefe do cerimonial, que atualmente é o demandante reponsável pelo sistema. </t>
  </si>
  <si>
    <t>Atraso na homologação dos produtos entregues ou retrabalho.
Baixa no faturamento do projeto devido à não-homologação dos produtos.</t>
  </si>
  <si>
    <t>Demora na avaliação dos modelos de dados</t>
  </si>
  <si>
    <t>Os critérios de avaliação dos modelos de dados estão a ser definidos à medida que os modelos são avaliados.</t>
  </si>
  <si>
    <t xml:space="preserve">Atraso na homologação e na data de entrega final  do sistema. </t>
  </si>
  <si>
    <t>Prazos maiores que 5 dias após as entregas dos modelos de dados.</t>
  </si>
  <si>
    <t>Disponibilizar recursos para avaliar e corrigir modelo de dados junto ao STJ</t>
  </si>
  <si>
    <t>Disponibilizar recursos para avaliar e corrigir modelo de dados em inspeções presenciais no STJ.</t>
  </si>
  <si>
    <t xml:space="preserve">Aviso de mudança no processo enviado pelo gestor do contrato. </t>
  </si>
  <si>
    <t>Gerente de Projetos</t>
  </si>
  <si>
    <t>Não</t>
  </si>
  <si>
    <t>1</t>
  </si>
  <si>
    <t>Mudança no processo de desenvolvimento do STJ.</t>
  </si>
  <si>
    <t>Aberta</t>
  </si>
  <si>
    <t>Avaliar impactos no projeto e propor alteração de prazos para o desenvolvimento.</t>
  </si>
  <si>
    <t>Fechada</t>
  </si>
  <si>
    <t>Indiponibilidade de recurso do STJ - Banco de dados DB2</t>
  </si>
  <si>
    <t>Atuar diretamente junto às áreas responsáveis do STJ para providenciar instancia do banco de dados</t>
  </si>
  <si>
    <t>Foi enviado pelo STJ informações para acessar um servidor DB para avaliação.</t>
  </si>
  <si>
    <t>Foi pedido ao STJ que criasse regras de firewall para que o servidor estea disponível através da VPN.</t>
  </si>
  <si>
    <t>Homologar produtos entregues junto ao gestor demandante</t>
  </si>
  <si>
    <t>Gerente de projetos</t>
  </si>
  <si>
    <t xml:space="preserve">Atuar frequentemente junto ao demandante, para homologar documentos entregues até a data. </t>
  </si>
  <si>
    <t xml:space="preserve">Foram entregues atas de reunião para o gestor demandante para assinaturas. </t>
  </si>
  <si>
    <t>Homologar produtos entregues junto a SETES</t>
  </si>
  <si>
    <t xml:space="preserve">Atuar frequentemente junto ao corpo técnico, para homologar modelos de dadps entregues até a data. </t>
  </si>
  <si>
    <t>Foi realizada uma reunião para aprovação do modelo da iteração I, II, III</t>
  </si>
  <si>
    <t>Elaboração - Iteração I</t>
  </si>
  <si>
    <t>Elaboração III</t>
  </si>
  <si>
    <t>Entregas planejadas para o mês foram realizadas com atraso, mas o nível de qualidade dos produtos foi garantido.</t>
  </si>
  <si>
    <t>Integração dom sistema de segurança ainda em desenvolvimento pelo STJ</t>
  </si>
  <si>
    <t xml:space="preserve">Atraso no desenvolvimento e na data de entrega final  do sistema. </t>
  </si>
  <si>
    <t xml:space="preserve">Este sistema exigirá integração com um sistema de segurança ainda em desenvolvimento pelo STJ </t>
  </si>
  <si>
    <t>Desenvolver um módulo simplificado para controle de perfis</t>
  </si>
  <si>
    <t>Integração com módulo de segurança ainda em desenvolvimento pelo STJ</t>
  </si>
  <si>
    <t>Acompanhamento do status do desenvolvimento do módulo de segurança e pedido de prorrogação de prazo caso a data relacionada coincida como desenolvimento da última iteração do sistema</t>
  </si>
  <si>
    <t>Elaboração II</t>
  </si>
  <si>
    <t>-</t>
  </si>
  <si>
    <t xml:space="preserve">Foram desviados recursos do projeto para atuar em outras frentes de trabalho emergenciais o que gerou um atraso na entrega. </t>
  </si>
  <si>
    <t>Abertura de novas demandas emergenciais ou mais prioritárias no cliente.</t>
  </si>
  <si>
    <t>O cliente STJ necessita que outras demandas sejam atendidas em regime de emergência o que está e caontinuará consumindo recursos do projeto .</t>
  </si>
  <si>
    <t>Data da entrega do sistema de segurança deve ser menor do que o tempo de desenvolvimento da última iteração do projeto.</t>
  </si>
  <si>
    <t>Stakeholders (envolvidos): SEMEQ, Líder Técnico (Deusdete), CDES (Carla Maria)</t>
  </si>
  <si>
    <t>Abertura de novas OS</t>
  </si>
  <si>
    <t>Pagamento de horas extras</t>
  </si>
  <si>
    <t>Contratação de novos recursos</t>
  </si>
  <si>
    <t>Stakeholders (envolvidos): SEMEQ, Líder Técnico (Deusdete Alves), SETES (Luís Cláudio)</t>
  </si>
  <si>
    <t>Stakeholders (envolvidos): Gestor Demandante (Thaíssa)</t>
  </si>
  <si>
    <t>Stakeholders (envolvidos): Gestor do Contrato, SEMEQ, Líder Técnico Deusdete Alves)</t>
  </si>
  <si>
    <t>Stakeholders (envolvidos): Gestor do Contrato, SEMEQ, Líder Técnico (Deusdete Alves)</t>
  </si>
  <si>
    <t>Acelerar homologações dos produtos gerados até a data da nomeação do novo chefe da ouvidoria;</t>
  </si>
  <si>
    <t>Compartilhamento de recursos com outros projetos</t>
  </si>
  <si>
    <t>Foi realizado com o gerente da fábrica uma reunião de acompanhamento de projetos onde foi expoxto que o projeto têm recursos insuficientes de requisitos e estes estão sendo compartilhados com outros projetos. Vai ser avaliada a contrtação de outros recursos.</t>
  </si>
  <si>
    <t>Foi realizado com o gerente da fábrica e diretor uma reunião para aprovação dos recursos do projeto.</t>
  </si>
  <si>
    <t>6</t>
  </si>
  <si>
    <t>Foram necessárias correções e melhorarias nos produtos gerados pela área demandante próximo à data de entrega o que gerou atraso na entrega. O atraso foi aceto pela área demandante com ajuste no plano de projetos.</t>
  </si>
  <si>
    <t xml:space="preserve">Pagamento de horas extras para atendimento da demanda </t>
  </si>
  <si>
    <t xml:space="preserve">Foram retirados recursos do projeto para atender demandas emergenciais. </t>
  </si>
  <si>
    <t>Foram realizadas entregas mesmo contando com mudanças emergenciais o 
 que aumentou o a confiança do cliente no cronograma do projeto e na qualidade final do produto.</t>
  </si>
  <si>
    <t>Não foram planejadas entregas para o mês no entanto o cliente avaliou positivamente outros aspectos do levantamento de requisitos.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</si>
</sst>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1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6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b/>
      <sz val="8"/>
      <color indexed="9"/>
      <name val="Verdana"/>
      <family val="2"/>
    </font>
    <font>
      <b/>
      <sz val="24"/>
      <name val="Verdana"/>
      <family val="2"/>
    </font>
    <font>
      <b/>
      <sz val="10"/>
      <color rgb="FFFF0000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mediumGray">
        <fgColor indexed="9"/>
        <b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8D8D8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1" fillId="0" borderId="0"/>
  </cellStyleXfs>
  <cellXfs count="223">
    <xf numFmtId="0" fontId="0" fillId="0" borderId="0" xfId="0"/>
    <xf numFmtId="14" fontId="5" fillId="2" borderId="1" xfId="0" applyNumberFormat="1" applyFont="1" applyFill="1" applyBorder="1" applyAlignment="1" applyProtection="1">
      <alignment vertical="top" wrapText="1"/>
    </xf>
    <xf numFmtId="0" fontId="5" fillId="2" borderId="2" xfId="0" applyFont="1" applyFill="1" applyBorder="1" applyAlignment="1" applyProtection="1">
      <alignment horizontal="left" vertical="top" wrapText="1"/>
    </xf>
    <xf numFmtId="14" fontId="5" fillId="2" borderId="1" xfId="0" applyNumberFormat="1" applyFont="1" applyFill="1" applyBorder="1" applyAlignment="1"/>
    <xf numFmtId="14" fontId="5" fillId="2" borderId="3" xfId="0" applyNumberFormat="1" applyFont="1" applyFill="1" applyBorder="1" applyAlignment="1"/>
    <xf numFmtId="0" fontId="5" fillId="2" borderId="4" xfId="0" applyFont="1" applyFill="1" applyBorder="1" applyAlignment="1" applyProtection="1">
      <alignment horizontal="left"/>
    </xf>
    <xf numFmtId="0" fontId="5" fillId="0" borderId="0" xfId="0" applyFont="1" applyBorder="1"/>
    <xf numFmtId="0" fontId="6" fillId="9" borderId="49" xfId="0" applyFont="1" applyFill="1" applyBorder="1" applyAlignment="1" applyProtection="1">
      <alignment vertical="center" wrapText="1"/>
    </xf>
    <xf numFmtId="0" fontId="5" fillId="0" borderId="0" xfId="0" applyFont="1" applyFill="1" applyBorder="1"/>
    <xf numFmtId="0" fontId="6" fillId="0" borderId="0" xfId="0" applyFont="1" applyFill="1" applyBorder="1" applyAlignment="1" applyProtection="1">
      <alignment horizontal="center" vertical="center" wrapText="1"/>
    </xf>
    <xf numFmtId="0" fontId="6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wrapText="1"/>
    </xf>
    <xf numFmtId="0" fontId="5" fillId="3" borderId="5" xfId="0" applyFont="1" applyFill="1" applyBorder="1" applyAlignment="1" applyProtection="1">
      <alignment horizontal="center" vertical="center" wrapText="1"/>
    </xf>
    <xf numFmtId="0" fontId="5" fillId="3" borderId="6" xfId="0" applyFont="1" applyFill="1" applyBorder="1" applyAlignment="1" applyProtection="1">
      <alignment horizontal="center" vertical="center" wrapText="1"/>
    </xf>
    <xf numFmtId="0" fontId="5" fillId="3" borderId="7" xfId="0" applyFont="1" applyFill="1" applyBorder="1" applyAlignment="1" applyProtection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right" vertical="center" wrapText="1"/>
    </xf>
    <xf numFmtId="2" fontId="5" fillId="2" borderId="9" xfId="0" applyNumberFormat="1" applyFont="1" applyFill="1" applyBorder="1" applyAlignment="1">
      <alignment horizontal="right" vertical="center" wrapText="1"/>
    </xf>
    <xf numFmtId="2" fontId="5" fillId="0" borderId="1" xfId="0" applyNumberFormat="1" applyFont="1" applyBorder="1" applyAlignment="1">
      <alignment horizontal="right"/>
    </xf>
    <xf numFmtId="2" fontId="5" fillId="0" borderId="9" xfId="0" applyNumberFormat="1" applyFont="1" applyBorder="1" applyAlignment="1">
      <alignment horizontal="right"/>
    </xf>
    <xf numFmtId="0" fontId="5" fillId="2" borderId="3" xfId="0" applyFont="1" applyFill="1" applyBorder="1" applyAlignment="1">
      <alignment horizontal="center" vertical="center" wrapText="1"/>
    </xf>
    <xf numFmtId="2" fontId="5" fillId="0" borderId="3" xfId="0" applyNumberFormat="1" applyFont="1" applyBorder="1" applyAlignment="1">
      <alignment horizontal="right"/>
    </xf>
    <xf numFmtId="2" fontId="5" fillId="0" borderId="4" xfId="0" applyNumberFormat="1" applyFont="1" applyBorder="1" applyAlignment="1">
      <alignment horizontal="right"/>
    </xf>
    <xf numFmtId="0" fontId="5" fillId="4" borderId="0" xfId="0" applyFont="1" applyFill="1" applyBorder="1"/>
    <xf numFmtId="0" fontId="5" fillId="0" borderId="0" xfId="0" applyFont="1" applyFill="1" applyBorder="1" applyProtection="1"/>
    <xf numFmtId="0" fontId="5" fillId="0" borderId="0" xfId="0" applyFont="1" applyFill="1" applyBorder="1" applyAlignment="1" applyProtection="1">
      <alignment vertical="top" wrapText="1"/>
    </xf>
    <xf numFmtId="0" fontId="5" fillId="0" borderId="0" xfId="0" applyFont="1" applyFill="1" applyBorder="1" applyAlignment="1"/>
    <xf numFmtId="0" fontId="6" fillId="9" borderId="49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/>
    </xf>
    <xf numFmtId="2" fontId="5" fillId="2" borderId="1" xfId="1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10" fontId="5" fillId="2" borderId="1" xfId="1" applyNumberFormat="1" applyFont="1" applyFill="1" applyBorder="1" applyAlignment="1">
      <alignment horizontal="right" vertical="center" wrapText="1"/>
    </xf>
    <xf numFmtId="10" fontId="5" fillId="2" borderId="9" xfId="1" applyNumberFormat="1" applyFont="1" applyFill="1" applyBorder="1" applyAlignment="1">
      <alignment horizontal="right" vertical="center" wrapText="1"/>
    </xf>
    <xf numFmtId="10" fontId="5" fillId="0" borderId="1" xfId="1" applyNumberFormat="1" applyFont="1" applyBorder="1" applyAlignment="1">
      <alignment horizontal="right" vertical="center"/>
    </xf>
    <xf numFmtId="10" fontId="5" fillId="0" borderId="9" xfId="1" applyNumberFormat="1" applyFont="1" applyBorder="1" applyAlignment="1">
      <alignment horizontal="right" vertical="center"/>
    </xf>
    <xf numFmtId="10" fontId="5" fillId="0" borderId="1" xfId="1" applyNumberFormat="1" applyFont="1" applyBorder="1" applyAlignment="1">
      <alignment horizontal="right"/>
    </xf>
    <xf numFmtId="10" fontId="5" fillId="0" borderId="9" xfId="1" applyNumberFormat="1" applyFont="1" applyBorder="1" applyAlignment="1">
      <alignment horizontal="right"/>
    </xf>
    <xf numFmtId="2" fontId="5" fillId="2" borderId="3" xfId="1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10" fontId="5" fillId="0" borderId="3" xfId="1" applyNumberFormat="1" applyFont="1" applyBorder="1" applyAlignment="1">
      <alignment horizontal="right"/>
    </xf>
    <xf numFmtId="10" fontId="5" fillId="0" borderId="4" xfId="1" applyNumberFormat="1" applyFont="1" applyBorder="1" applyAlignment="1">
      <alignment horizontal="right"/>
    </xf>
    <xf numFmtId="0" fontId="5" fillId="3" borderId="11" xfId="0" applyFont="1" applyFill="1" applyBorder="1" applyAlignment="1" applyProtection="1">
      <alignment horizontal="center" vertical="center" wrapText="1"/>
    </xf>
    <xf numFmtId="0" fontId="5" fillId="3" borderId="12" xfId="0" applyFont="1" applyFill="1" applyBorder="1" applyAlignment="1" applyProtection="1">
      <alignment horizontal="center" vertical="center" wrapText="1"/>
    </xf>
    <xf numFmtId="17" fontId="5" fillId="4" borderId="8" xfId="0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7" fontId="5" fillId="4" borderId="10" xfId="0" applyNumberFormat="1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9" fillId="3" borderId="1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8" fillId="4" borderId="1" xfId="0" applyFont="1" applyFill="1" applyBorder="1" applyAlignment="1">
      <alignment horizontal="left" wrapText="1"/>
    </xf>
    <xf numFmtId="0" fontId="9" fillId="4" borderId="0" xfId="0" applyFont="1" applyFill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vertical="top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top" wrapText="1"/>
    </xf>
    <xf numFmtId="0" fontId="8" fillId="2" borderId="9" xfId="0" applyFont="1" applyFill="1" applyBorder="1" applyAlignment="1">
      <alignment horizontal="center" vertical="top" wrapText="1"/>
    </xf>
    <xf numFmtId="0" fontId="12" fillId="9" borderId="49" xfId="0" applyFont="1" applyFill="1" applyBorder="1" applyAlignment="1" applyProtection="1">
      <alignment horizontal="center" vertical="center" wrapText="1"/>
    </xf>
    <xf numFmtId="0" fontId="6" fillId="11" borderId="1" xfId="0" applyFont="1" applyFill="1" applyBorder="1" applyAlignment="1" applyProtection="1">
      <alignment horizontal="center" vertical="center" wrapText="1"/>
    </xf>
    <xf numFmtId="0" fontId="6" fillId="11" borderId="9" xfId="0" applyFont="1" applyFill="1" applyBorder="1" applyAlignment="1" applyProtection="1">
      <alignment horizontal="center" vertical="center" wrapText="1"/>
    </xf>
    <xf numFmtId="0" fontId="12" fillId="9" borderId="49" xfId="0" applyFont="1" applyFill="1" applyBorder="1" applyAlignment="1" applyProtection="1">
      <alignment horizontal="center" vertical="center" wrapText="1"/>
    </xf>
    <xf numFmtId="9" fontId="5" fillId="2" borderId="1" xfId="1" applyFont="1" applyFill="1" applyBorder="1" applyAlignment="1">
      <alignment horizontal="center" vertical="center" wrapText="1"/>
    </xf>
    <xf numFmtId="9" fontId="5" fillId="2" borderId="3" xfId="1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  <xf numFmtId="44" fontId="5" fillId="2" borderId="1" xfId="2" applyFont="1" applyFill="1" applyBorder="1" applyAlignment="1">
      <alignment horizontal="center" vertical="center" wrapText="1"/>
    </xf>
    <xf numFmtId="0" fontId="8" fillId="2" borderId="9" xfId="0" quotePrefix="1" applyFont="1" applyFill="1" applyBorder="1" applyAlignment="1">
      <alignment horizontal="center" vertical="top" wrapText="1"/>
    </xf>
    <xf numFmtId="0" fontId="8" fillId="6" borderId="1" xfId="0" applyFont="1" applyFill="1" applyBorder="1" applyAlignment="1">
      <alignment horizontal="left" vertical="top" wrapText="1"/>
    </xf>
    <xf numFmtId="0" fontId="8" fillId="6" borderId="9" xfId="0" applyFont="1" applyFill="1" applyBorder="1" applyAlignment="1">
      <alignment horizontal="left" vertical="top" wrapText="1"/>
    </xf>
    <xf numFmtId="17" fontId="5" fillId="4" borderId="8" xfId="0" applyNumberFormat="1" applyFont="1" applyFill="1" applyBorder="1" applyAlignment="1">
      <alignment horizontal="center" vertical="center"/>
    </xf>
    <xf numFmtId="14" fontId="5" fillId="2" borderId="15" xfId="0" applyNumberFormat="1" applyFont="1" applyFill="1" applyBorder="1" applyAlignment="1"/>
    <xf numFmtId="14" fontId="5" fillId="2" borderId="11" xfId="0" applyNumberFormat="1" applyFont="1" applyFill="1" applyBorder="1" applyAlignment="1" applyProtection="1">
      <alignment vertical="top" wrapText="1"/>
    </xf>
    <xf numFmtId="0" fontId="5" fillId="2" borderId="7" xfId="0" applyFont="1" applyFill="1" applyBorder="1" applyAlignment="1" applyProtection="1">
      <alignment horizontal="left" vertical="top" wrapText="1"/>
    </xf>
    <xf numFmtId="0" fontId="5" fillId="2" borderId="4" xfId="0" applyFont="1" applyFill="1" applyBorder="1" applyAlignment="1" applyProtection="1">
      <alignment horizontal="left" vertical="top" wrapText="1"/>
    </xf>
    <xf numFmtId="14" fontId="5" fillId="2" borderId="1" xfId="2" applyNumberFormat="1" applyFont="1" applyFill="1" applyBorder="1" applyAlignment="1">
      <alignment horizontal="center" vertical="center" wrapText="1"/>
    </xf>
    <xf numFmtId="2" fontId="5" fillId="2" borderId="1" xfId="2" applyNumberFormat="1" applyFont="1" applyFill="1" applyBorder="1" applyAlignment="1">
      <alignment horizontal="center" vertical="center" wrapText="1"/>
    </xf>
    <xf numFmtId="14" fontId="6" fillId="2" borderId="6" xfId="0" applyNumberFormat="1" applyFont="1" applyFill="1" applyBorder="1" applyAlignment="1" applyProtection="1">
      <alignment horizontal="center" vertical="top" wrapText="1"/>
    </xf>
    <xf numFmtId="14" fontId="6" fillId="2" borderId="13" xfId="0" applyNumberFormat="1" applyFont="1" applyFill="1" applyBorder="1" applyAlignment="1" applyProtection="1">
      <alignment horizontal="center" vertical="top" wrapText="1"/>
    </xf>
    <xf numFmtId="0" fontId="6" fillId="2" borderId="6" xfId="0" applyNumberFormat="1" applyFont="1" applyFill="1" applyBorder="1" applyAlignment="1" applyProtection="1">
      <alignment horizontal="center" vertical="top" wrapText="1"/>
    </xf>
    <xf numFmtId="0" fontId="6" fillId="2" borderId="13" xfId="0" applyNumberFormat="1" applyFont="1" applyFill="1" applyBorder="1" applyAlignment="1" applyProtection="1">
      <alignment horizontal="center" vertical="top" wrapText="1"/>
    </xf>
    <xf numFmtId="1" fontId="6" fillId="2" borderId="46" xfId="0" applyNumberFormat="1" applyFont="1" applyFill="1" applyBorder="1" applyAlignment="1" applyProtection="1">
      <alignment horizontal="center" vertical="center" wrapText="1"/>
    </xf>
    <xf numFmtId="1" fontId="6" fillId="2" borderId="18" xfId="0" applyNumberFormat="1" applyFont="1" applyFill="1" applyBorder="1" applyAlignment="1" applyProtection="1">
      <alignment horizontal="center" vertical="center" wrapText="1"/>
    </xf>
    <xf numFmtId="1" fontId="6" fillId="2" borderId="6" xfId="0" applyNumberFormat="1" applyFont="1" applyFill="1" applyBorder="1" applyAlignment="1" applyProtection="1">
      <alignment horizontal="center" vertical="center" wrapText="1"/>
    </xf>
    <xf numFmtId="1" fontId="6" fillId="2" borderId="14" xfId="0" applyNumberFormat="1" applyFont="1" applyFill="1" applyBorder="1" applyAlignment="1" applyProtection="1">
      <alignment horizontal="center" vertical="center" wrapText="1"/>
    </xf>
    <xf numFmtId="0" fontId="5" fillId="2" borderId="6" xfId="0" applyFont="1" applyFill="1" applyBorder="1" applyAlignment="1" applyProtection="1"/>
    <xf numFmtId="0" fontId="5" fillId="2" borderId="14" xfId="0" applyFont="1" applyFill="1" applyBorder="1" applyAlignment="1" applyProtection="1"/>
    <xf numFmtId="0" fontId="5" fillId="2" borderId="6" xfId="0" applyFont="1" applyFill="1" applyBorder="1" applyAlignment="1" applyProtection="1">
      <alignment horizontal="left" wrapText="1"/>
    </xf>
    <xf numFmtId="0" fontId="5" fillId="2" borderId="14" xfId="0" applyFont="1" applyFill="1" applyBorder="1" applyAlignment="1" applyProtection="1">
      <alignment horizontal="left" wrapText="1"/>
    </xf>
    <xf numFmtId="14" fontId="5" fillId="2" borderId="6" xfId="0" applyNumberFormat="1" applyFont="1" applyFill="1" applyBorder="1" applyAlignment="1" applyProtection="1">
      <alignment vertical="top" wrapText="1"/>
    </xf>
    <xf numFmtId="14" fontId="5" fillId="2" borderId="14" xfId="0" applyNumberFormat="1" applyFont="1" applyFill="1" applyBorder="1" applyAlignment="1" applyProtection="1">
      <alignment vertical="top" wrapText="1"/>
    </xf>
    <xf numFmtId="14" fontId="5" fillId="2" borderId="6" xfId="0" applyNumberFormat="1" applyFont="1" applyFill="1" applyBorder="1" applyAlignment="1" applyProtection="1">
      <alignment horizontal="center" vertical="top" wrapText="1"/>
    </xf>
    <xf numFmtId="14" fontId="5" fillId="2" borderId="14" xfId="0" applyNumberFormat="1" applyFont="1" applyFill="1" applyBorder="1" applyAlignment="1" applyProtection="1">
      <alignment horizontal="center" vertical="top" wrapText="1"/>
    </xf>
    <xf numFmtId="0" fontId="5" fillId="2" borderId="6" xfId="0" applyFont="1" applyFill="1" applyBorder="1" applyAlignment="1" applyProtection="1">
      <alignment vertical="top" wrapText="1"/>
    </xf>
    <xf numFmtId="0" fontId="5" fillId="2" borderId="14" xfId="0" applyFont="1" applyFill="1" applyBorder="1" applyAlignment="1" applyProtection="1">
      <alignment vertical="top" wrapText="1"/>
    </xf>
    <xf numFmtId="0" fontId="5" fillId="2" borderId="6" xfId="0" applyFont="1" applyFill="1" applyBorder="1" applyAlignment="1" applyProtection="1">
      <alignment horizontal="center" vertical="center" wrapText="1"/>
    </xf>
    <xf numFmtId="0" fontId="5" fillId="2" borderId="14" xfId="0" applyFont="1" applyFill="1" applyBorder="1" applyAlignment="1" applyProtection="1">
      <alignment horizontal="center" vertical="center" wrapText="1"/>
    </xf>
    <xf numFmtId="14" fontId="6" fillId="2" borderId="6" xfId="0" applyNumberFormat="1" applyFont="1" applyFill="1" applyBorder="1" applyAlignment="1" applyProtection="1">
      <alignment vertical="top" wrapText="1"/>
    </xf>
    <xf numFmtId="14" fontId="6" fillId="2" borderId="14" xfId="0" applyNumberFormat="1" applyFont="1" applyFill="1" applyBorder="1" applyAlignment="1" applyProtection="1">
      <alignment vertical="top" wrapText="1"/>
    </xf>
    <xf numFmtId="14" fontId="6" fillId="2" borderId="14" xfId="0" applyNumberFormat="1" applyFont="1" applyFill="1" applyBorder="1" applyAlignment="1" applyProtection="1">
      <alignment horizontal="center" vertical="top" wrapText="1"/>
    </xf>
    <xf numFmtId="0" fontId="6" fillId="2" borderId="14" xfId="0" applyNumberFormat="1" applyFont="1" applyFill="1" applyBorder="1" applyAlignment="1" applyProtection="1">
      <alignment horizontal="center" vertical="top" wrapText="1"/>
    </xf>
    <xf numFmtId="14" fontId="5" fillId="2" borderId="15" xfId="0" applyNumberFormat="1" applyFont="1" applyFill="1" applyBorder="1" applyAlignment="1" applyProtection="1">
      <alignment vertical="top" wrapText="1"/>
    </xf>
    <xf numFmtId="14" fontId="5" fillId="2" borderId="13" xfId="0" applyNumberFormat="1" applyFont="1" applyFill="1" applyBorder="1" applyAlignment="1" applyProtection="1">
      <alignment vertical="top" wrapText="1"/>
    </xf>
    <xf numFmtId="14" fontId="5" fillId="2" borderId="15" xfId="0" applyNumberFormat="1" applyFont="1" applyFill="1" applyBorder="1" applyAlignment="1" applyProtection="1">
      <alignment horizontal="center" vertical="top" wrapText="1"/>
    </xf>
    <xf numFmtId="14" fontId="5" fillId="2" borderId="13" xfId="0" applyNumberFormat="1" applyFont="1" applyFill="1" applyBorder="1" applyAlignment="1" applyProtection="1">
      <alignment horizontal="center" vertical="top" wrapText="1"/>
    </xf>
    <xf numFmtId="0" fontId="5" fillId="2" borderId="15" xfId="0" applyFont="1" applyFill="1" applyBorder="1" applyAlignment="1" applyProtection="1">
      <alignment vertical="top" wrapText="1"/>
    </xf>
    <xf numFmtId="0" fontId="5" fillId="2" borderId="13" xfId="0" applyFont="1" applyFill="1" applyBorder="1" applyAlignment="1" applyProtection="1">
      <alignment vertical="top" wrapText="1"/>
    </xf>
    <xf numFmtId="0" fontId="5" fillId="2" borderId="15" xfId="0" applyFont="1" applyFill="1" applyBorder="1" applyAlignment="1" applyProtection="1">
      <alignment horizontal="center" vertical="center" wrapText="1"/>
    </xf>
    <xf numFmtId="0" fontId="5" fillId="2" borderId="13" xfId="0" applyFont="1" applyFill="1" applyBorder="1" applyAlignment="1" applyProtection="1">
      <alignment horizontal="center" vertical="center" wrapText="1"/>
    </xf>
    <xf numFmtId="14" fontId="6" fillId="2" borderId="15" xfId="0" applyNumberFormat="1" applyFont="1" applyFill="1" applyBorder="1" applyAlignment="1" applyProtection="1">
      <alignment vertical="top" wrapText="1"/>
    </xf>
    <xf numFmtId="14" fontId="6" fillId="2" borderId="13" xfId="0" applyNumberFormat="1" applyFont="1" applyFill="1" applyBorder="1" applyAlignment="1" applyProtection="1">
      <alignment vertical="top" wrapText="1"/>
    </xf>
    <xf numFmtId="1" fontId="6" fillId="2" borderId="16" xfId="0" applyNumberFormat="1" applyFont="1" applyFill="1" applyBorder="1" applyAlignment="1" applyProtection="1">
      <alignment horizontal="center" vertical="center" wrapText="1"/>
    </xf>
    <xf numFmtId="1" fontId="6" fillId="2" borderId="17" xfId="0" applyNumberFormat="1" applyFont="1" applyFill="1" applyBorder="1" applyAlignment="1" applyProtection="1">
      <alignment horizontal="center" vertical="center" wrapText="1"/>
    </xf>
    <xf numFmtId="1" fontId="6" fillId="2" borderId="15" xfId="0" applyNumberFormat="1" applyFont="1" applyFill="1" applyBorder="1" applyAlignment="1" applyProtection="1">
      <alignment horizontal="center" vertical="center" wrapText="1"/>
    </xf>
    <xf numFmtId="1" fontId="6" fillId="2" borderId="13" xfId="0" applyNumberFormat="1" applyFont="1" applyFill="1" applyBorder="1" applyAlignment="1" applyProtection="1">
      <alignment horizontal="center" vertical="center" wrapText="1"/>
    </xf>
    <xf numFmtId="0" fontId="5" fillId="2" borderId="15" xfId="0" applyFont="1" applyFill="1" applyBorder="1" applyAlignment="1" applyProtection="1"/>
    <xf numFmtId="0" fontId="5" fillId="2" borderId="13" xfId="0" applyFont="1" applyFill="1" applyBorder="1" applyAlignment="1" applyProtection="1"/>
    <xf numFmtId="0" fontId="5" fillId="2" borderId="15" xfId="0" applyFont="1" applyFill="1" applyBorder="1" applyAlignment="1" applyProtection="1">
      <alignment horizontal="left" wrapText="1"/>
    </xf>
    <xf numFmtId="0" fontId="5" fillId="2" borderId="13" xfId="0" applyFont="1" applyFill="1" applyBorder="1" applyAlignment="1" applyProtection="1">
      <alignment horizontal="left" wrapText="1"/>
    </xf>
    <xf numFmtId="0" fontId="6" fillId="11" borderId="47" xfId="0" applyFont="1" applyFill="1" applyBorder="1" applyAlignment="1" applyProtection="1">
      <alignment horizontal="center" vertical="center" wrapText="1"/>
    </xf>
    <xf numFmtId="0" fontId="6" fillId="11" borderId="21" xfId="0" applyFont="1" applyFill="1" applyBorder="1" applyAlignment="1" applyProtection="1">
      <alignment horizontal="center" vertical="center" wrapText="1"/>
    </xf>
    <xf numFmtId="0" fontId="6" fillId="11" borderId="6" xfId="0" applyFont="1" applyFill="1" applyBorder="1" applyAlignment="1" applyProtection="1">
      <alignment horizontal="center" vertical="center" wrapText="1"/>
    </xf>
    <xf numFmtId="0" fontId="5" fillId="11" borderId="38" xfId="0" applyFont="1" applyFill="1" applyBorder="1" applyAlignment="1">
      <alignment horizontal="center" vertical="center" wrapText="1"/>
    </xf>
    <xf numFmtId="0" fontId="6" fillId="11" borderId="38" xfId="0" applyFont="1" applyFill="1" applyBorder="1" applyAlignment="1" applyProtection="1">
      <alignment horizontal="center" vertical="center" wrapText="1"/>
    </xf>
    <xf numFmtId="14" fontId="6" fillId="2" borderId="15" xfId="0" applyNumberFormat="1" applyFont="1" applyFill="1" applyBorder="1" applyAlignment="1" applyProtection="1">
      <alignment horizontal="center" vertical="top" wrapText="1"/>
    </xf>
    <xf numFmtId="0" fontId="6" fillId="2" borderId="15" xfId="0" applyNumberFormat="1" applyFont="1" applyFill="1" applyBorder="1" applyAlignment="1" applyProtection="1">
      <alignment horizontal="center" vertical="top" wrapText="1"/>
    </xf>
    <xf numFmtId="0" fontId="6" fillId="11" borderId="46" xfId="0" applyFont="1" applyFill="1" applyBorder="1" applyAlignment="1" applyProtection="1">
      <alignment horizontal="center" vertical="center" wrapText="1"/>
    </xf>
    <xf numFmtId="0" fontId="5" fillId="11" borderId="48" xfId="0" applyFont="1" applyFill="1" applyBorder="1" applyAlignment="1">
      <alignment horizontal="center" vertical="center" wrapText="1"/>
    </xf>
    <xf numFmtId="0" fontId="12" fillId="9" borderId="49" xfId="0" applyFont="1" applyFill="1" applyBorder="1" applyAlignment="1" applyProtection="1">
      <alignment horizontal="center" vertical="center" wrapText="1"/>
    </xf>
    <xf numFmtId="0" fontId="6" fillId="11" borderId="43" xfId="0" applyFont="1" applyFill="1" applyBorder="1" applyAlignment="1" applyProtection="1">
      <alignment horizontal="center" vertical="center" wrapText="1"/>
    </xf>
    <xf numFmtId="0" fontId="6" fillId="11" borderId="44" xfId="0" applyFont="1" applyFill="1" applyBorder="1" applyAlignment="1" applyProtection="1">
      <alignment horizontal="center" vertical="center" wrapText="1"/>
    </xf>
    <xf numFmtId="0" fontId="6" fillId="11" borderId="45" xfId="0" applyFont="1" applyFill="1" applyBorder="1" applyAlignment="1" applyProtection="1">
      <alignment horizontal="center" vertical="center" wrapText="1"/>
    </xf>
    <xf numFmtId="0" fontId="5" fillId="10" borderId="40" xfId="0" applyFont="1" applyFill="1" applyBorder="1" applyAlignment="1" applyProtection="1">
      <alignment horizontal="center" vertical="center" wrapText="1"/>
    </xf>
    <xf numFmtId="0" fontId="5" fillId="10" borderId="41" xfId="0" applyFont="1" applyFill="1" applyBorder="1" applyAlignment="1" applyProtection="1">
      <alignment horizontal="center" vertical="center" wrapText="1"/>
    </xf>
    <xf numFmtId="0" fontId="5" fillId="10" borderId="42" xfId="0" applyFont="1" applyFill="1" applyBorder="1" applyAlignment="1" applyProtection="1">
      <alignment horizontal="center" vertical="center" wrapText="1"/>
    </xf>
    <xf numFmtId="0" fontId="6" fillId="9" borderId="49" xfId="0" applyFont="1" applyFill="1" applyBorder="1" applyAlignment="1" applyProtection="1">
      <alignment horizontal="center" vertical="center" wrapText="1"/>
    </xf>
    <xf numFmtId="0" fontId="6" fillId="11" borderId="28" xfId="0" applyFont="1" applyFill="1" applyBorder="1" applyAlignment="1" applyProtection="1">
      <alignment horizontal="center" vertical="center" wrapText="1"/>
    </xf>
    <xf numFmtId="0" fontId="6" fillId="11" borderId="29" xfId="0" applyFont="1" applyFill="1" applyBorder="1" applyAlignment="1" applyProtection="1">
      <alignment horizontal="center" vertical="center" wrapText="1"/>
    </xf>
    <xf numFmtId="0" fontId="6" fillId="11" borderId="30" xfId="0" applyFont="1" applyFill="1" applyBorder="1" applyAlignment="1" applyProtection="1">
      <alignment horizontal="center" vertical="center" wrapText="1"/>
    </xf>
    <xf numFmtId="1" fontId="9" fillId="7" borderId="10" xfId="0" applyNumberFormat="1" applyFont="1" applyFill="1" applyBorder="1" applyAlignment="1">
      <alignment horizontal="center" vertical="center" wrapText="1"/>
    </xf>
    <xf numFmtId="1" fontId="9" fillId="7" borderId="3" xfId="0" applyNumberFormat="1" applyFont="1" applyFill="1" applyBorder="1" applyAlignment="1">
      <alignment horizontal="center" vertical="center" wrapText="1"/>
    </xf>
    <xf numFmtId="1" fontId="9" fillId="7" borderId="4" xfId="0" applyNumberFormat="1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8" borderId="11" xfId="0" applyFont="1" applyFill="1" applyBorder="1" applyAlignment="1">
      <alignment horizontal="center" vertical="center" wrapText="1"/>
    </xf>
    <xf numFmtId="0" fontId="9" fillId="8" borderId="12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5" borderId="31" xfId="0" applyFont="1" applyFill="1" applyBorder="1" applyAlignment="1">
      <alignment horizontal="center" vertical="center" wrapText="1"/>
    </xf>
    <xf numFmtId="0" fontId="9" fillId="5" borderId="32" xfId="0" applyFont="1" applyFill="1" applyBorder="1" applyAlignment="1">
      <alignment horizontal="center" vertical="center" wrapText="1"/>
    </xf>
    <xf numFmtId="0" fontId="9" fillId="5" borderId="33" xfId="0" applyFont="1" applyFill="1" applyBorder="1" applyAlignment="1">
      <alignment horizontal="center" vertical="center" wrapText="1"/>
    </xf>
    <xf numFmtId="0" fontId="9" fillId="5" borderId="34" xfId="0" applyFont="1" applyFill="1" applyBorder="1" applyAlignment="1">
      <alignment horizontal="center" vertical="center" wrapText="1"/>
    </xf>
    <xf numFmtId="0" fontId="9" fillId="5" borderId="35" xfId="0" applyFont="1" applyFill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1" fontId="11" fillId="6" borderId="8" xfId="0" applyNumberFormat="1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0" fontId="7" fillId="6" borderId="38" xfId="0" applyFont="1" applyFill="1" applyBorder="1" applyAlignment="1">
      <alignment horizontal="center" vertical="center" wrapText="1"/>
    </xf>
    <xf numFmtId="0" fontId="9" fillId="6" borderId="37" xfId="0" applyFont="1" applyFill="1" applyBorder="1" applyAlignment="1">
      <alignment horizontal="center" vertical="top" wrapText="1"/>
    </xf>
    <xf numFmtId="0" fontId="9" fillId="6" borderId="23" xfId="0" applyFont="1" applyFill="1" applyBorder="1" applyAlignment="1">
      <alignment horizontal="center" vertical="top" wrapText="1"/>
    </xf>
    <xf numFmtId="0" fontId="9" fillId="6" borderId="39" xfId="0" applyFont="1" applyFill="1" applyBorder="1" applyAlignment="1">
      <alignment horizontal="center" vertical="top" wrapText="1"/>
    </xf>
    <xf numFmtId="0" fontId="8" fillId="6" borderId="1" xfId="0" applyFont="1" applyFill="1" applyBorder="1" applyAlignment="1">
      <alignment horizontal="center" vertical="center" wrapText="1"/>
    </xf>
    <xf numFmtId="0" fontId="9" fillId="6" borderId="37" xfId="0" applyFont="1" applyFill="1" applyBorder="1" applyAlignment="1">
      <alignment horizontal="left" vertical="top" wrapText="1"/>
    </xf>
    <xf numFmtId="0" fontId="9" fillId="6" borderId="23" xfId="0" applyFont="1" applyFill="1" applyBorder="1" applyAlignment="1">
      <alignment horizontal="left" vertical="top" wrapText="1"/>
    </xf>
    <xf numFmtId="0" fontId="9" fillId="6" borderId="24" xfId="0" applyFont="1" applyFill="1" applyBorder="1" applyAlignment="1">
      <alignment horizontal="left" vertical="top" wrapText="1"/>
    </xf>
    <xf numFmtId="0" fontId="9" fillId="8" borderId="1" xfId="0" applyFont="1" applyFill="1" applyBorder="1" applyAlignment="1">
      <alignment horizontal="center" vertical="center" wrapText="1"/>
    </xf>
    <xf numFmtId="0" fontId="9" fillId="8" borderId="9" xfId="0" applyFont="1" applyFill="1" applyBorder="1" applyAlignment="1">
      <alignment horizontal="center" vertical="center" wrapText="1"/>
    </xf>
    <xf numFmtId="0" fontId="9" fillId="5" borderId="37" xfId="0" applyFont="1" applyFill="1" applyBorder="1" applyAlignment="1">
      <alignment horizontal="center" vertical="center" wrapText="1"/>
    </xf>
    <xf numFmtId="0" fontId="9" fillId="5" borderId="23" xfId="0" applyFont="1" applyFill="1" applyBorder="1" applyAlignment="1">
      <alignment horizontal="center" vertical="center" wrapText="1"/>
    </xf>
    <xf numFmtId="0" fontId="9" fillId="5" borderId="24" xfId="0" applyFont="1" applyFill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8" fillId="2" borderId="37" xfId="0" applyFont="1" applyFill="1" applyBorder="1" applyAlignment="1">
      <alignment vertical="top" wrapText="1"/>
    </xf>
    <xf numFmtId="0" fontId="8" fillId="2" borderId="23" xfId="0" applyFont="1" applyFill="1" applyBorder="1" applyAlignment="1">
      <alignment vertical="top" wrapText="1"/>
    </xf>
    <xf numFmtId="0" fontId="9" fillId="3" borderId="1" xfId="0" applyFont="1" applyFill="1" applyBorder="1" applyAlignment="1">
      <alignment horizontal="center" wrapText="1"/>
    </xf>
    <xf numFmtId="0" fontId="9" fillId="3" borderId="19" xfId="0" applyFont="1" applyFill="1" applyBorder="1" applyAlignment="1">
      <alignment horizontal="center" wrapText="1"/>
    </xf>
    <xf numFmtId="0" fontId="9" fillId="3" borderId="20" xfId="0" applyFont="1" applyFill="1" applyBorder="1" applyAlignment="1">
      <alignment horizontal="center" wrapText="1"/>
    </xf>
    <xf numFmtId="0" fontId="9" fillId="3" borderId="21" xfId="0" applyFont="1" applyFill="1" applyBorder="1" applyAlignment="1">
      <alignment horizontal="center" wrapText="1"/>
    </xf>
    <xf numFmtId="0" fontId="8" fillId="6" borderId="22" xfId="0" applyFont="1" applyFill="1" applyBorder="1" applyAlignment="1">
      <alignment horizontal="center" wrapText="1"/>
    </xf>
    <xf numFmtId="0" fontId="8" fillId="6" borderId="23" xfId="0" applyFont="1" applyFill="1" applyBorder="1" applyAlignment="1">
      <alignment horizontal="center" wrapText="1"/>
    </xf>
    <xf numFmtId="0" fontId="8" fillId="6" borderId="24" xfId="0" applyFont="1" applyFill="1" applyBorder="1" applyAlignment="1">
      <alignment horizontal="center" wrapText="1"/>
    </xf>
    <xf numFmtId="0" fontId="8" fillId="2" borderId="22" xfId="0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wrapText="1"/>
    </xf>
    <xf numFmtId="0" fontId="8" fillId="2" borderId="24" xfId="0" applyFont="1" applyFill="1" applyBorder="1" applyAlignment="1">
      <alignment horizontal="center" wrapText="1"/>
    </xf>
    <xf numFmtId="0" fontId="8" fillId="4" borderId="25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8" fillId="4" borderId="27" xfId="0" applyFont="1" applyFill="1" applyBorder="1" applyAlignment="1">
      <alignment horizontal="center" wrapText="1"/>
    </xf>
    <xf numFmtId="0" fontId="10" fillId="7" borderId="28" xfId="0" applyFont="1" applyFill="1" applyBorder="1" applyAlignment="1">
      <alignment horizontal="center" wrapText="1"/>
    </xf>
    <xf numFmtId="0" fontId="10" fillId="7" borderId="29" xfId="0" applyFont="1" applyFill="1" applyBorder="1" applyAlignment="1">
      <alignment horizontal="center" wrapText="1"/>
    </xf>
    <xf numFmtId="0" fontId="10" fillId="7" borderId="30" xfId="0" applyFont="1" applyFill="1" applyBorder="1" applyAlignment="1">
      <alignment horizontal="center" wrapText="1"/>
    </xf>
    <xf numFmtId="0" fontId="9" fillId="6" borderId="37" xfId="0" applyFont="1" applyFill="1" applyBorder="1" applyAlignment="1">
      <alignment vertical="top" wrapText="1"/>
    </xf>
    <xf numFmtId="0" fontId="9" fillId="6" borderId="23" xfId="0" applyFont="1" applyFill="1" applyBorder="1" applyAlignment="1">
      <alignment vertical="top" wrapText="1"/>
    </xf>
    <xf numFmtId="0" fontId="9" fillId="6" borderId="39" xfId="0" applyFont="1" applyFill="1" applyBorder="1" applyAlignment="1">
      <alignment vertical="top" wrapText="1"/>
    </xf>
    <xf numFmtId="0" fontId="8" fillId="6" borderId="1" xfId="0" applyFont="1" applyFill="1" applyBorder="1" applyAlignment="1">
      <alignment horizontal="left" vertical="top" wrapText="1"/>
    </xf>
    <xf numFmtId="0" fontId="5" fillId="2" borderId="37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 wrapText="1"/>
    </xf>
    <xf numFmtId="0" fontId="6" fillId="9" borderId="49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wrapText="1"/>
    </xf>
    <xf numFmtId="0" fontId="6" fillId="3" borderId="20" xfId="0" applyFont="1" applyFill="1" applyBorder="1" applyAlignment="1">
      <alignment horizontal="center" wrapText="1"/>
    </xf>
    <xf numFmtId="0" fontId="6" fillId="3" borderId="21" xfId="0" applyFont="1" applyFill="1" applyBorder="1" applyAlignment="1">
      <alignment horizontal="center" wrapText="1"/>
    </xf>
    <xf numFmtId="0" fontId="5" fillId="2" borderId="22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5" fillId="4" borderId="25" xfId="0" applyFont="1" applyFill="1" applyBorder="1" applyAlignment="1">
      <alignment horizontal="center" wrapText="1"/>
    </xf>
    <xf numFmtId="0" fontId="5" fillId="4" borderId="26" xfId="0" applyFont="1" applyFill="1" applyBorder="1" applyAlignment="1">
      <alignment horizontal="center" wrapText="1"/>
    </xf>
    <xf numFmtId="0" fontId="5" fillId="4" borderId="27" xfId="0" applyFont="1" applyFill="1" applyBorder="1" applyAlignment="1">
      <alignment horizontal="center" wrapText="1"/>
    </xf>
    <xf numFmtId="0" fontId="5" fillId="3" borderId="47" xfId="0" applyFont="1" applyFill="1" applyBorder="1" applyAlignment="1" applyProtection="1">
      <alignment horizontal="center" vertical="center" wrapText="1"/>
    </xf>
    <xf numFmtId="0" fontId="5" fillId="3" borderId="50" xfId="0" applyFont="1" applyFill="1" applyBorder="1" applyAlignment="1" applyProtection="1">
      <alignment horizontal="center" vertical="center" wrapText="1"/>
    </xf>
    <xf numFmtId="0" fontId="5" fillId="2" borderId="51" xfId="0" applyFont="1" applyFill="1" applyBorder="1" applyAlignment="1">
      <alignment horizontal="center" vertical="center" wrapText="1"/>
    </xf>
    <xf numFmtId="0" fontId="5" fillId="2" borderId="52" xfId="0" applyFont="1" applyFill="1" applyBorder="1" applyAlignment="1">
      <alignment horizontal="center" vertical="center" wrapText="1"/>
    </xf>
  </cellXfs>
  <cellStyles count="5">
    <cellStyle name="Moeda" xfId="2" builtinId="4"/>
    <cellStyle name="Normal" xfId="0" builtinId="0"/>
    <cellStyle name="Normal 2" xfId="3"/>
    <cellStyle name="Normal 2 12" xfId="4"/>
    <cellStyle name="Porcentagem" xfId="1" builtinId="5"/>
  </cellStyles>
  <dxfs count="42">
    <dxf>
      <fill>
        <patternFill>
          <bgColor indexed="29"/>
        </patternFill>
      </fill>
    </dxf>
    <dxf>
      <fill>
        <patternFill>
          <bgColor indexed="13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13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13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13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13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13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13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13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13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13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29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29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29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2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PSAT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3682178221866368E-2"/>
          <c:y val="0.19480351414406533"/>
          <c:w val="0.76174804735371571"/>
          <c:h val="0.74572142023913746"/>
        </c:manualLayout>
      </c:layout>
      <c:lineChart>
        <c:grouping val="standard"/>
        <c:varyColors val="0"/>
        <c:ser>
          <c:idx val="0"/>
          <c:order val="0"/>
          <c:tx>
            <c:strRef>
              <c:f>PSAT!$C$11</c:f>
              <c:strCache>
                <c:ptCount val="1"/>
                <c:pt idx="0">
                  <c:v>PSAT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circle"/>
            <c:size val="5"/>
            <c:spPr>
              <a:ln>
                <a:solidFill>
                  <a:srgbClr val="1F497D"/>
                </a:solidFill>
              </a:ln>
            </c:spPr>
          </c:marker>
          <c:cat>
            <c:numRef>
              <c:f>PSAT!$B$12:$B$23</c:f>
              <c:numCache>
                <c:formatCode>mmm\-yy</c:formatCode>
                <c:ptCount val="1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</c:numCache>
            </c:numRef>
          </c:cat>
          <c:val>
            <c:numRef>
              <c:f>PSAT!$C$12:$C$23</c:f>
              <c:numCache>
                <c:formatCode>General</c:formatCode>
                <c:ptCount val="12"/>
                <c:pt idx="0">
                  <c:v>3.55</c:v>
                </c:pt>
                <c:pt idx="1">
                  <c:v>3.77</c:v>
                </c:pt>
                <c:pt idx="2">
                  <c:v>3.22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PSAT!$G$11</c:f>
              <c:strCache>
                <c:ptCount val="1"/>
                <c:pt idx="0">
                  <c:v>Lim. Super</c:v>
                </c:pt>
              </c:strCache>
            </c:strRef>
          </c:tx>
          <c:marker>
            <c:symbol val="none"/>
          </c:marker>
          <c:cat>
            <c:numRef>
              <c:f>PSAT!$B$12:$B$23</c:f>
              <c:numCache>
                <c:formatCode>mmm\-yy</c:formatCode>
                <c:ptCount val="1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</c:numCache>
            </c:numRef>
          </c:cat>
          <c:val>
            <c:numRef>
              <c:f>PSAT!$G$12:$G$23</c:f>
              <c:numCache>
                <c:formatCode>0.00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PSAT!$H$11</c:f>
              <c:strCache>
                <c:ptCount val="1"/>
                <c:pt idx="0">
                  <c:v>Lim. Inf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PSAT!$B$12:$B$23</c:f>
              <c:numCache>
                <c:formatCode>mmm\-yy</c:formatCode>
                <c:ptCount val="1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</c:numCache>
            </c:numRef>
          </c:cat>
          <c:val>
            <c:numRef>
              <c:f>PSAT!$H$12:$H$23</c:f>
              <c:numCache>
                <c:formatCode>0.00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PSAT!$I$11</c:f>
              <c:strCache>
                <c:ptCount val="1"/>
                <c:pt idx="0">
                  <c:v>Vr Ideal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PSAT!$B$12:$B$23</c:f>
              <c:numCache>
                <c:formatCode>mmm\-yy</c:formatCode>
                <c:ptCount val="1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</c:numCache>
            </c:numRef>
          </c:cat>
          <c:val>
            <c:numRef>
              <c:f>PSAT!$I$12:$I$23</c:f>
              <c:numCache>
                <c:formatCode>0.00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66560"/>
        <c:axId val="167277696"/>
      </c:lineChart>
      <c:dateAx>
        <c:axId val="16726656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 rot="2400000"/>
          <a:lstStyle/>
          <a:p>
            <a:pPr>
              <a:defRPr/>
            </a:pPr>
            <a:endParaRPr lang="pt-BR"/>
          </a:p>
        </c:txPr>
        <c:crossAx val="167277696"/>
        <c:crosses val="autoZero"/>
        <c:auto val="1"/>
        <c:lblOffset val="100"/>
        <c:baseTimeUnit val="months"/>
      </c:dateAx>
      <c:valAx>
        <c:axId val="167277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Medição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7266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13" footer="0.3149606200000011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ICPR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ICPR!$I$10</c:f>
              <c:strCache>
                <c:ptCount val="1"/>
                <c:pt idx="0">
                  <c:v>Lim. Super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ICPR!$B$11:$B$22</c:f>
              <c:numCache>
                <c:formatCode>mmm\-yy</c:formatCode>
                <c:ptCount val="12"/>
                <c:pt idx="0">
                  <c:v>41760</c:v>
                </c:pt>
                <c:pt idx="1">
                  <c:v>41791</c:v>
                </c:pt>
                <c:pt idx="2">
                  <c:v>41821</c:v>
                </c:pt>
                <c:pt idx="3">
                  <c:v>41852</c:v>
                </c:pt>
                <c:pt idx="4">
                  <c:v>41883</c:v>
                </c:pt>
                <c:pt idx="5">
                  <c:v>41913</c:v>
                </c:pt>
                <c:pt idx="6">
                  <c:v>41944</c:v>
                </c:pt>
                <c:pt idx="7">
                  <c:v>41974</c:v>
                </c:pt>
                <c:pt idx="8">
                  <c:v>42005</c:v>
                </c:pt>
                <c:pt idx="9">
                  <c:v>42036</c:v>
                </c:pt>
                <c:pt idx="10">
                  <c:v>42064</c:v>
                </c:pt>
                <c:pt idx="11">
                  <c:v>42095</c:v>
                </c:pt>
              </c:numCache>
            </c:numRef>
          </c:cat>
          <c:val>
            <c:numRef>
              <c:f>ICPR!$I$11:$I$22</c:f>
              <c:numCache>
                <c:formatCode>0.00%</c:formatCode>
                <c:ptCount val="12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ICPR!$J$10</c:f>
              <c:strCache>
                <c:ptCount val="1"/>
                <c:pt idx="0">
                  <c:v>Lim. Inf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ICPR!$B$11:$B$22</c:f>
              <c:numCache>
                <c:formatCode>mmm\-yy</c:formatCode>
                <c:ptCount val="12"/>
                <c:pt idx="0">
                  <c:v>41760</c:v>
                </c:pt>
                <c:pt idx="1">
                  <c:v>41791</c:v>
                </c:pt>
                <c:pt idx="2">
                  <c:v>41821</c:v>
                </c:pt>
                <c:pt idx="3">
                  <c:v>41852</c:v>
                </c:pt>
                <c:pt idx="4">
                  <c:v>41883</c:v>
                </c:pt>
                <c:pt idx="5">
                  <c:v>41913</c:v>
                </c:pt>
                <c:pt idx="6">
                  <c:v>41944</c:v>
                </c:pt>
                <c:pt idx="7">
                  <c:v>41974</c:v>
                </c:pt>
                <c:pt idx="8">
                  <c:v>42005</c:v>
                </c:pt>
                <c:pt idx="9">
                  <c:v>42036</c:v>
                </c:pt>
                <c:pt idx="10">
                  <c:v>42064</c:v>
                </c:pt>
                <c:pt idx="11">
                  <c:v>42095</c:v>
                </c:pt>
              </c:numCache>
            </c:numRef>
          </c:cat>
          <c:val>
            <c:numRef>
              <c:f>ICPR!$J$11:$J$22</c:f>
              <c:numCache>
                <c:formatCode>0.00%</c:formatCode>
                <c:ptCount val="12"/>
                <c:pt idx="0">
                  <c:v>-0.15</c:v>
                </c:pt>
                <c:pt idx="1">
                  <c:v>-0.15</c:v>
                </c:pt>
                <c:pt idx="2">
                  <c:v>-0.15</c:v>
                </c:pt>
                <c:pt idx="3">
                  <c:v>-0.15</c:v>
                </c:pt>
                <c:pt idx="4">
                  <c:v>-0.15</c:v>
                </c:pt>
                <c:pt idx="5">
                  <c:v>-0.15</c:v>
                </c:pt>
                <c:pt idx="6">
                  <c:v>-0.15</c:v>
                </c:pt>
                <c:pt idx="7">
                  <c:v>-0.15</c:v>
                </c:pt>
                <c:pt idx="8">
                  <c:v>-0.15</c:v>
                </c:pt>
                <c:pt idx="9">
                  <c:v>-0.15</c:v>
                </c:pt>
                <c:pt idx="10">
                  <c:v>-0.15</c:v>
                </c:pt>
                <c:pt idx="11">
                  <c:v>-0.15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ICPR!$F$10</c:f>
              <c:strCache>
                <c:ptCount val="1"/>
                <c:pt idx="0">
                  <c:v>ICPR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circle"/>
            <c:size val="5"/>
            <c:spPr>
              <a:solidFill>
                <a:srgbClr val="1F497D"/>
              </a:solidFill>
              <a:ln>
                <a:solidFill>
                  <a:srgbClr val="1F497D"/>
                </a:solidFill>
              </a:ln>
            </c:spPr>
          </c:marker>
          <c:val>
            <c:numRef>
              <c:f>ICPR!$F$11:$F$22</c:f>
              <c:numCache>
                <c:formatCode>0%</c:formatCode>
                <c:ptCount val="12"/>
                <c:pt idx="0">
                  <c:v>0</c:v>
                </c:pt>
                <c:pt idx="1">
                  <c:v>9.8765432098765427E-2</c:v>
                </c:pt>
                <c:pt idx="2">
                  <c:v>0</c:v>
                </c:pt>
                <c:pt idx="3">
                  <c:v>0.10666666666666667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353792"/>
        <c:axId val="168355712"/>
      </c:lineChart>
      <c:dateAx>
        <c:axId val="16835379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168355712"/>
        <c:crosses val="autoZero"/>
        <c:auto val="1"/>
        <c:lblOffset val="100"/>
        <c:baseTimeUnit val="months"/>
      </c:dateAx>
      <c:valAx>
        <c:axId val="168355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Medição</a:t>
                </a:r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crossAx val="168353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36" footer="0.3149606200000013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IVAC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IVAC!$H$10</c:f>
              <c:strCache>
                <c:ptCount val="1"/>
                <c:pt idx="0">
                  <c:v>Lim. Super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IVAC!$B$11:$B$22</c:f>
              <c:numCache>
                <c:formatCode>mmm\-yy</c:formatCode>
                <c:ptCount val="12"/>
                <c:pt idx="0">
                  <c:v>41760</c:v>
                </c:pt>
                <c:pt idx="1">
                  <c:v>41791</c:v>
                </c:pt>
                <c:pt idx="2">
                  <c:v>41821</c:v>
                </c:pt>
                <c:pt idx="3">
                  <c:v>41852</c:v>
                </c:pt>
                <c:pt idx="4">
                  <c:v>41883</c:v>
                </c:pt>
                <c:pt idx="5">
                  <c:v>41913</c:v>
                </c:pt>
                <c:pt idx="6">
                  <c:v>41944</c:v>
                </c:pt>
                <c:pt idx="7">
                  <c:v>41974</c:v>
                </c:pt>
                <c:pt idx="8">
                  <c:v>42005</c:v>
                </c:pt>
                <c:pt idx="9">
                  <c:v>42036</c:v>
                </c:pt>
                <c:pt idx="10">
                  <c:v>42064</c:v>
                </c:pt>
                <c:pt idx="11">
                  <c:v>42095</c:v>
                </c:pt>
              </c:numCache>
            </c:numRef>
          </c:cat>
          <c:val>
            <c:numRef>
              <c:f>IVAC!$H$11:$H$22</c:f>
              <c:numCache>
                <c:formatCode>0.00%</c:formatCode>
                <c:ptCount val="12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IVAC!$I$10</c:f>
              <c:strCache>
                <c:ptCount val="1"/>
                <c:pt idx="0">
                  <c:v>Lim. Inf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IVAC!$B$11:$B$22</c:f>
              <c:numCache>
                <c:formatCode>mmm\-yy</c:formatCode>
                <c:ptCount val="12"/>
                <c:pt idx="0">
                  <c:v>41760</c:v>
                </c:pt>
                <c:pt idx="1">
                  <c:v>41791</c:v>
                </c:pt>
                <c:pt idx="2">
                  <c:v>41821</c:v>
                </c:pt>
                <c:pt idx="3">
                  <c:v>41852</c:v>
                </c:pt>
                <c:pt idx="4">
                  <c:v>41883</c:v>
                </c:pt>
                <c:pt idx="5">
                  <c:v>41913</c:v>
                </c:pt>
                <c:pt idx="6">
                  <c:v>41944</c:v>
                </c:pt>
                <c:pt idx="7">
                  <c:v>41974</c:v>
                </c:pt>
                <c:pt idx="8">
                  <c:v>42005</c:v>
                </c:pt>
                <c:pt idx="9">
                  <c:v>42036</c:v>
                </c:pt>
                <c:pt idx="10">
                  <c:v>42064</c:v>
                </c:pt>
                <c:pt idx="11">
                  <c:v>42095</c:v>
                </c:pt>
              </c:numCache>
            </c:numRef>
          </c:cat>
          <c:val>
            <c:numRef>
              <c:f>IVAC!$I$11:$I$22</c:f>
              <c:numCache>
                <c:formatCode>0.00%</c:formatCode>
                <c:ptCount val="12"/>
                <c:pt idx="0">
                  <c:v>-0.15</c:v>
                </c:pt>
                <c:pt idx="1">
                  <c:v>-0.15</c:v>
                </c:pt>
                <c:pt idx="2">
                  <c:v>-0.15</c:v>
                </c:pt>
                <c:pt idx="3">
                  <c:v>-0.15</c:v>
                </c:pt>
                <c:pt idx="4">
                  <c:v>-0.15</c:v>
                </c:pt>
                <c:pt idx="5">
                  <c:v>-0.15</c:v>
                </c:pt>
                <c:pt idx="6">
                  <c:v>-0.15</c:v>
                </c:pt>
                <c:pt idx="7">
                  <c:v>-0.15</c:v>
                </c:pt>
                <c:pt idx="8">
                  <c:v>-0.15</c:v>
                </c:pt>
                <c:pt idx="9">
                  <c:v>-0.15</c:v>
                </c:pt>
                <c:pt idx="10">
                  <c:v>-0.15</c:v>
                </c:pt>
                <c:pt idx="11">
                  <c:v>-0.15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IVAC!$E$10</c:f>
              <c:strCache>
                <c:ptCount val="1"/>
                <c:pt idx="0">
                  <c:v>IVAC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circle"/>
            <c:size val="5"/>
            <c:spPr>
              <a:solidFill>
                <a:srgbClr val="1F497D"/>
              </a:solidFill>
              <a:ln>
                <a:solidFill>
                  <a:srgbClr val="1F497D"/>
                </a:solidFill>
              </a:ln>
            </c:spPr>
          </c:marker>
          <c:val>
            <c:numRef>
              <c:f>IVAC!$E$11:$E$22</c:f>
              <c:numCache>
                <c:formatCode>0%</c:formatCode>
                <c:ptCount val="12"/>
                <c:pt idx="0">
                  <c:v>0.05</c:v>
                </c:pt>
                <c:pt idx="1">
                  <c:v>-2.055195137700884E-2</c:v>
                </c:pt>
                <c:pt idx="2">
                  <c:v>-1.3404347887054262E-2</c:v>
                </c:pt>
                <c:pt idx="3">
                  <c:v>-9.9999999999999881E-3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01888"/>
        <c:axId val="182063488"/>
      </c:lineChart>
      <c:dateAx>
        <c:axId val="1693018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182063488"/>
        <c:crosses val="autoZero"/>
        <c:auto val="1"/>
        <c:lblOffset val="100"/>
        <c:baseTimeUnit val="months"/>
      </c:dateAx>
      <c:valAx>
        <c:axId val="182063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Medição</a:t>
                </a:r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crossAx val="169301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13" footer="0.3149606200000011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wmf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wmf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wmf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</xdr:row>
      <xdr:rowOff>152400</xdr:rowOff>
    </xdr:from>
    <xdr:to>
      <xdr:col>3</xdr:col>
      <xdr:colOff>28575</xdr:colOff>
      <xdr:row>1</xdr:row>
      <xdr:rowOff>419100</xdr:rowOff>
    </xdr:to>
    <xdr:pic>
      <xdr:nvPicPr>
        <xdr:cNvPr id="22552" name="Picture 11" descr="logomarca CTI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" y="276225"/>
          <a:ext cx="9429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126067</xdr:colOff>
      <xdr:row>1</xdr:row>
      <xdr:rowOff>214033</xdr:rowOff>
    </xdr:from>
    <xdr:to>
      <xdr:col>2</xdr:col>
      <xdr:colOff>659467</xdr:colOff>
      <xdr:row>1</xdr:row>
      <xdr:rowOff>480733</xdr:rowOff>
    </xdr:to>
    <xdr:pic>
      <xdr:nvPicPr>
        <xdr:cNvPr id="23646" name="Picture 11" descr="logomarca CTI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61" y="359709"/>
          <a:ext cx="1004047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25</xdr:row>
      <xdr:rowOff>190500</xdr:rowOff>
    </xdr:from>
    <xdr:to>
      <xdr:col>9</xdr:col>
      <xdr:colOff>161925</xdr:colOff>
      <xdr:row>25</xdr:row>
      <xdr:rowOff>2933700</xdr:rowOff>
    </xdr:to>
    <xdr:graphicFrame macro="">
      <xdr:nvGraphicFramePr>
        <xdr:cNvPr id="5155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1</xdr:row>
      <xdr:rowOff>76200</xdr:rowOff>
    </xdr:from>
    <xdr:to>
      <xdr:col>2</xdr:col>
      <xdr:colOff>447675</xdr:colOff>
      <xdr:row>1</xdr:row>
      <xdr:rowOff>342900</xdr:rowOff>
    </xdr:to>
    <xdr:pic>
      <xdr:nvPicPr>
        <xdr:cNvPr id="5156" name="Picture 11" descr="logomarca CTI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66700" y="200025"/>
          <a:ext cx="111442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83484</xdr:colOff>
      <xdr:row>24</xdr:row>
      <xdr:rowOff>278466</xdr:rowOff>
    </xdr:from>
    <xdr:to>
      <xdr:col>10</xdr:col>
      <xdr:colOff>343459</xdr:colOff>
      <xdr:row>24</xdr:row>
      <xdr:rowOff>2802592</xdr:rowOff>
    </xdr:to>
    <xdr:graphicFrame macro="">
      <xdr:nvGraphicFramePr>
        <xdr:cNvPr id="8227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209550</xdr:colOff>
      <xdr:row>1</xdr:row>
      <xdr:rowOff>95250</xdr:rowOff>
    </xdr:from>
    <xdr:to>
      <xdr:col>2</xdr:col>
      <xdr:colOff>571500</xdr:colOff>
      <xdr:row>1</xdr:row>
      <xdr:rowOff>361950</xdr:rowOff>
    </xdr:to>
    <xdr:pic>
      <xdr:nvPicPr>
        <xdr:cNvPr id="8228" name="Picture 11" descr="logomarca CTI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90525" y="219075"/>
          <a:ext cx="9334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279587</xdr:colOff>
      <xdr:row>24</xdr:row>
      <xdr:rowOff>183216</xdr:rowOff>
    </xdr:from>
    <xdr:to>
      <xdr:col>9</xdr:col>
      <xdr:colOff>203387</xdr:colOff>
      <xdr:row>24</xdr:row>
      <xdr:rowOff>2926416</xdr:rowOff>
    </xdr:to>
    <xdr:graphicFrame macro="">
      <xdr:nvGraphicFramePr>
        <xdr:cNvPr id="7202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75079</xdr:colOff>
      <xdr:row>1</xdr:row>
      <xdr:rowOff>145675</xdr:rowOff>
    </xdr:from>
    <xdr:to>
      <xdr:col>2</xdr:col>
      <xdr:colOff>273157</xdr:colOff>
      <xdr:row>1</xdr:row>
      <xdr:rowOff>380998</xdr:rowOff>
    </xdr:to>
    <xdr:pic>
      <xdr:nvPicPr>
        <xdr:cNvPr id="7203" name="Picture 11" descr="logomarca CTI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54373" y="268940"/>
          <a:ext cx="1229019" cy="2353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D30"/>
  <sheetViews>
    <sheetView showGridLines="0" zoomScale="85" zoomScaleNormal="85" workbookViewId="0">
      <pane ySplit="11" topLeftCell="A22" activePane="bottomLeft" state="frozen"/>
      <selection activeCell="E26" sqref="E26"/>
      <selection pane="bottomLeft" activeCell="F29" sqref="F29:F30"/>
    </sheetView>
  </sheetViews>
  <sheetFormatPr defaultRowHeight="12.75" x14ac:dyDescent="0.2"/>
  <cols>
    <col min="1" max="1" width="2.7109375" style="25" customWidth="1"/>
    <col min="2" max="2" width="7" style="25" customWidth="1"/>
    <col min="3" max="3" width="13.140625" style="25" customWidth="1"/>
    <col min="4" max="4" width="11.42578125" style="25" customWidth="1"/>
    <col min="5" max="5" width="22.7109375" style="25" customWidth="1"/>
    <col min="6" max="6" width="45.28515625" style="25" customWidth="1"/>
    <col min="7" max="7" width="14.7109375" style="25" bestFit="1" customWidth="1"/>
    <col min="8" max="8" width="16.85546875" style="25" customWidth="1"/>
    <col min="9" max="9" width="45.7109375" style="25" customWidth="1"/>
    <col min="10" max="10" width="11" style="25" customWidth="1"/>
    <col min="11" max="11" width="14.7109375" style="25" bestFit="1" customWidth="1"/>
    <col min="12" max="12" width="11.5703125" style="25" customWidth="1"/>
    <col min="13" max="13" width="8.85546875" style="25" customWidth="1"/>
    <col min="14" max="14" width="12.28515625" style="25" bestFit="1" customWidth="1"/>
    <col min="15" max="15" width="81.140625" style="25" customWidth="1"/>
    <col min="16" max="29" width="9.140625" style="25"/>
    <col min="30" max="30" width="14.42578125" style="25" hidden="1" customWidth="1"/>
    <col min="31" max="16384" width="9.140625" style="25"/>
  </cols>
  <sheetData>
    <row r="1" spans="2:30" ht="9.9499999999999993" customHeight="1" thickBot="1" x14ac:dyDescent="0.25"/>
    <row r="2" spans="2:30" ht="53.25" customHeight="1" thickTop="1" thickBot="1" x14ac:dyDescent="0.25">
      <c r="B2" s="7" t="s">
        <v>92</v>
      </c>
      <c r="C2" s="7"/>
      <c r="D2" s="148" t="s">
        <v>99</v>
      </c>
      <c r="E2" s="148"/>
      <c r="F2" s="148"/>
      <c r="G2" s="148"/>
      <c r="H2" s="148"/>
      <c r="I2" s="148"/>
      <c r="J2" s="70"/>
      <c r="K2" s="141"/>
      <c r="L2" s="141"/>
      <c r="M2" s="141" t="s">
        <v>104</v>
      </c>
      <c r="N2" s="141"/>
    </row>
    <row r="3" spans="2:30" s="9" customFormat="1" ht="14.25" thickTop="1" thickBot="1" x14ac:dyDescent="0.25"/>
    <row r="4" spans="2:30" s="9" customFormat="1" ht="13.5" thickBot="1" x14ac:dyDescent="0.25">
      <c r="C4" s="149" t="s">
        <v>8</v>
      </c>
      <c r="D4" s="150"/>
      <c r="E4" s="150"/>
      <c r="F4" s="150"/>
      <c r="G4" s="150"/>
      <c r="H4" s="150"/>
      <c r="I4" s="150"/>
      <c r="J4" s="151"/>
    </row>
    <row r="5" spans="2:30" s="9" customFormat="1" x14ac:dyDescent="0.2"/>
    <row r="6" spans="2:30" s="9" customFormat="1" ht="13.5" thickBot="1" x14ac:dyDescent="0.25"/>
    <row r="7" spans="2:30" s="9" customFormat="1" x14ac:dyDescent="0.2">
      <c r="F7" s="142" t="s">
        <v>9</v>
      </c>
      <c r="G7" s="143"/>
      <c r="H7" s="144"/>
      <c r="I7" s="12"/>
      <c r="J7" s="12"/>
      <c r="K7" s="12"/>
      <c r="L7" s="12"/>
      <c r="M7" s="12"/>
      <c r="N7" s="27"/>
      <c r="O7" s="27"/>
    </row>
    <row r="8" spans="2:30" s="9" customFormat="1" ht="42" customHeight="1" thickBot="1" x14ac:dyDescent="0.25">
      <c r="F8" s="145" t="s">
        <v>72</v>
      </c>
      <c r="G8" s="146"/>
      <c r="H8" s="147"/>
    </row>
    <row r="9" spans="2:30" s="9" customFormat="1" ht="13.5" thickBot="1" x14ac:dyDescent="0.25"/>
    <row r="10" spans="2:30" s="9" customFormat="1" ht="11.25" customHeight="1" x14ac:dyDescent="0.2">
      <c r="B10" s="139" t="s">
        <v>10</v>
      </c>
      <c r="C10" s="134" t="s">
        <v>74</v>
      </c>
      <c r="D10" s="134" t="s">
        <v>75</v>
      </c>
      <c r="E10" s="134" t="s">
        <v>7</v>
      </c>
      <c r="F10" s="134" t="s">
        <v>55</v>
      </c>
      <c r="G10" s="134" t="s">
        <v>11</v>
      </c>
      <c r="H10" s="134" t="s">
        <v>5</v>
      </c>
      <c r="I10" s="134" t="s">
        <v>65</v>
      </c>
      <c r="J10" s="134" t="s">
        <v>6</v>
      </c>
      <c r="K10" s="134" t="s">
        <v>12</v>
      </c>
      <c r="L10" s="134" t="s">
        <v>68</v>
      </c>
      <c r="M10" s="134" t="s">
        <v>67</v>
      </c>
      <c r="N10" s="132" t="s">
        <v>64</v>
      </c>
      <c r="O10" s="133"/>
    </row>
    <row r="11" spans="2:30" s="9" customFormat="1" ht="14.25" customHeight="1" x14ac:dyDescent="0.2">
      <c r="B11" s="140"/>
      <c r="C11" s="136"/>
      <c r="D11" s="136"/>
      <c r="E11" s="135"/>
      <c r="F11" s="135"/>
      <c r="G11" s="135"/>
      <c r="H11" s="136"/>
      <c r="I11" s="135"/>
      <c r="J11" s="135"/>
      <c r="K11" s="135"/>
      <c r="L11" s="136"/>
      <c r="M11" s="136"/>
      <c r="N11" s="68" t="s">
        <v>60</v>
      </c>
      <c r="O11" s="69" t="s">
        <v>55</v>
      </c>
    </row>
    <row r="12" spans="2:30" s="26" customFormat="1" ht="13.5" customHeight="1" x14ac:dyDescent="0.2">
      <c r="B12" s="124">
        <v>1</v>
      </c>
      <c r="C12" s="126" t="s">
        <v>71</v>
      </c>
      <c r="D12" s="126" t="s">
        <v>77</v>
      </c>
      <c r="E12" s="128" t="s">
        <v>125</v>
      </c>
      <c r="F12" s="130" t="s">
        <v>128</v>
      </c>
      <c r="G12" s="114"/>
      <c r="H12" s="116" t="s">
        <v>126</v>
      </c>
      <c r="I12" s="118" t="s">
        <v>130</v>
      </c>
      <c r="J12" s="120" t="s">
        <v>129</v>
      </c>
      <c r="K12" s="122"/>
      <c r="L12" s="137" t="s">
        <v>126</v>
      </c>
      <c r="M12" s="138"/>
      <c r="N12" s="1"/>
      <c r="O12" s="2"/>
      <c r="AD12" s="26" t="s">
        <v>70</v>
      </c>
    </row>
    <row r="13" spans="2:30" s="26" customFormat="1" ht="12.75" customHeight="1" x14ac:dyDescent="0.2">
      <c r="B13" s="125"/>
      <c r="C13" s="127"/>
      <c r="D13" s="127"/>
      <c r="E13" s="129"/>
      <c r="F13" s="131"/>
      <c r="G13" s="115"/>
      <c r="H13" s="117"/>
      <c r="I13" s="119"/>
      <c r="J13" s="121"/>
      <c r="K13" s="123"/>
      <c r="L13" s="91"/>
      <c r="M13" s="93"/>
      <c r="N13" s="3"/>
      <c r="O13" s="2"/>
      <c r="AD13" s="26" t="s">
        <v>73</v>
      </c>
    </row>
    <row r="14" spans="2:30" s="26" customFormat="1" ht="13.5" customHeight="1" thickBot="1" x14ac:dyDescent="0.25">
      <c r="B14" s="95"/>
      <c r="C14" s="97"/>
      <c r="D14" s="97"/>
      <c r="E14" s="99"/>
      <c r="F14" s="101"/>
      <c r="G14" s="103"/>
      <c r="H14" s="105"/>
      <c r="I14" s="107"/>
      <c r="J14" s="109"/>
      <c r="K14" s="111"/>
      <c r="L14" s="112"/>
      <c r="M14" s="113"/>
      <c r="N14" s="4"/>
      <c r="O14" s="5"/>
      <c r="AD14" s="26" t="s">
        <v>78</v>
      </c>
    </row>
    <row r="15" spans="2:30" s="26" customFormat="1" ht="12.75" customHeight="1" x14ac:dyDescent="0.2">
      <c r="B15" s="124">
        <v>2</v>
      </c>
      <c r="C15" s="126" t="s">
        <v>71</v>
      </c>
      <c r="D15" s="126" t="s">
        <v>77</v>
      </c>
      <c r="E15" s="128" t="s">
        <v>125</v>
      </c>
      <c r="F15" s="130" t="s">
        <v>132</v>
      </c>
      <c r="G15" s="122">
        <v>41744</v>
      </c>
      <c r="H15" s="116" t="s">
        <v>126</v>
      </c>
      <c r="I15" s="118" t="s">
        <v>133</v>
      </c>
      <c r="J15" s="120" t="s">
        <v>131</v>
      </c>
      <c r="K15" s="122">
        <v>41750</v>
      </c>
      <c r="L15" s="90" t="s">
        <v>126</v>
      </c>
      <c r="M15" s="92"/>
      <c r="N15" s="1">
        <v>41749</v>
      </c>
      <c r="O15" s="2" t="s">
        <v>134</v>
      </c>
      <c r="AD15" s="26" t="s">
        <v>69</v>
      </c>
    </row>
    <row r="16" spans="2:30" s="26" customFormat="1" ht="12.75" customHeight="1" x14ac:dyDescent="0.2">
      <c r="B16" s="125"/>
      <c r="C16" s="127"/>
      <c r="D16" s="127"/>
      <c r="E16" s="129"/>
      <c r="F16" s="131"/>
      <c r="G16" s="123"/>
      <c r="H16" s="117"/>
      <c r="I16" s="119"/>
      <c r="J16" s="121"/>
      <c r="K16" s="123"/>
      <c r="L16" s="91"/>
      <c r="M16" s="93"/>
      <c r="N16" s="3">
        <v>41750</v>
      </c>
      <c r="O16" s="2" t="s">
        <v>135</v>
      </c>
      <c r="AD16" s="26" t="s">
        <v>71</v>
      </c>
    </row>
    <row r="17" spans="2:30" s="26" customFormat="1" ht="13.5" customHeight="1" thickBot="1" x14ac:dyDescent="0.25">
      <c r="B17" s="95"/>
      <c r="C17" s="97"/>
      <c r="D17" s="97"/>
      <c r="E17" s="99"/>
      <c r="F17" s="101"/>
      <c r="G17" s="111"/>
      <c r="H17" s="105"/>
      <c r="I17" s="107"/>
      <c r="J17" s="109"/>
      <c r="K17" s="111"/>
      <c r="L17" s="112"/>
      <c r="M17" s="113"/>
      <c r="N17" s="4"/>
      <c r="O17" s="5"/>
      <c r="AD17" s="26" t="s">
        <v>18</v>
      </c>
    </row>
    <row r="18" spans="2:30" s="26" customFormat="1" ht="12.75" customHeight="1" x14ac:dyDescent="0.2">
      <c r="B18" s="124">
        <v>3</v>
      </c>
      <c r="C18" s="126" t="s">
        <v>78</v>
      </c>
      <c r="D18" s="126" t="s">
        <v>77</v>
      </c>
      <c r="E18" s="128" t="s">
        <v>137</v>
      </c>
      <c r="F18" s="130" t="s">
        <v>136</v>
      </c>
      <c r="G18" s="122">
        <v>41858</v>
      </c>
      <c r="H18" s="116"/>
      <c r="I18" s="118" t="s">
        <v>138</v>
      </c>
      <c r="J18" s="120" t="s">
        <v>129</v>
      </c>
      <c r="K18" s="122">
        <v>41881</v>
      </c>
      <c r="L18" s="90" t="s">
        <v>126</v>
      </c>
      <c r="M18" s="92"/>
      <c r="N18" s="1">
        <v>41857</v>
      </c>
      <c r="O18" s="2" t="s">
        <v>139</v>
      </c>
    </row>
    <row r="19" spans="2:30" s="26" customFormat="1" ht="12.75" customHeight="1" x14ac:dyDescent="0.2">
      <c r="B19" s="125"/>
      <c r="C19" s="127"/>
      <c r="D19" s="127"/>
      <c r="E19" s="129"/>
      <c r="F19" s="131"/>
      <c r="G19" s="123"/>
      <c r="H19" s="117"/>
      <c r="I19" s="119"/>
      <c r="J19" s="121"/>
      <c r="K19" s="123"/>
      <c r="L19" s="91"/>
      <c r="M19" s="93"/>
      <c r="N19" s="3"/>
      <c r="O19" s="2"/>
      <c r="AD19" s="26" t="s">
        <v>73</v>
      </c>
    </row>
    <row r="20" spans="2:30" s="26" customFormat="1" ht="13.5" customHeight="1" thickBot="1" x14ac:dyDescent="0.25">
      <c r="B20" s="95"/>
      <c r="C20" s="97"/>
      <c r="D20" s="97"/>
      <c r="E20" s="99"/>
      <c r="F20" s="101"/>
      <c r="G20" s="111"/>
      <c r="H20" s="105"/>
      <c r="I20" s="107"/>
      <c r="J20" s="109"/>
      <c r="K20" s="111"/>
      <c r="L20" s="112"/>
      <c r="M20" s="113"/>
      <c r="N20" s="4"/>
      <c r="O20" s="5"/>
      <c r="AD20" s="26" t="s">
        <v>76</v>
      </c>
    </row>
    <row r="21" spans="2:30" s="26" customFormat="1" ht="16.5" customHeight="1" x14ac:dyDescent="0.2">
      <c r="B21" s="124">
        <v>4</v>
      </c>
      <c r="C21" s="126" t="s">
        <v>78</v>
      </c>
      <c r="D21" s="126" t="s">
        <v>77</v>
      </c>
      <c r="E21" s="128" t="s">
        <v>137</v>
      </c>
      <c r="F21" s="130" t="s">
        <v>140</v>
      </c>
      <c r="G21" s="114">
        <v>41789</v>
      </c>
      <c r="H21" s="116"/>
      <c r="I21" s="118" t="s">
        <v>141</v>
      </c>
      <c r="J21" s="120" t="s">
        <v>129</v>
      </c>
      <c r="K21" s="122">
        <v>41850</v>
      </c>
      <c r="L21" s="90" t="s">
        <v>126</v>
      </c>
      <c r="M21" s="92"/>
      <c r="N21" s="1">
        <v>41857</v>
      </c>
      <c r="O21" s="2" t="s">
        <v>142</v>
      </c>
    </row>
    <row r="22" spans="2:30" s="26" customFormat="1" ht="16.5" customHeight="1" x14ac:dyDescent="0.2">
      <c r="B22" s="125"/>
      <c r="C22" s="127"/>
      <c r="D22" s="127"/>
      <c r="E22" s="129"/>
      <c r="F22" s="131"/>
      <c r="G22" s="115"/>
      <c r="H22" s="117"/>
      <c r="I22" s="119"/>
      <c r="J22" s="121"/>
      <c r="K22" s="123"/>
      <c r="L22" s="91"/>
      <c r="M22" s="93"/>
      <c r="N22" s="3">
        <v>41841</v>
      </c>
      <c r="O22" s="2" t="s">
        <v>142</v>
      </c>
    </row>
    <row r="23" spans="2:30" s="26" customFormat="1" ht="16.5" customHeight="1" thickBot="1" x14ac:dyDescent="0.25">
      <c r="B23" s="125"/>
      <c r="C23" s="127"/>
      <c r="D23" s="127"/>
      <c r="E23" s="129"/>
      <c r="F23" s="131"/>
      <c r="G23" s="115"/>
      <c r="H23" s="117"/>
      <c r="I23" s="119"/>
      <c r="J23" s="121"/>
      <c r="K23" s="123"/>
      <c r="L23" s="91"/>
      <c r="M23" s="93"/>
      <c r="N23" s="4">
        <v>41837</v>
      </c>
      <c r="O23" s="2" t="s">
        <v>142</v>
      </c>
    </row>
    <row r="24" spans="2:30" s="26" customFormat="1" ht="16.5" customHeight="1" x14ac:dyDescent="0.2">
      <c r="B24" s="125"/>
      <c r="C24" s="127"/>
      <c r="D24" s="127"/>
      <c r="E24" s="129"/>
      <c r="F24" s="131"/>
      <c r="G24" s="115"/>
      <c r="H24" s="117"/>
      <c r="I24" s="119"/>
      <c r="J24" s="121"/>
      <c r="K24" s="123"/>
      <c r="L24" s="91"/>
      <c r="M24" s="93"/>
      <c r="N24" s="3">
        <v>41821</v>
      </c>
      <c r="O24" s="2" t="s">
        <v>142</v>
      </c>
    </row>
    <row r="25" spans="2:30" s="26" customFormat="1" ht="16.5" customHeight="1" x14ac:dyDescent="0.2">
      <c r="B25" s="125"/>
      <c r="C25" s="127"/>
      <c r="D25" s="127"/>
      <c r="E25" s="129"/>
      <c r="F25" s="131"/>
      <c r="G25" s="115"/>
      <c r="H25" s="117"/>
      <c r="I25" s="119"/>
      <c r="J25" s="121"/>
      <c r="K25" s="123"/>
      <c r="L25" s="91"/>
      <c r="M25" s="93"/>
      <c r="N25" s="3">
        <v>41805</v>
      </c>
      <c r="O25" s="2" t="s">
        <v>142</v>
      </c>
      <c r="AD25" s="26" t="s">
        <v>73</v>
      </c>
    </row>
    <row r="26" spans="2:30" s="26" customFormat="1" ht="16.5" customHeight="1" thickBot="1" x14ac:dyDescent="0.25">
      <c r="B26" s="125"/>
      <c r="C26" s="127"/>
      <c r="D26" s="127"/>
      <c r="E26" s="129"/>
      <c r="F26" s="131"/>
      <c r="G26" s="115"/>
      <c r="H26" s="117"/>
      <c r="I26" s="119"/>
      <c r="J26" s="121"/>
      <c r="K26" s="123"/>
      <c r="L26" s="91"/>
      <c r="M26" s="93"/>
      <c r="N26" s="84">
        <v>41810</v>
      </c>
      <c r="O26" s="2" t="s">
        <v>142</v>
      </c>
      <c r="AD26" s="26" t="s">
        <v>76</v>
      </c>
    </row>
    <row r="27" spans="2:30" s="26" customFormat="1" ht="16.5" customHeight="1" x14ac:dyDescent="0.2">
      <c r="B27" s="94">
        <v>5</v>
      </c>
      <c r="C27" s="96" t="s">
        <v>78</v>
      </c>
      <c r="D27" s="96" t="s">
        <v>77</v>
      </c>
      <c r="E27" s="98" t="s">
        <v>137</v>
      </c>
      <c r="F27" s="100" t="s">
        <v>150</v>
      </c>
      <c r="G27" s="102"/>
      <c r="H27" s="104"/>
      <c r="I27" s="106" t="s">
        <v>151</v>
      </c>
      <c r="J27" s="108" t="s">
        <v>129</v>
      </c>
      <c r="K27" s="110">
        <v>41881</v>
      </c>
      <c r="L27" s="90" t="s">
        <v>126</v>
      </c>
      <c r="M27" s="92"/>
      <c r="N27" s="85">
        <v>41881</v>
      </c>
      <c r="O27" s="86" t="s">
        <v>142</v>
      </c>
    </row>
    <row r="28" spans="2:30" s="26" customFormat="1" ht="30" customHeight="1" thickBot="1" x14ac:dyDescent="0.25">
      <c r="B28" s="95"/>
      <c r="C28" s="97"/>
      <c r="D28" s="97"/>
      <c r="E28" s="99"/>
      <c r="F28" s="101"/>
      <c r="G28" s="103"/>
      <c r="H28" s="105"/>
      <c r="I28" s="107"/>
      <c r="J28" s="109"/>
      <c r="K28" s="111"/>
      <c r="L28" s="112"/>
      <c r="M28" s="113"/>
      <c r="N28" s="4">
        <v>41844</v>
      </c>
      <c r="O28" s="87" t="s">
        <v>142</v>
      </c>
    </row>
    <row r="29" spans="2:30" ht="26.25" thickBot="1" x14ac:dyDescent="0.25">
      <c r="B29" s="94">
        <v>6</v>
      </c>
      <c r="C29" s="96" t="s">
        <v>78</v>
      </c>
      <c r="D29" s="96" t="s">
        <v>77</v>
      </c>
      <c r="E29" s="98" t="s">
        <v>137</v>
      </c>
      <c r="F29" s="100" t="s">
        <v>167</v>
      </c>
      <c r="G29" s="102">
        <v>41845</v>
      </c>
      <c r="H29" s="104"/>
      <c r="I29" s="106" t="s">
        <v>151</v>
      </c>
      <c r="J29" s="108" t="s">
        <v>129</v>
      </c>
      <c r="K29" s="110">
        <v>41897</v>
      </c>
      <c r="L29" s="90" t="s">
        <v>126</v>
      </c>
      <c r="M29" s="92"/>
      <c r="N29" s="85">
        <v>41878</v>
      </c>
      <c r="O29" s="87" t="s">
        <v>169</v>
      </c>
    </row>
    <row r="30" spans="2:30" ht="51.75" thickBot="1" x14ac:dyDescent="0.25">
      <c r="B30" s="95"/>
      <c r="C30" s="97"/>
      <c r="D30" s="97"/>
      <c r="E30" s="99"/>
      <c r="F30" s="101"/>
      <c r="G30" s="103"/>
      <c r="H30" s="105"/>
      <c r="I30" s="107"/>
      <c r="J30" s="109"/>
      <c r="K30" s="111"/>
      <c r="L30" s="112"/>
      <c r="M30" s="113"/>
      <c r="N30" s="4">
        <v>41845</v>
      </c>
      <c r="O30" s="87" t="s">
        <v>168</v>
      </c>
    </row>
  </sheetData>
  <mergeCells count="91">
    <mergeCell ref="B29:B30"/>
    <mergeCell ref="C29:C30"/>
    <mergeCell ref="D29:D30"/>
    <mergeCell ref="E29:E30"/>
    <mergeCell ref="F29:F30"/>
    <mergeCell ref="G29:G30"/>
    <mergeCell ref="H29:H30"/>
    <mergeCell ref="I29:I30"/>
    <mergeCell ref="J29:J30"/>
    <mergeCell ref="K29:K30"/>
    <mergeCell ref="L29:L30"/>
    <mergeCell ref="M29:M30"/>
    <mergeCell ref="K2:L2"/>
    <mergeCell ref="M2:N2"/>
    <mergeCell ref="F7:H7"/>
    <mergeCell ref="F8:H8"/>
    <mergeCell ref="D2:I2"/>
    <mergeCell ref="C4:J4"/>
    <mergeCell ref="M15:M17"/>
    <mergeCell ref="J10:J11"/>
    <mergeCell ref="C18:C20"/>
    <mergeCell ref="D10:D11"/>
    <mergeCell ref="D12:D14"/>
    <mergeCell ref="D15:D17"/>
    <mergeCell ref="C10:C11"/>
    <mergeCell ref="G10:G11"/>
    <mergeCell ref="B10:B11"/>
    <mergeCell ref="C12:C14"/>
    <mergeCell ref="E15:E17"/>
    <mergeCell ref="L15:L17"/>
    <mergeCell ref="K12:K14"/>
    <mergeCell ref="J15:J17"/>
    <mergeCell ref="H15:H17"/>
    <mergeCell ref="K15:K17"/>
    <mergeCell ref="B12:B14"/>
    <mergeCell ref="B15:B17"/>
    <mergeCell ref="F15:F17"/>
    <mergeCell ref="C15:C17"/>
    <mergeCell ref="G15:G17"/>
    <mergeCell ref="I15:I17"/>
    <mergeCell ref="N10:O10"/>
    <mergeCell ref="F10:F11"/>
    <mergeCell ref="E10:E11"/>
    <mergeCell ref="M10:M11"/>
    <mergeCell ref="L12:L14"/>
    <mergeCell ref="M12:M14"/>
    <mergeCell ref="I12:I14"/>
    <mergeCell ref="H12:H14"/>
    <mergeCell ref="I10:I11"/>
    <mergeCell ref="G12:G14"/>
    <mergeCell ref="L10:L11"/>
    <mergeCell ref="H10:H11"/>
    <mergeCell ref="K10:K11"/>
    <mergeCell ref="J12:J14"/>
    <mergeCell ref="F12:F14"/>
    <mergeCell ref="E12:E14"/>
    <mergeCell ref="M18:M20"/>
    <mergeCell ref="J18:J20"/>
    <mergeCell ref="K18:K20"/>
    <mergeCell ref="L18:L20"/>
    <mergeCell ref="B18:B20"/>
    <mergeCell ref="F18:F20"/>
    <mergeCell ref="G18:G20"/>
    <mergeCell ref="D18:D20"/>
    <mergeCell ref="H18:H20"/>
    <mergeCell ref="I18:I20"/>
    <mergeCell ref="E18:E20"/>
    <mergeCell ref="I21:I26"/>
    <mergeCell ref="J21:J26"/>
    <mergeCell ref="K21:K26"/>
    <mergeCell ref="B21:B26"/>
    <mergeCell ref="C21:C26"/>
    <mergeCell ref="D21:D26"/>
    <mergeCell ref="E21:E26"/>
    <mergeCell ref="F21:F26"/>
    <mergeCell ref="L21:L26"/>
    <mergeCell ref="M21:M26"/>
    <mergeCell ref="B27:B28"/>
    <mergeCell ref="C27:C28"/>
    <mergeCell ref="D27:D28"/>
    <mergeCell ref="E27:E28"/>
    <mergeCell ref="F27:F28"/>
    <mergeCell ref="G27:G28"/>
    <mergeCell ref="H27:H28"/>
    <mergeCell ref="I27:I28"/>
    <mergeCell ref="J27:J28"/>
    <mergeCell ref="K27:K28"/>
    <mergeCell ref="L27:L28"/>
    <mergeCell ref="M27:M28"/>
    <mergeCell ref="G21:G26"/>
    <mergeCell ref="H21:H26"/>
  </mergeCells>
  <conditionalFormatting sqref="J12 J15 J27:J28">
    <cfRule type="cellIs" dxfId="41" priority="16" stopIfTrue="1" operator="equal">
      <formula>"Aberto"</formula>
    </cfRule>
    <cfRule type="cellIs" dxfId="40" priority="17" stopIfTrue="1" operator="equal">
      <formula>"Em correção"</formula>
    </cfRule>
    <cfRule type="cellIs" dxfId="39" priority="18" stopIfTrue="1" operator="equal">
      <formula>"Fechado"</formula>
    </cfRule>
  </conditionalFormatting>
  <conditionalFormatting sqref="J18">
    <cfRule type="cellIs" dxfId="38" priority="13" stopIfTrue="1" operator="equal">
      <formula>"Aberto"</formula>
    </cfRule>
    <cfRule type="cellIs" dxfId="37" priority="14" stopIfTrue="1" operator="equal">
      <formula>"Em correção"</formula>
    </cfRule>
    <cfRule type="cellIs" dxfId="36" priority="15" stopIfTrue="1" operator="equal">
      <formula>"Fechado"</formula>
    </cfRule>
  </conditionalFormatting>
  <conditionalFormatting sqref="J21:J24">
    <cfRule type="cellIs" dxfId="35" priority="10" stopIfTrue="1" operator="equal">
      <formula>"Aberto"</formula>
    </cfRule>
    <cfRule type="cellIs" dxfId="34" priority="11" stopIfTrue="1" operator="equal">
      <formula>"Em correção"</formula>
    </cfRule>
    <cfRule type="cellIs" dxfId="33" priority="12" stopIfTrue="1" operator="equal">
      <formula>"Fechado"</formula>
    </cfRule>
  </conditionalFormatting>
  <conditionalFormatting sqref="J29:J30">
    <cfRule type="cellIs" dxfId="32" priority="1" stopIfTrue="1" operator="equal">
      <formula>"Aberto"</formula>
    </cfRule>
    <cfRule type="cellIs" dxfId="31" priority="2" stopIfTrue="1" operator="equal">
      <formula>"Em correção"</formula>
    </cfRule>
    <cfRule type="cellIs" dxfId="30" priority="3" stopIfTrue="1" operator="equal">
      <formula>"Fechado"</formula>
    </cfRule>
  </conditionalFormatting>
  <dataValidations count="4">
    <dataValidation type="list" allowBlank="1" showInputMessage="1" showErrorMessage="1" sqref="D12:D30">
      <formula1>$AD$19:$AD$21</formula1>
    </dataValidation>
    <dataValidation type="list" allowBlank="1" showInputMessage="1" showErrorMessage="1" sqref="C12:C30">
      <formula1>$AD$13:$AD$16</formula1>
    </dataValidation>
    <dataValidation type="list" allowBlank="1" showInputMessage="1" showErrorMessage="1" sqref="H12:H30">
      <formula1>"Sim,Não"</formula1>
    </dataValidation>
    <dataValidation type="list" allowBlank="1" showInputMessage="1" showErrorMessage="1" sqref="J12:J30">
      <formula1>"Aberta,Fechada"</formula1>
    </dataValidation>
  </dataValidations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103"/>
  <sheetViews>
    <sheetView showGridLines="0" topLeftCell="K78" zoomScale="85" zoomScaleNormal="85" workbookViewId="0">
      <selection activeCell="L104" sqref="L104"/>
    </sheetView>
  </sheetViews>
  <sheetFormatPr defaultRowHeight="10.5" x14ac:dyDescent="0.15"/>
  <cols>
    <col min="1" max="1" width="2.7109375" style="51" customWidth="1"/>
    <col min="2" max="2" width="7" style="51" bestFit="1" customWidth="1"/>
    <col min="3" max="3" width="10.42578125" style="51" bestFit="1" customWidth="1"/>
    <col min="4" max="4" width="14.85546875" style="51" bestFit="1" customWidth="1"/>
    <col min="5" max="5" width="9.7109375" style="51" bestFit="1" customWidth="1"/>
    <col min="6" max="6" width="14.42578125" style="51" bestFit="1" customWidth="1"/>
    <col min="7" max="7" width="14.85546875" style="51" bestFit="1" customWidth="1"/>
    <col min="8" max="8" width="13.140625" style="51" customWidth="1"/>
    <col min="9" max="9" width="19.28515625" style="51" customWidth="1"/>
    <col min="10" max="10" width="50.85546875" style="51" bestFit="1" customWidth="1"/>
    <col min="11" max="11" width="85.85546875" style="51" bestFit="1" customWidth="1"/>
    <col min="12" max="12" width="21.85546875" style="51" bestFit="1" customWidth="1"/>
    <col min="13" max="13" width="9.140625" style="51"/>
    <col min="14" max="15" width="22" style="51" customWidth="1"/>
    <col min="16" max="16384" width="9.140625" style="51"/>
  </cols>
  <sheetData>
    <row r="1" spans="2:11" ht="11.25" thickBot="1" x14ac:dyDescent="0.2"/>
    <row r="2" spans="2:11" ht="52.5" customHeight="1" thickTop="1" thickBot="1" x14ac:dyDescent="0.2">
      <c r="B2" s="7" t="s">
        <v>92</v>
      </c>
      <c r="C2" s="7"/>
      <c r="D2" s="148" t="s">
        <v>99</v>
      </c>
      <c r="E2" s="148"/>
      <c r="F2" s="148"/>
      <c r="G2" s="148"/>
      <c r="H2" s="148"/>
      <c r="I2" s="148"/>
      <c r="J2" s="148"/>
      <c r="K2" s="67" t="s">
        <v>104</v>
      </c>
    </row>
    <row r="3" spans="2:11" ht="12" thickTop="1" thickBot="1" x14ac:dyDescent="0.2"/>
    <row r="4" spans="2:11" s="9" customFormat="1" ht="13.5" thickBot="1" x14ac:dyDescent="0.25">
      <c r="C4" s="149" t="s">
        <v>100</v>
      </c>
      <c r="D4" s="150"/>
      <c r="E4" s="150"/>
      <c r="F4" s="150"/>
      <c r="G4" s="150"/>
      <c r="H4" s="150"/>
      <c r="I4" s="150"/>
      <c r="J4" s="151"/>
    </row>
    <row r="7" spans="2:11" ht="31.5" hidden="1" x14ac:dyDescent="0.15">
      <c r="D7" s="52" t="s">
        <v>21</v>
      </c>
      <c r="F7" s="52" t="s">
        <v>61</v>
      </c>
      <c r="H7" s="52" t="s">
        <v>17</v>
      </c>
      <c r="J7" s="187" t="s">
        <v>19</v>
      </c>
      <c r="K7" s="187"/>
    </row>
    <row r="8" spans="2:11" ht="21" hidden="1" x14ac:dyDescent="0.15">
      <c r="D8" s="53" t="s">
        <v>22</v>
      </c>
      <c r="F8" s="53" t="s">
        <v>31</v>
      </c>
      <c r="H8" s="53" t="s">
        <v>35</v>
      </c>
      <c r="J8" s="53">
        <v>4290</v>
      </c>
      <c r="K8" s="53" t="s">
        <v>47</v>
      </c>
    </row>
    <row r="9" spans="2:11" ht="21" hidden="1" x14ac:dyDescent="0.15">
      <c r="D9" s="53" t="s">
        <v>23</v>
      </c>
      <c r="F9" s="53" t="s">
        <v>32</v>
      </c>
      <c r="H9" s="53" t="s">
        <v>36</v>
      </c>
      <c r="J9" s="53">
        <v>5082</v>
      </c>
      <c r="K9" s="53" t="s">
        <v>48</v>
      </c>
    </row>
    <row r="10" spans="2:11" hidden="1" x14ac:dyDescent="0.15">
      <c r="D10" s="53" t="s">
        <v>24</v>
      </c>
      <c r="F10" s="53" t="s">
        <v>33</v>
      </c>
      <c r="H10" s="53" t="s">
        <v>37</v>
      </c>
      <c r="J10" s="53">
        <v>4356</v>
      </c>
      <c r="K10" s="53" t="s">
        <v>49</v>
      </c>
    </row>
    <row r="11" spans="2:11" ht="31.5" hidden="1" x14ac:dyDescent="0.15">
      <c r="D11" s="53" t="s">
        <v>25</v>
      </c>
      <c r="H11" s="52" t="s">
        <v>6</v>
      </c>
      <c r="J11" s="53">
        <v>5929</v>
      </c>
      <c r="K11" s="53" t="s">
        <v>50</v>
      </c>
    </row>
    <row r="12" spans="2:11" ht="21" hidden="1" x14ac:dyDescent="0.15">
      <c r="D12" s="53" t="s">
        <v>26</v>
      </c>
      <c r="H12" s="53" t="s">
        <v>80</v>
      </c>
      <c r="J12" s="53">
        <v>5005</v>
      </c>
      <c r="K12" s="53" t="s">
        <v>51</v>
      </c>
    </row>
    <row r="13" spans="2:11" ht="21" hidden="1" x14ac:dyDescent="0.15">
      <c r="D13" s="53" t="s">
        <v>27</v>
      </c>
      <c r="H13" s="53" t="s">
        <v>39</v>
      </c>
      <c r="J13" s="53">
        <v>4225</v>
      </c>
      <c r="K13" s="53" t="s">
        <v>52</v>
      </c>
    </row>
    <row r="14" spans="2:11" ht="21" hidden="1" x14ac:dyDescent="0.15">
      <c r="D14" s="53" t="s">
        <v>28</v>
      </c>
      <c r="H14" s="53" t="s">
        <v>81</v>
      </c>
    </row>
    <row r="15" spans="2:11" ht="21" hidden="1" x14ac:dyDescent="0.15">
      <c r="D15" s="53" t="s">
        <v>29</v>
      </c>
      <c r="H15" s="53" t="s">
        <v>40</v>
      </c>
    </row>
    <row r="16" spans="2:11" ht="21" hidden="1" x14ac:dyDescent="0.15">
      <c r="D16" s="53" t="s">
        <v>30</v>
      </c>
      <c r="H16" s="53" t="s">
        <v>38</v>
      </c>
    </row>
    <row r="17" spans="2:12" ht="31.5" hidden="1" x14ac:dyDescent="0.15">
      <c r="D17" s="53" t="s">
        <v>13</v>
      </c>
      <c r="H17" s="52" t="s">
        <v>41</v>
      </c>
    </row>
    <row r="18" spans="2:12" ht="21" hidden="1" x14ac:dyDescent="0.15">
      <c r="D18" s="53" t="s">
        <v>14</v>
      </c>
      <c r="H18" s="53" t="s">
        <v>42</v>
      </c>
    </row>
    <row r="19" spans="2:12" ht="31.5" hidden="1" x14ac:dyDescent="0.15">
      <c r="D19" s="53" t="s">
        <v>15</v>
      </c>
      <c r="H19" s="53" t="s">
        <v>43</v>
      </c>
    </row>
    <row r="20" spans="2:12" ht="42" hidden="1" x14ac:dyDescent="0.15">
      <c r="D20" s="53" t="s">
        <v>16</v>
      </c>
      <c r="H20" s="53" t="s">
        <v>44</v>
      </c>
    </row>
    <row r="21" spans="2:12" ht="21" hidden="1" x14ac:dyDescent="0.15">
      <c r="D21" s="53" t="s">
        <v>18</v>
      </c>
      <c r="H21" s="54" t="s">
        <v>45</v>
      </c>
    </row>
    <row r="22" spans="2:12" ht="21" hidden="1" x14ac:dyDescent="0.15">
      <c r="H22" s="53" t="s">
        <v>46</v>
      </c>
    </row>
    <row r="23" spans="2:12" ht="11.25" thickBot="1" x14ac:dyDescent="0.2"/>
    <row r="24" spans="2:12" s="50" customFormat="1" ht="12.75" customHeight="1" x14ac:dyDescent="0.2">
      <c r="C24" s="188" t="s">
        <v>9</v>
      </c>
      <c r="D24" s="189"/>
      <c r="E24" s="189"/>
      <c r="F24" s="189"/>
      <c r="G24" s="189"/>
      <c r="H24" s="189"/>
      <c r="I24" s="189"/>
      <c r="J24" s="189"/>
      <c r="K24" s="190"/>
    </row>
    <row r="25" spans="2:12" s="50" customFormat="1" ht="12.75" customHeight="1" x14ac:dyDescent="0.2">
      <c r="C25" s="191" t="s">
        <v>95</v>
      </c>
      <c r="D25" s="192"/>
      <c r="E25" s="192"/>
      <c r="F25" s="192"/>
      <c r="G25" s="192"/>
      <c r="H25" s="192"/>
      <c r="I25" s="192"/>
      <c r="J25" s="192"/>
      <c r="K25" s="193"/>
    </row>
    <row r="26" spans="2:12" s="50" customFormat="1" ht="48.75" customHeight="1" x14ac:dyDescent="0.2">
      <c r="C26" s="194" t="s">
        <v>96</v>
      </c>
      <c r="D26" s="195"/>
      <c r="E26" s="195"/>
      <c r="F26" s="195"/>
      <c r="G26" s="195"/>
      <c r="H26" s="195"/>
      <c r="I26" s="195"/>
      <c r="J26" s="195"/>
      <c r="K26" s="196"/>
    </row>
    <row r="27" spans="2:12" s="50" customFormat="1" ht="13.5" thickBot="1" x14ac:dyDescent="0.25">
      <c r="C27" s="197" t="s">
        <v>97</v>
      </c>
      <c r="D27" s="198"/>
      <c r="E27" s="198"/>
      <c r="F27" s="198"/>
      <c r="G27" s="198"/>
      <c r="H27" s="198"/>
      <c r="I27" s="198"/>
      <c r="J27" s="198"/>
      <c r="K27" s="199"/>
    </row>
    <row r="28" spans="2:12" ht="11.25" thickBot="1" x14ac:dyDescent="0.2"/>
    <row r="29" spans="2:12" ht="12.75" customHeight="1" thickBot="1" x14ac:dyDescent="0.2">
      <c r="B29" s="200" t="s">
        <v>53</v>
      </c>
      <c r="C29" s="201"/>
      <c r="D29" s="201"/>
      <c r="E29" s="201"/>
      <c r="F29" s="201"/>
      <c r="G29" s="201"/>
      <c r="H29" s="201"/>
      <c r="I29" s="201"/>
      <c r="J29" s="201"/>
      <c r="K29" s="201"/>
      <c r="L29" s="202"/>
    </row>
    <row r="30" spans="2:12" s="55" customFormat="1" ht="12.75" customHeight="1" x14ac:dyDescent="0.2">
      <c r="B30" s="155" t="s">
        <v>10</v>
      </c>
      <c r="C30" s="157" t="s">
        <v>54</v>
      </c>
      <c r="D30" s="157"/>
      <c r="E30" s="157"/>
      <c r="F30" s="157"/>
      <c r="G30" s="157"/>
      <c r="H30" s="157"/>
      <c r="I30" s="157"/>
      <c r="J30" s="157"/>
      <c r="K30" s="157"/>
      <c r="L30" s="158"/>
    </row>
    <row r="31" spans="2:12" s="58" customFormat="1" ht="11.25" customHeight="1" x14ac:dyDescent="0.2">
      <c r="B31" s="156"/>
      <c r="C31" s="159" t="s">
        <v>20</v>
      </c>
      <c r="D31" s="160" t="s">
        <v>55</v>
      </c>
      <c r="E31" s="161"/>
      <c r="F31" s="161"/>
      <c r="G31" s="162"/>
      <c r="H31" s="159" t="s">
        <v>56</v>
      </c>
      <c r="I31" s="159"/>
      <c r="J31" s="159" t="s">
        <v>57</v>
      </c>
      <c r="K31" s="159" t="s">
        <v>58</v>
      </c>
      <c r="L31" s="167" t="s">
        <v>62</v>
      </c>
    </row>
    <row r="32" spans="2:12" s="58" customFormat="1" ht="11.25" customHeight="1" x14ac:dyDescent="0.2">
      <c r="B32" s="156"/>
      <c r="C32" s="159"/>
      <c r="D32" s="163"/>
      <c r="E32" s="164"/>
      <c r="F32" s="164"/>
      <c r="G32" s="165"/>
      <c r="H32" s="159"/>
      <c r="I32" s="159"/>
      <c r="J32" s="166"/>
      <c r="K32" s="166"/>
      <c r="L32" s="168"/>
    </row>
    <row r="33" spans="2:12" s="61" customFormat="1" ht="40.5" customHeight="1" x14ac:dyDescent="0.2">
      <c r="B33" s="169">
        <v>1</v>
      </c>
      <c r="C33" s="170">
        <v>3</v>
      </c>
      <c r="D33" s="203" t="s">
        <v>107</v>
      </c>
      <c r="E33" s="204"/>
      <c r="F33" s="204"/>
      <c r="G33" s="205"/>
      <c r="H33" s="206" t="s">
        <v>26</v>
      </c>
      <c r="I33" s="206"/>
      <c r="J33" s="81" t="s">
        <v>108</v>
      </c>
      <c r="K33" s="81" t="s">
        <v>109</v>
      </c>
      <c r="L33" s="82" t="s">
        <v>124</v>
      </c>
    </row>
    <row r="34" spans="2:12" s="61" customFormat="1" ht="51" customHeight="1" x14ac:dyDescent="0.2">
      <c r="B34" s="169"/>
      <c r="C34" s="171"/>
      <c r="D34" s="176" t="s">
        <v>165</v>
      </c>
      <c r="E34" s="177"/>
      <c r="F34" s="177"/>
      <c r="G34" s="177"/>
      <c r="H34" s="177"/>
      <c r="I34" s="177"/>
      <c r="J34" s="177"/>
      <c r="K34" s="177"/>
      <c r="L34" s="178"/>
    </row>
    <row r="35" spans="2:12" s="61" customFormat="1" x14ac:dyDescent="0.2">
      <c r="B35" s="169"/>
      <c r="C35" s="179" t="s">
        <v>59</v>
      </c>
      <c r="D35" s="179"/>
      <c r="E35" s="179"/>
      <c r="F35" s="179"/>
      <c r="G35" s="179"/>
      <c r="H35" s="179"/>
      <c r="I35" s="179"/>
      <c r="J35" s="179"/>
      <c r="K35" s="179"/>
      <c r="L35" s="180"/>
    </row>
    <row r="36" spans="2:12" s="61" customFormat="1" ht="11.25" customHeight="1" x14ac:dyDescent="0.2">
      <c r="B36" s="169"/>
      <c r="C36" s="159" t="s">
        <v>60</v>
      </c>
      <c r="D36" s="159" t="s">
        <v>61</v>
      </c>
      <c r="E36" s="159" t="s">
        <v>34</v>
      </c>
      <c r="F36" s="159" t="s">
        <v>93</v>
      </c>
      <c r="G36" s="159" t="s">
        <v>6</v>
      </c>
      <c r="H36" s="181" t="s">
        <v>4</v>
      </c>
      <c r="I36" s="182"/>
      <c r="J36" s="182"/>
      <c r="K36" s="182"/>
      <c r="L36" s="183"/>
    </row>
    <row r="37" spans="2:12" s="61" customFormat="1" ht="11.25" customHeight="1" x14ac:dyDescent="0.2">
      <c r="B37" s="169"/>
      <c r="C37" s="159"/>
      <c r="D37" s="159"/>
      <c r="E37" s="159"/>
      <c r="F37" s="159"/>
      <c r="G37" s="159"/>
      <c r="H37" s="160" t="s">
        <v>1</v>
      </c>
      <c r="I37" s="184"/>
      <c r="J37" s="56" t="s">
        <v>2</v>
      </c>
      <c r="K37" s="56" t="s">
        <v>3</v>
      </c>
      <c r="L37" s="57" t="s">
        <v>0</v>
      </c>
    </row>
    <row r="38" spans="2:12" s="61" customFormat="1" ht="42" customHeight="1" x14ac:dyDescent="0.2">
      <c r="B38" s="169"/>
      <c r="C38" s="62">
        <v>41743</v>
      </c>
      <c r="D38" s="63" t="s">
        <v>32</v>
      </c>
      <c r="E38" s="63" t="s">
        <v>35</v>
      </c>
      <c r="F38" s="64" t="str">
        <f>IF(OR((CODE($D38)*CODE($E38))=$J$10,(CODE($D38)*CODE($E38))=$J$9),$F$8,IF(OR((CODE($D38)*CODE($E38))=$J$8,(CODE($D38)*CODE($E38))=$J$11),$F$9,IF(OR((CODE($D38)*CODE($E38))=$J$12,(CODE($D38)*CODE($E38))=$J$13),$F$10,)))</f>
        <v>Baixa</v>
      </c>
      <c r="G38" s="63" t="s">
        <v>81</v>
      </c>
      <c r="H38" s="185"/>
      <c r="I38" s="186"/>
      <c r="J38" s="65"/>
      <c r="K38" s="65"/>
      <c r="L38" s="80" t="s">
        <v>127</v>
      </c>
    </row>
    <row r="39" spans="2:12" s="61" customFormat="1" ht="42" customHeight="1" x14ac:dyDescent="0.2">
      <c r="B39" s="169"/>
      <c r="C39" s="62">
        <v>41789</v>
      </c>
      <c r="D39" s="63" t="s">
        <v>32</v>
      </c>
      <c r="E39" s="63" t="s">
        <v>35</v>
      </c>
      <c r="F39" s="64" t="str">
        <f>IF(OR((CODE($D39)*CODE($E39))=$J$10,(CODE($D39)*CODE($E39))=$J$9),$F$8,IF(OR((CODE($D39)*CODE($E39))=$J$8,(CODE($D39)*CODE($E39))=$J$11),$F$9,IF(OR((CODE($D39)*CODE($E39))=$J$12,(CODE($D39)*CODE($E39))=$J$13),$F$10,)))</f>
        <v>Baixa</v>
      </c>
      <c r="G39" s="63" t="s">
        <v>81</v>
      </c>
      <c r="H39" s="185"/>
      <c r="I39" s="186"/>
      <c r="J39" s="65"/>
      <c r="K39" s="65"/>
      <c r="L39" s="80" t="s">
        <v>127</v>
      </c>
    </row>
    <row r="40" spans="2:12" s="61" customFormat="1" ht="6" customHeight="1" thickBot="1" x14ac:dyDescent="0.25">
      <c r="B40" s="152"/>
      <c r="C40" s="153"/>
      <c r="D40" s="153"/>
      <c r="E40" s="153"/>
      <c r="F40" s="153"/>
      <c r="G40" s="153"/>
      <c r="H40" s="153"/>
      <c r="I40" s="153"/>
      <c r="J40" s="153"/>
      <c r="K40" s="153"/>
      <c r="L40" s="154"/>
    </row>
    <row r="41" spans="2:12" s="55" customFormat="1" ht="12.75" customHeight="1" x14ac:dyDescent="0.2">
      <c r="B41" s="155" t="s">
        <v>10</v>
      </c>
      <c r="C41" s="157" t="s">
        <v>54</v>
      </c>
      <c r="D41" s="157"/>
      <c r="E41" s="157"/>
      <c r="F41" s="157"/>
      <c r="G41" s="157"/>
      <c r="H41" s="157"/>
      <c r="I41" s="157"/>
      <c r="J41" s="157"/>
      <c r="K41" s="157"/>
      <c r="L41" s="158"/>
    </row>
    <row r="42" spans="2:12" s="58" customFormat="1" ht="11.25" customHeight="1" x14ac:dyDescent="0.2">
      <c r="B42" s="156"/>
      <c r="C42" s="159" t="s">
        <v>20</v>
      </c>
      <c r="D42" s="160" t="s">
        <v>55</v>
      </c>
      <c r="E42" s="161"/>
      <c r="F42" s="161"/>
      <c r="G42" s="162"/>
      <c r="H42" s="159" t="s">
        <v>56</v>
      </c>
      <c r="I42" s="159"/>
      <c r="J42" s="159" t="s">
        <v>57</v>
      </c>
      <c r="K42" s="159" t="s">
        <v>58</v>
      </c>
      <c r="L42" s="167" t="s">
        <v>62</v>
      </c>
    </row>
    <row r="43" spans="2:12" s="58" customFormat="1" ht="11.25" customHeight="1" x14ac:dyDescent="0.2">
      <c r="B43" s="156"/>
      <c r="C43" s="159"/>
      <c r="D43" s="163"/>
      <c r="E43" s="164"/>
      <c r="F43" s="164"/>
      <c r="G43" s="165"/>
      <c r="H43" s="159"/>
      <c r="I43" s="159"/>
      <c r="J43" s="166"/>
      <c r="K43" s="166"/>
      <c r="L43" s="168"/>
    </row>
    <row r="44" spans="2:12" s="61" customFormat="1" ht="31.5" x14ac:dyDescent="0.2">
      <c r="B44" s="169">
        <f>B33+1</f>
        <v>2</v>
      </c>
      <c r="C44" s="170"/>
      <c r="D44" s="203" t="s">
        <v>110</v>
      </c>
      <c r="E44" s="204"/>
      <c r="F44" s="204"/>
      <c r="G44" s="205"/>
      <c r="H44" s="175" t="s">
        <v>27</v>
      </c>
      <c r="I44" s="175"/>
      <c r="J44" s="59" t="s">
        <v>111</v>
      </c>
      <c r="K44" s="59" t="s">
        <v>112</v>
      </c>
      <c r="L44" s="60" t="s">
        <v>113</v>
      </c>
    </row>
    <row r="45" spans="2:12" s="61" customFormat="1" ht="22.5" customHeight="1" x14ac:dyDescent="0.2">
      <c r="B45" s="169"/>
      <c r="C45" s="171"/>
      <c r="D45" s="176" t="s">
        <v>164</v>
      </c>
      <c r="E45" s="177"/>
      <c r="F45" s="177"/>
      <c r="G45" s="177"/>
      <c r="H45" s="177"/>
      <c r="I45" s="177"/>
      <c r="J45" s="177"/>
      <c r="K45" s="177"/>
      <c r="L45" s="178"/>
    </row>
    <row r="46" spans="2:12" s="61" customFormat="1" x14ac:dyDescent="0.2">
      <c r="B46" s="169"/>
      <c r="C46" s="179" t="s">
        <v>59</v>
      </c>
      <c r="D46" s="179"/>
      <c r="E46" s="179"/>
      <c r="F46" s="179"/>
      <c r="G46" s="179"/>
      <c r="H46" s="179"/>
      <c r="I46" s="179"/>
      <c r="J46" s="179"/>
      <c r="K46" s="179"/>
      <c r="L46" s="180"/>
    </row>
    <row r="47" spans="2:12" s="61" customFormat="1" ht="11.25" customHeight="1" x14ac:dyDescent="0.2">
      <c r="B47" s="169"/>
      <c r="C47" s="159" t="s">
        <v>60</v>
      </c>
      <c r="D47" s="159" t="s">
        <v>61</v>
      </c>
      <c r="E47" s="159" t="s">
        <v>34</v>
      </c>
      <c r="F47" s="159" t="s">
        <v>93</v>
      </c>
      <c r="G47" s="159" t="s">
        <v>6</v>
      </c>
      <c r="H47" s="181" t="s">
        <v>4</v>
      </c>
      <c r="I47" s="182"/>
      <c r="J47" s="182"/>
      <c r="K47" s="182"/>
      <c r="L47" s="183"/>
    </row>
    <row r="48" spans="2:12" s="61" customFormat="1" ht="11.25" customHeight="1" x14ac:dyDescent="0.2">
      <c r="B48" s="169"/>
      <c r="C48" s="159"/>
      <c r="D48" s="159"/>
      <c r="E48" s="159"/>
      <c r="F48" s="159"/>
      <c r="G48" s="159"/>
      <c r="H48" s="160" t="s">
        <v>1</v>
      </c>
      <c r="I48" s="184"/>
      <c r="J48" s="56" t="s">
        <v>2</v>
      </c>
      <c r="K48" s="56" t="s">
        <v>3</v>
      </c>
      <c r="L48" s="57" t="s">
        <v>0</v>
      </c>
    </row>
    <row r="49" spans="2:12" s="61" customFormat="1" ht="11.25" customHeight="1" x14ac:dyDescent="0.2">
      <c r="B49" s="169"/>
      <c r="C49" s="62">
        <v>41743</v>
      </c>
      <c r="D49" s="63" t="s">
        <v>31</v>
      </c>
      <c r="E49" s="63" t="s">
        <v>35</v>
      </c>
      <c r="F49" s="64" t="str">
        <f>IF(OR((CODE($D49)*CODE($E49))=$J$10,(CODE($D49)*CODE($E49))=$J$9),$F$8,IF(OR((CODE($D49)*CODE($E49))=$J$8,(CODE($D49)*CODE($E49))=$J$11),$F$9,IF(OR((CODE($D49)*CODE($E49))=$J$12,(CODE($D49)*CODE($E49))=$J$13),$F$10,)))</f>
        <v>Baixa</v>
      </c>
      <c r="G49" s="63" t="s">
        <v>39</v>
      </c>
      <c r="H49" s="185"/>
      <c r="I49" s="186"/>
      <c r="J49" s="65"/>
      <c r="K49" s="65"/>
      <c r="L49" s="66"/>
    </row>
    <row r="50" spans="2:12" s="61" customFormat="1" ht="11.25" customHeight="1" x14ac:dyDescent="0.2">
      <c r="B50" s="169"/>
      <c r="C50" s="62">
        <v>41759</v>
      </c>
      <c r="D50" s="63" t="s">
        <v>31</v>
      </c>
      <c r="E50" s="63" t="s">
        <v>35</v>
      </c>
      <c r="F50" s="64" t="str">
        <f>IF(OR((CODE($D50)*CODE($E50))=$J$10,(CODE($D50)*CODE($E50))=$J$9),$F$8,IF(OR((CODE($D50)*CODE($E50))=$J$8,(CODE($D50)*CODE($E50))=$J$11),$F$9,IF(OR((CODE($D50)*CODE($E50))=$J$12,(CODE($D50)*CODE($E50))=$J$13),$F$10,)))</f>
        <v>Baixa</v>
      </c>
      <c r="G50" s="63" t="s">
        <v>39</v>
      </c>
      <c r="H50" s="185"/>
      <c r="I50" s="186"/>
      <c r="J50" s="65"/>
      <c r="K50" s="65"/>
      <c r="L50" s="66"/>
    </row>
    <row r="51" spans="2:12" s="61" customFormat="1" ht="11.25" customHeight="1" x14ac:dyDescent="0.2">
      <c r="B51" s="169"/>
      <c r="C51" s="62">
        <v>41779</v>
      </c>
      <c r="D51" s="63" t="s">
        <v>31</v>
      </c>
      <c r="E51" s="63" t="s">
        <v>35</v>
      </c>
      <c r="F51" s="64" t="str">
        <f>IF(OR((CODE($D51)*CODE($E51))=$J$10,(CODE($D51)*CODE($E51))=$J$9),$F$8,IF(OR((CODE($D51)*CODE($E51))=$J$8,(CODE($D51)*CODE($E51))=$J$11),$F$9,IF(OR((CODE($D51)*CODE($E51))=$J$12,(CODE($D51)*CODE($E51))=$J$13),$F$10,)))</f>
        <v>Baixa</v>
      </c>
      <c r="G51" s="63" t="s">
        <v>40</v>
      </c>
      <c r="H51" s="185"/>
      <c r="I51" s="186"/>
      <c r="J51" s="65"/>
      <c r="K51" s="65"/>
      <c r="L51" s="66"/>
    </row>
    <row r="52" spans="2:12" s="61" customFormat="1" ht="6" customHeight="1" thickBot="1" x14ac:dyDescent="0.25">
      <c r="B52" s="152"/>
      <c r="C52" s="153"/>
      <c r="D52" s="153"/>
      <c r="E52" s="153"/>
      <c r="F52" s="153"/>
      <c r="G52" s="153"/>
      <c r="H52" s="153"/>
      <c r="I52" s="153"/>
      <c r="J52" s="153"/>
      <c r="K52" s="153"/>
      <c r="L52" s="154"/>
    </row>
    <row r="53" spans="2:12" s="55" customFormat="1" ht="12.75" customHeight="1" x14ac:dyDescent="0.2">
      <c r="B53" s="155" t="s">
        <v>10</v>
      </c>
      <c r="C53" s="157" t="s">
        <v>54</v>
      </c>
      <c r="D53" s="157"/>
      <c r="E53" s="157"/>
      <c r="F53" s="157"/>
      <c r="G53" s="157"/>
      <c r="H53" s="157"/>
      <c r="I53" s="157"/>
      <c r="J53" s="157"/>
      <c r="K53" s="157"/>
      <c r="L53" s="158"/>
    </row>
    <row r="54" spans="2:12" s="58" customFormat="1" ht="11.25" customHeight="1" x14ac:dyDescent="0.2">
      <c r="B54" s="156"/>
      <c r="C54" s="159" t="s">
        <v>20</v>
      </c>
      <c r="D54" s="160" t="s">
        <v>55</v>
      </c>
      <c r="E54" s="161"/>
      <c r="F54" s="161"/>
      <c r="G54" s="162"/>
      <c r="H54" s="159" t="s">
        <v>56</v>
      </c>
      <c r="I54" s="159"/>
      <c r="J54" s="159" t="s">
        <v>57</v>
      </c>
      <c r="K54" s="159" t="s">
        <v>58</v>
      </c>
      <c r="L54" s="167" t="s">
        <v>62</v>
      </c>
    </row>
    <row r="55" spans="2:12" s="58" customFormat="1" ht="11.25" customHeight="1" x14ac:dyDescent="0.2">
      <c r="B55" s="156"/>
      <c r="C55" s="159"/>
      <c r="D55" s="163"/>
      <c r="E55" s="164"/>
      <c r="F55" s="164"/>
      <c r="G55" s="165"/>
      <c r="H55" s="159"/>
      <c r="I55" s="159"/>
      <c r="J55" s="166"/>
      <c r="K55" s="166"/>
      <c r="L55" s="168"/>
    </row>
    <row r="56" spans="2:12" s="61" customFormat="1" ht="42" x14ac:dyDescent="0.2">
      <c r="B56" s="169">
        <f>B44+1</f>
        <v>3</v>
      </c>
      <c r="C56" s="170"/>
      <c r="D56" s="203" t="s">
        <v>114</v>
      </c>
      <c r="E56" s="204"/>
      <c r="F56" s="204"/>
      <c r="G56" s="205"/>
      <c r="H56" s="175" t="s">
        <v>15</v>
      </c>
      <c r="I56" s="175"/>
      <c r="J56" s="59" t="s">
        <v>116</v>
      </c>
      <c r="K56" s="59" t="s">
        <v>117</v>
      </c>
      <c r="L56" s="60" t="s">
        <v>115</v>
      </c>
    </row>
    <row r="57" spans="2:12" s="61" customFormat="1" ht="22.5" customHeight="1" x14ac:dyDescent="0.2">
      <c r="B57" s="169"/>
      <c r="C57" s="171"/>
      <c r="D57" s="176" t="s">
        <v>163</v>
      </c>
      <c r="E57" s="177"/>
      <c r="F57" s="177"/>
      <c r="G57" s="177"/>
      <c r="H57" s="177"/>
      <c r="I57" s="177"/>
      <c r="J57" s="177"/>
      <c r="K57" s="177"/>
      <c r="L57" s="178"/>
    </row>
    <row r="58" spans="2:12" s="61" customFormat="1" x14ac:dyDescent="0.2">
      <c r="B58" s="169"/>
      <c r="C58" s="179" t="s">
        <v>59</v>
      </c>
      <c r="D58" s="179"/>
      <c r="E58" s="179"/>
      <c r="F58" s="179"/>
      <c r="G58" s="179"/>
      <c r="H58" s="179"/>
      <c r="I58" s="179"/>
      <c r="J58" s="179"/>
      <c r="K58" s="179"/>
      <c r="L58" s="180"/>
    </row>
    <row r="59" spans="2:12" s="61" customFormat="1" ht="11.25" customHeight="1" x14ac:dyDescent="0.2">
      <c r="B59" s="169"/>
      <c r="C59" s="159" t="s">
        <v>60</v>
      </c>
      <c r="D59" s="159" t="s">
        <v>61</v>
      </c>
      <c r="E59" s="159" t="s">
        <v>34</v>
      </c>
      <c r="F59" s="159" t="s">
        <v>93</v>
      </c>
      <c r="G59" s="159" t="s">
        <v>6</v>
      </c>
      <c r="H59" s="181" t="s">
        <v>4</v>
      </c>
      <c r="I59" s="182"/>
      <c r="J59" s="182"/>
      <c r="K59" s="182"/>
      <c r="L59" s="183"/>
    </row>
    <row r="60" spans="2:12" s="61" customFormat="1" ht="11.25" customHeight="1" x14ac:dyDescent="0.2">
      <c r="B60" s="169"/>
      <c r="C60" s="159"/>
      <c r="D60" s="159"/>
      <c r="E60" s="159"/>
      <c r="F60" s="159"/>
      <c r="G60" s="159"/>
      <c r="H60" s="160" t="s">
        <v>1</v>
      </c>
      <c r="I60" s="184"/>
      <c r="J60" s="56" t="s">
        <v>2</v>
      </c>
      <c r="K60" s="56" t="s">
        <v>3</v>
      </c>
      <c r="L60" s="57" t="s">
        <v>0</v>
      </c>
    </row>
    <row r="61" spans="2:12" s="61" customFormat="1" x14ac:dyDescent="0.2">
      <c r="B61" s="169"/>
      <c r="C61" s="62">
        <v>41743</v>
      </c>
      <c r="D61" s="63" t="s">
        <v>31</v>
      </c>
      <c r="E61" s="63" t="s">
        <v>36</v>
      </c>
      <c r="F61" s="64" t="str">
        <f>IF(OR((CODE($D61)*CODE($E61))=$J$10,(CODE($D61)*CODE($E61))=$J$9),$F$8,IF(OR((CODE($D61)*CODE($E61))=$J$8,(CODE($D61)*CODE($E61))=$J$11),$F$9,IF(OR((CODE($D61)*CODE($E61))=$J$12,(CODE($D61)*CODE($E61))=$J$13),$F$10,)))</f>
        <v>Baixa</v>
      </c>
      <c r="G61" s="63" t="s">
        <v>80</v>
      </c>
      <c r="H61" s="185"/>
      <c r="I61" s="186"/>
      <c r="J61" s="65"/>
      <c r="K61" s="65"/>
      <c r="L61" s="80"/>
    </row>
    <row r="62" spans="2:12" s="61" customFormat="1" ht="11.25" customHeight="1" x14ac:dyDescent="0.2">
      <c r="B62" s="169"/>
      <c r="C62" s="62">
        <v>41759</v>
      </c>
      <c r="D62" s="63" t="s">
        <v>31</v>
      </c>
      <c r="E62" s="63" t="s">
        <v>36</v>
      </c>
      <c r="F62" s="64" t="str">
        <f>IF(OR((CODE($D62)*CODE($E62))=$J$10,(CODE($D62)*CODE($E62))=$J$9),$F$8,IF(OR((CODE($D62)*CODE($E62))=$J$8,(CODE($D62)*CODE($E62))=$J$11),$F$9,IF(OR((CODE($D62)*CODE($E62))=$J$12,(CODE($D62)*CODE($E62))=$J$13),$F$10,)))</f>
        <v>Baixa</v>
      </c>
      <c r="G62" s="63" t="s">
        <v>80</v>
      </c>
      <c r="H62" s="185"/>
      <c r="I62" s="186"/>
      <c r="J62" s="65"/>
      <c r="K62" s="65"/>
      <c r="L62" s="66"/>
    </row>
    <row r="63" spans="2:12" s="61" customFormat="1" ht="11.25" customHeight="1" x14ac:dyDescent="0.2">
      <c r="B63" s="169"/>
      <c r="C63" s="62">
        <v>41779</v>
      </c>
      <c r="D63" s="63" t="s">
        <v>31</v>
      </c>
      <c r="E63" s="63" t="s">
        <v>36</v>
      </c>
      <c r="F63" s="64" t="str">
        <f>IF(OR((CODE($D63)*CODE($E63))=$J$10,(CODE($D63)*CODE($E63))=$J$9),$F$8,IF(OR((CODE($D63)*CODE($E63))=$J$8,(CODE($D63)*CODE($E63))=$J$11),$F$9,IF(OR((CODE($D63)*CODE($E63))=$J$12,(CODE($D63)*CODE($E63))=$J$13),$F$10,)))</f>
        <v>Baixa</v>
      </c>
      <c r="G63" s="63" t="s">
        <v>80</v>
      </c>
      <c r="H63" s="185"/>
      <c r="I63" s="186"/>
      <c r="J63" s="65"/>
      <c r="K63" s="65"/>
      <c r="L63" s="66"/>
    </row>
    <row r="64" spans="2:12" s="61" customFormat="1" ht="11.25" customHeight="1" x14ac:dyDescent="0.2">
      <c r="B64" s="169"/>
      <c r="C64" s="62">
        <v>41799</v>
      </c>
      <c r="D64" s="63" t="s">
        <v>32</v>
      </c>
      <c r="E64" s="63" t="s">
        <v>36</v>
      </c>
      <c r="F64" s="64" t="s">
        <v>31</v>
      </c>
      <c r="G64" s="63" t="s">
        <v>80</v>
      </c>
      <c r="H64" s="185"/>
      <c r="I64" s="186"/>
      <c r="J64" s="65"/>
      <c r="K64" s="65"/>
      <c r="L64" s="66"/>
    </row>
    <row r="65" spans="2:12" s="61" customFormat="1" ht="11.25" customHeight="1" x14ac:dyDescent="0.2">
      <c r="B65" s="169"/>
      <c r="C65" s="62">
        <v>41819</v>
      </c>
      <c r="D65" s="63" t="s">
        <v>32</v>
      </c>
      <c r="E65" s="63" t="s">
        <v>36</v>
      </c>
      <c r="F65" s="64" t="s">
        <v>31</v>
      </c>
      <c r="G65" s="63" t="s">
        <v>80</v>
      </c>
      <c r="H65" s="185"/>
      <c r="I65" s="186"/>
      <c r="J65" s="65"/>
      <c r="K65" s="65"/>
      <c r="L65" s="66"/>
    </row>
    <row r="66" spans="2:12" s="61" customFormat="1" ht="11.25" customHeight="1" x14ac:dyDescent="0.2">
      <c r="B66" s="169"/>
      <c r="C66" s="62">
        <v>41839</v>
      </c>
      <c r="D66" s="63" t="s">
        <v>33</v>
      </c>
      <c r="E66" s="63" t="s">
        <v>36</v>
      </c>
      <c r="F66" s="64" t="str">
        <f>IF(OR((CODE($D66)*CODE($E66))=$J$10,(CODE($D66)*CODE($E66))=$J$9),$F$8,IF(OR((CODE($D66)*CODE($E66))=$J$8,(CODE($D66)*CODE($E66))=$J$11),$F$9,IF(OR((CODE($D66)*CODE($E66))=$J$12,(CODE($D66)*CODE($E66))=$J$13),$F$10,)))</f>
        <v>Alta</v>
      </c>
      <c r="G66" s="63" t="s">
        <v>81</v>
      </c>
      <c r="H66" s="185"/>
      <c r="I66" s="186"/>
      <c r="J66" s="65"/>
      <c r="K66" s="65" t="s">
        <v>166</v>
      </c>
      <c r="L66" s="66">
        <v>4</v>
      </c>
    </row>
    <row r="67" spans="2:12" s="61" customFormat="1" ht="6" customHeight="1" thickBot="1" x14ac:dyDescent="0.25">
      <c r="B67" s="152"/>
      <c r="C67" s="153"/>
      <c r="D67" s="153"/>
      <c r="E67" s="153"/>
      <c r="F67" s="153"/>
      <c r="G67" s="153"/>
      <c r="H67" s="153"/>
      <c r="I67" s="153"/>
      <c r="J67" s="153"/>
      <c r="K67" s="153"/>
      <c r="L67" s="154"/>
    </row>
    <row r="68" spans="2:12" s="55" customFormat="1" ht="12.75" customHeight="1" x14ac:dyDescent="0.2">
      <c r="B68" s="155" t="s">
        <v>10</v>
      </c>
      <c r="C68" s="157" t="s">
        <v>54</v>
      </c>
      <c r="D68" s="157"/>
      <c r="E68" s="157"/>
      <c r="F68" s="157"/>
      <c r="G68" s="157"/>
      <c r="H68" s="157"/>
      <c r="I68" s="157"/>
      <c r="J68" s="157"/>
      <c r="K68" s="157"/>
      <c r="L68" s="158"/>
    </row>
    <row r="69" spans="2:12" s="58" customFormat="1" ht="11.25" customHeight="1" x14ac:dyDescent="0.2">
      <c r="B69" s="156"/>
      <c r="C69" s="159" t="s">
        <v>20</v>
      </c>
      <c r="D69" s="160" t="s">
        <v>55</v>
      </c>
      <c r="E69" s="161"/>
      <c r="F69" s="161"/>
      <c r="G69" s="162"/>
      <c r="H69" s="159" t="s">
        <v>56</v>
      </c>
      <c r="I69" s="159"/>
      <c r="J69" s="159" t="s">
        <v>57</v>
      </c>
      <c r="K69" s="159" t="s">
        <v>58</v>
      </c>
      <c r="L69" s="167" t="s">
        <v>62</v>
      </c>
    </row>
    <row r="70" spans="2:12" s="58" customFormat="1" ht="11.25" customHeight="1" x14ac:dyDescent="0.2">
      <c r="B70" s="156"/>
      <c r="C70" s="159"/>
      <c r="D70" s="163"/>
      <c r="E70" s="164"/>
      <c r="F70" s="164"/>
      <c r="G70" s="165"/>
      <c r="H70" s="159"/>
      <c r="I70" s="159"/>
      <c r="J70" s="166"/>
      <c r="K70" s="166"/>
      <c r="L70" s="168"/>
    </row>
    <row r="71" spans="2:12" s="61" customFormat="1" ht="31.5" x14ac:dyDescent="0.2">
      <c r="B71" s="169">
        <f>B56+1</f>
        <v>4</v>
      </c>
      <c r="C71" s="170"/>
      <c r="D71" s="172" t="s">
        <v>118</v>
      </c>
      <c r="E71" s="173"/>
      <c r="F71" s="173"/>
      <c r="G71" s="174"/>
      <c r="H71" s="175" t="s">
        <v>30</v>
      </c>
      <c r="I71" s="175"/>
      <c r="J71" s="59" t="s">
        <v>119</v>
      </c>
      <c r="K71" s="59" t="s">
        <v>120</v>
      </c>
      <c r="L71" s="60" t="s">
        <v>121</v>
      </c>
    </row>
    <row r="72" spans="2:12" s="61" customFormat="1" ht="22.5" customHeight="1" x14ac:dyDescent="0.2">
      <c r="B72" s="169"/>
      <c r="C72" s="171"/>
      <c r="D72" s="176" t="s">
        <v>162</v>
      </c>
      <c r="E72" s="177"/>
      <c r="F72" s="177"/>
      <c r="G72" s="177"/>
      <c r="H72" s="177"/>
      <c r="I72" s="177"/>
      <c r="J72" s="177"/>
      <c r="K72" s="177"/>
      <c r="L72" s="178"/>
    </row>
    <row r="73" spans="2:12" s="61" customFormat="1" x14ac:dyDescent="0.2">
      <c r="B73" s="169"/>
      <c r="C73" s="179" t="s">
        <v>59</v>
      </c>
      <c r="D73" s="179"/>
      <c r="E73" s="179"/>
      <c r="F73" s="179"/>
      <c r="G73" s="179"/>
      <c r="H73" s="179"/>
      <c r="I73" s="179"/>
      <c r="J73" s="179"/>
      <c r="K73" s="179"/>
      <c r="L73" s="180"/>
    </row>
    <row r="74" spans="2:12" s="61" customFormat="1" ht="11.25" customHeight="1" x14ac:dyDescent="0.2">
      <c r="B74" s="169"/>
      <c r="C74" s="159" t="s">
        <v>60</v>
      </c>
      <c r="D74" s="159" t="s">
        <v>61</v>
      </c>
      <c r="E74" s="159" t="s">
        <v>34</v>
      </c>
      <c r="F74" s="159" t="s">
        <v>93</v>
      </c>
      <c r="G74" s="159" t="s">
        <v>6</v>
      </c>
      <c r="H74" s="181" t="s">
        <v>4</v>
      </c>
      <c r="I74" s="182"/>
      <c r="J74" s="182"/>
      <c r="K74" s="182"/>
      <c r="L74" s="183"/>
    </row>
    <row r="75" spans="2:12" s="61" customFormat="1" ht="11.25" customHeight="1" x14ac:dyDescent="0.2">
      <c r="B75" s="169"/>
      <c r="C75" s="159"/>
      <c r="D75" s="159"/>
      <c r="E75" s="159"/>
      <c r="F75" s="159"/>
      <c r="G75" s="159"/>
      <c r="H75" s="160" t="s">
        <v>1</v>
      </c>
      <c r="I75" s="184"/>
      <c r="J75" s="56" t="s">
        <v>2</v>
      </c>
      <c r="K75" s="56" t="s">
        <v>3</v>
      </c>
      <c r="L75" s="57" t="s">
        <v>0</v>
      </c>
    </row>
    <row r="76" spans="2:12" s="61" customFormat="1" ht="21" x14ac:dyDescent="0.2">
      <c r="B76" s="169"/>
      <c r="C76" s="62">
        <v>41753</v>
      </c>
      <c r="D76" s="63" t="s">
        <v>32</v>
      </c>
      <c r="E76" s="63" t="s">
        <v>35</v>
      </c>
      <c r="F76" s="64" t="str">
        <f t="shared" ref="F76:F83" si="0">IF(OR((CODE($D76)*CODE($E76))=$J$10,(CODE($D76)*CODE($E76))=$J$9),$F$8,IF(OR((CODE($D76)*CODE($E76))=$J$8,(CODE($D76)*CODE($E76))=$J$11),$F$9,IF(OR((CODE($D76)*CODE($E76))=$J$12,(CODE($D76)*CODE($E76))=$J$13),$F$10,)))</f>
        <v>Baixa</v>
      </c>
      <c r="G76" s="63" t="s">
        <v>80</v>
      </c>
      <c r="H76" s="185"/>
      <c r="I76" s="186"/>
      <c r="J76" s="65" t="s">
        <v>122</v>
      </c>
      <c r="K76" s="65"/>
      <c r="L76" s="80">
        <v>4</v>
      </c>
    </row>
    <row r="77" spans="2:12" s="61" customFormat="1" ht="11.25" customHeight="1" x14ac:dyDescent="0.2">
      <c r="B77" s="169"/>
      <c r="C77" s="62">
        <v>41767</v>
      </c>
      <c r="D77" s="63" t="s">
        <v>33</v>
      </c>
      <c r="E77" s="63" t="s">
        <v>35</v>
      </c>
      <c r="F77" s="64" t="str">
        <f t="shared" si="0"/>
        <v>Média</v>
      </c>
      <c r="G77" s="63" t="s">
        <v>81</v>
      </c>
      <c r="H77" s="185"/>
      <c r="I77" s="186"/>
      <c r="J77" s="65"/>
      <c r="K77" s="65" t="s">
        <v>123</v>
      </c>
      <c r="L77" s="66">
        <v>4</v>
      </c>
    </row>
    <row r="78" spans="2:12" s="61" customFormat="1" ht="11.25" customHeight="1" x14ac:dyDescent="0.2">
      <c r="B78" s="169"/>
      <c r="C78" s="62">
        <v>41785</v>
      </c>
      <c r="D78" s="63" t="s">
        <v>33</v>
      </c>
      <c r="E78" s="63" t="s">
        <v>35</v>
      </c>
      <c r="F78" s="64" t="str">
        <f t="shared" si="0"/>
        <v>Média</v>
      </c>
      <c r="G78" s="63" t="s">
        <v>81</v>
      </c>
      <c r="H78" s="185"/>
      <c r="I78" s="186"/>
      <c r="J78" s="65"/>
      <c r="K78" s="65" t="s">
        <v>123</v>
      </c>
      <c r="L78" s="66">
        <v>4</v>
      </c>
    </row>
    <row r="79" spans="2:12" s="61" customFormat="1" ht="11.25" customHeight="1" x14ac:dyDescent="0.2">
      <c r="B79" s="169"/>
      <c r="C79" s="62">
        <v>41785</v>
      </c>
      <c r="D79" s="63" t="s">
        <v>33</v>
      </c>
      <c r="E79" s="63" t="s">
        <v>35</v>
      </c>
      <c r="F79" s="64" t="str">
        <f t="shared" si="0"/>
        <v>Média</v>
      </c>
      <c r="G79" s="63" t="s">
        <v>81</v>
      </c>
      <c r="H79" s="185"/>
      <c r="I79" s="186"/>
      <c r="J79" s="65"/>
      <c r="K79" s="65" t="s">
        <v>123</v>
      </c>
      <c r="L79" s="66">
        <v>4</v>
      </c>
    </row>
    <row r="80" spans="2:12" s="61" customFormat="1" ht="11.25" customHeight="1" x14ac:dyDescent="0.2">
      <c r="B80" s="169"/>
      <c r="C80" s="62">
        <v>41821</v>
      </c>
      <c r="D80" s="63" t="s">
        <v>33</v>
      </c>
      <c r="E80" s="63" t="s">
        <v>36</v>
      </c>
      <c r="F80" s="64" t="str">
        <f t="shared" si="0"/>
        <v>Alta</v>
      </c>
      <c r="G80" s="63" t="s">
        <v>81</v>
      </c>
      <c r="H80" s="185"/>
      <c r="I80" s="186"/>
      <c r="J80" s="65"/>
      <c r="K80" s="65" t="s">
        <v>123</v>
      </c>
      <c r="L80" s="66">
        <v>4</v>
      </c>
    </row>
    <row r="81" spans="2:12" s="61" customFormat="1" ht="11.25" customHeight="1" x14ac:dyDescent="0.2">
      <c r="B81" s="169"/>
      <c r="C81" s="62">
        <v>41830</v>
      </c>
      <c r="D81" s="63" t="s">
        <v>33</v>
      </c>
      <c r="E81" s="63" t="s">
        <v>36</v>
      </c>
      <c r="F81" s="64" t="str">
        <f t="shared" si="0"/>
        <v>Alta</v>
      </c>
      <c r="G81" s="63" t="s">
        <v>81</v>
      </c>
      <c r="H81" s="185"/>
      <c r="I81" s="186"/>
      <c r="J81" s="65"/>
      <c r="K81" s="65" t="s">
        <v>123</v>
      </c>
      <c r="L81" s="66">
        <v>4</v>
      </c>
    </row>
    <row r="82" spans="2:12" s="61" customFormat="1" ht="11.25" customHeight="1" x14ac:dyDescent="0.2">
      <c r="B82" s="169"/>
      <c r="C82" s="62">
        <v>41841</v>
      </c>
      <c r="D82" s="63" t="s">
        <v>33</v>
      </c>
      <c r="E82" s="63" t="s">
        <v>36</v>
      </c>
      <c r="F82" s="64" t="str">
        <f t="shared" si="0"/>
        <v>Alta</v>
      </c>
      <c r="G82" s="63" t="s">
        <v>81</v>
      </c>
      <c r="H82" s="185"/>
      <c r="I82" s="186"/>
      <c r="J82" s="65"/>
      <c r="K82" s="65" t="s">
        <v>123</v>
      </c>
      <c r="L82" s="66">
        <v>4</v>
      </c>
    </row>
    <row r="83" spans="2:12" s="61" customFormat="1" ht="11.25" customHeight="1" x14ac:dyDescent="0.2">
      <c r="B83" s="169"/>
      <c r="C83" s="62">
        <v>41852</v>
      </c>
      <c r="D83" s="63" t="s">
        <v>33</v>
      </c>
      <c r="E83" s="63" t="s">
        <v>36</v>
      </c>
      <c r="F83" s="64" t="str">
        <f t="shared" si="0"/>
        <v>Alta</v>
      </c>
      <c r="G83" s="63" t="s">
        <v>81</v>
      </c>
      <c r="H83" s="185"/>
      <c r="I83" s="186"/>
      <c r="J83" s="65"/>
      <c r="K83" s="65" t="s">
        <v>123</v>
      </c>
      <c r="L83" s="66">
        <v>4</v>
      </c>
    </row>
    <row r="84" spans="2:12" s="61" customFormat="1" ht="6" customHeight="1" thickBot="1" x14ac:dyDescent="0.25">
      <c r="B84" s="152"/>
      <c r="C84" s="153"/>
      <c r="D84" s="153"/>
      <c r="E84" s="153"/>
      <c r="F84" s="153"/>
      <c r="G84" s="153"/>
      <c r="H84" s="153"/>
      <c r="I84" s="153"/>
      <c r="J84" s="153"/>
      <c r="K84" s="153"/>
      <c r="L84" s="154"/>
    </row>
    <row r="85" spans="2:12" s="55" customFormat="1" ht="12.75" customHeight="1" x14ac:dyDescent="0.2">
      <c r="B85" s="155" t="s">
        <v>10</v>
      </c>
      <c r="C85" s="157" t="s">
        <v>54</v>
      </c>
      <c r="D85" s="157"/>
      <c r="E85" s="157"/>
      <c r="F85" s="157"/>
      <c r="G85" s="157"/>
      <c r="H85" s="157"/>
      <c r="I85" s="157"/>
      <c r="J85" s="157"/>
      <c r="K85" s="157"/>
      <c r="L85" s="158"/>
    </row>
    <row r="86" spans="2:12" s="58" customFormat="1" ht="11.25" customHeight="1" x14ac:dyDescent="0.2">
      <c r="B86" s="156"/>
      <c r="C86" s="159" t="s">
        <v>20</v>
      </c>
      <c r="D86" s="160" t="s">
        <v>55</v>
      </c>
      <c r="E86" s="161"/>
      <c r="F86" s="161"/>
      <c r="G86" s="162"/>
      <c r="H86" s="159" t="s">
        <v>56</v>
      </c>
      <c r="I86" s="159"/>
      <c r="J86" s="159" t="s">
        <v>57</v>
      </c>
      <c r="K86" s="159" t="s">
        <v>58</v>
      </c>
      <c r="L86" s="167" t="s">
        <v>62</v>
      </c>
    </row>
    <row r="87" spans="2:12" s="58" customFormat="1" ht="11.25" customHeight="1" x14ac:dyDescent="0.2">
      <c r="B87" s="156"/>
      <c r="C87" s="159"/>
      <c r="D87" s="163"/>
      <c r="E87" s="164"/>
      <c r="F87" s="164"/>
      <c r="G87" s="165"/>
      <c r="H87" s="159"/>
      <c r="I87" s="159"/>
      <c r="J87" s="166"/>
      <c r="K87" s="166"/>
      <c r="L87" s="168"/>
    </row>
    <row r="88" spans="2:12" s="61" customFormat="1" ht="73.5" x14ac:dyDescent="0.2">
      <c r="B88" s="169">
        <f>B71+1</f>
        <v>5</v>
      </c>
      <c r="C88" s="170"/>
      <c r="D88" s="172" t="s">
        <v>146</v>
      </c>
      <c r="E88" s="173"/>
      <c r="F88" s="173"/>
      <c r="G88" s="174"/>
      <c r="H88" s="175" t="s">
        <v>30</v>
      </c>
      <c r="I88" s="175"/>
      <c r="J88" s="75" t="s">
        <v>148</v>
      </c>
      <c r="K88" s="75" t="s">
        <v>147</v>
      </c>
      <c r="L88" s="60" t="s">
        <v>157</v>
      </c>
    </row>
    <row r="89" spans="2:12" s="61" customFormat="1" ht="22.5" customHeight="1" x14ac:dyDescent="0.2">
      <c r="B89" s="169"/>
      <c r="C89" s="171"/>
      <c r="D89" s="176" t="s">
        <v>162</v>
      </c>
      <c r="E89" s="177"/>
      <c r="F89" s="177"/>
      <c r="G89" s="177"/>
      <c r="H89" s="177"/>
      <c r="I89" s="177"/>
      <c r="J89" s="177"/>
      <c r="K89" s="177"/>
      <c r="L89" s="178"/>
    </row>
    <row r="90" spans="2:12" s="61" customFormat="1" x14ac:dyDescent="0.2">
      <c r="B90" s="169"/>
      <c r="C90" s="179" t="s">
        <v>59</v>
      </c>
      <c r="D90" s="179"/>
      <c r="E90" s="179"/>
      <c r="F90" s="179"/>
      <c r="G90" s="179"/>
      <c r="H90" s="179"/>
      <c r="I90" s="179"/>
      <c r="J90" s="179"/>
      <c r="K90" s="179"/>
      <c r="L90" s="180"/>
    </row>
    <row r="91" spans="2:12" s="61" customFormat="1" ht="11.25" customHeight="1" x14ac:dyDescent="0.2">
      <c r="B91" s="169"/>
      <c r="C91" s="159" t="s">
        <v>60</v>
      </c>
      <c r="D91" s="159" t="s">
        <v>61</v>
      </c>
      <c r="E91" s="159" t="s">
        <v>34</v>
      </c>
      <c r="F91" s="159" t="s">
        <v>93</v>
      </c>
      <c r="G91" s="159" t="s">
        <v>6</v>
      </c>
      <c r="H91" s="181" t="s">
        <v>4</v>
      </c>
      <c r="I91" s="182"/>
      <c r="J91" s="182"/>
      <c r="K91" s="182"/>
      <c r="L91" s="183"/>
    </row>
    <row r="92" spans="2:12" s="61" customFormat="1" ht="11.25" customHeight="1" x14ac:dyDescent="0.2">
      <c r="B92" s="169"/>
      <c r="C92" s="159"/>
      <c r="D92" s="159"/>
      <c r="E92" s="159"/>
      <c r="F92" s="159"/>
      <c r="G92" s="159"/>
      <c r="H92" s="160" t="s">
        <v>1</v>
      </c>
      <c r="I92" s="184"/>
      <c r="J92" s="73" t="s">
        <v>2</v>
      </c>
      <c r="K92" s="73" t="s">
        <v>3</v>
      </c>
      <c r="L92" s="74" t="s">
        <v>0</v>
      </c>
    </row>
    <row r="93" spans="2:12" s="61" customFormat="1" x14ac:dyDescent="0.2">
      <c r="B93" s="169"/>
      <c r="C93" s="62">
        <v>41842</v>
      </c>
      <c r="D93" s="63" t="s">
        <v>33</v>
      </c>
      <c r="E93" s="63" t="s">
        <v>37</v>
      </c>
      <c r="F93" s="64" t="str">
        <f>IF(OR((CODE($D93)*CODE($E93))=$J$10,(CODE($D93)*CODE($E93))=$J$9),$F$8,IF(OR((CODE($D93)*CODE($E93))=$J$8,(CODE($D93)*CODE($E93))=$J$11),$F$9,IF(OR((CODE($D93)*CODE($E93))=$J$12,(CODE($D93)*CODE($E93))=$J$13),$F$10,)))</f>
        <v>Alta</v>
      </c>
      <c r="G93" s="63" t="s">
        <v>80</v>
      </c>
      <c r="H93" s="185"/>
      <c r="I93" s="186"/>
      <c r="J93" s="65"/>
      <c r="K93" s="65" t="s">
        <v>149</v>
      </c>
      <c r="L93" s="80">
        <v>5</v>
      </c>
    </row>
    <row r="94" spans="2:12" s="61" customFormat="1" ht="6" customHeight="1" thickBot="1" x14ac:dyDescent="0.25">
      <c r="B94" s="152"/>
      <c r="C94" s="153"/>
      <c r="D94" s="153"/>
      <c r="E94" s="153"/>
      <c r="F94" s="153"/>
      <c r="G94" s="153"/>
      <c r="H94" s="153"/>
      <c r="I94" s="153"/>
      <c r="J94" s="153"/>
      <c r="K94" s="153"/>
      <c r="L94" s="154"/>
    </row>
    <row r="95" spans="2:12" s="55" customFormat="1" ht="12.75" customHeight="1" x14ac:dyDescent="0.2">
      <c r="B95" s="155" t="s">
        <v>10</v>
      </c>
      <c r="C95" s="157" t="s">
        <v>54</v>
      </c>
      <c r="D95" s="157"/>
      <c r="E95" s="157"/>
      <c r="F95" s="157"/>
      <c r="G95" s="157"/>
      <c r="H95" s="157"/>
      <c r="I95" s="157"/>
      <c r="J95" s="157"/>
      <c r="K95" s="157"/>
      <c r="L95" s="158"/>
    </row>
    <row r="96" spans="2:12" s="58" customFormat="1" ht="11.25" customHeight="1" x14ac:dyDescent="0.2">
      <c r="B96" s="156"/>
      <c r="C96" s="159" t="s">
        <v>20</v>
      </c>
      <c r="D96" s="160" t="s">
        <v>55</v>
      </c>
      <c r="E96" s="161"/>
      <c r="F96" s="161"/>
      <c r="G96" s="162"/>
      <c r="H96" s="159" t="s">
        <v>56</v>
      </c>
      <c r="I96" s="159"/>
      <c r="J96" s="159" t="s">
        <v>57</v>
      </c>
      <c r="K96" s="159" t="s">
        <v>58</v>
      </c>
      <c r="L96" s="167" t="s">
        <v>62</v>
      </c>
    </row>
    <row r="97" spans="2:12" s="58" customFormat="1" ht="11.25" customHeight="1" x14ac:dyDescent="0.2">
      <c r="B97" s="156"/>
      <c r="C97" s="159"/>
      <c r="D97" s="163"/>
      <c r="E97" s="164"/>
      <c r="F97" s="164"/>
      <c r="G97" s="165"/>
      <c r="H97" s="159"/>
      <c r="I97" s="159"/>
      <c r="J97" s="166"/>
      <c r="K97" s="166"/>
      <c r="L97" s="168"/>
    </row>
    <row r="98" spans="2:12" s="61" customFormat="1" ht="31.5" x14ac:dyDescent="0.2">
      <c r="B98" s="169">
        <v>6</v>
      </c>
      <c r="C98" s="170"/>
      <c r="D98" s="172" t="s">
        <v>155</v>
      </c>
      <c r="E98" s="173"/>
      <c r="F98" s="173"/>
      <c r="G98" s="174"/>
      <c r="H98" s="175" t="s">
        <v>30</v>
      </c>
      <c r="I98" s="175"/>
      <c r="J98" s="76" t="s">
        <v>156</v>
      </c>
      <c r="K98" s="76" t="s">
        <v>147</v>
      </c>
      <c r="L98" s="60" t="s">
        <v>159</v>
      </c>
    </row>
    <row r="99" spans="2:12" s="61" customFormat="1" ht="22.5" customHeight="1" x14ac:dyDescent="0.2">
      <c r="B99" s="169"/>
      <c r="C99" s="171"/>
      <c r="D99" s="176" t="s">
        <v>158</v>
      </c>
      <c r="E99" s="177"/>
      <c r="F99" s="177"/>
      <c r="G99" s="177"/>
      <c r="H99" s="177"/>
      <c r="I99" s="177"/>
      <c r="J99" s="177"/>
      <c r="K99" s="177"/>
      <c r="L99" s="178"/>
    </row>
    <row r="100" spans="2:12" s="61" customFormat="1" x14ac:dyDescent="0.2">
      <c r="B100" s="169"/>
      <c r="C100" s="179" t="s">
        <v>59</v>
      </c>
      <c r="D100" s="179"/>
      <c r="E100" s="179"/>
      <c r="F100" s="179"/>
      <c r="G100" s="179"/>
      <c r="H100" s="179"/>
      <c r="I100" s="179"/>
      <c r="J100" s="179"/>
      <c r="K100" s="179"/>
      <c r="L100" s="180"/>
    </row>
    <row r="101" spans="2:12" s="61" customFormat="1" ht="11.25" customHeight="1" x14ac:dyDescent="0.2">
      <c r="B101" s="169"/>
      <c r="C101" s="159" t="s">
        <v>60</v>
      </c>
      <c r="D101" s="159" t="s">
        <v>61</v>
      </c>
      <c r="E101" s="159" t="s">
        <v>34</v>
      </c>
      <c r="F101" s="159" t="s">
        <v>93</v>
      </c>
      <c r="G101" s="159" t="s">
        <v>6</v>
      </c>
      <c r="H101" s="181" t="s">
        <v>4</v>
      </c>
      <c r="I101" s="182"/>
      <c r="J101" s="182"/>
      <c r="K101" s="182"/>
      <c r="L101" s="183"/>
    </row>
    <row r="102" spans="2:12" s="61" customFormat="1" ht="11.25" customHeight="1" x14ac:dyDescent="0.2">
      <c r="B102" s="169"/>
      <c r="C102" s="159"/>
      <c r="D102" s="159"/>
      <c r="E102" s="159"/>
      <c r="F102" s="159"/>
      <c r="G102" s="159"/>
      <c r="H102" s="160" t="s">
        <v>1</v>
      </c>
      <c r="I102" s="184"/>
      <c r="J102" s="77" t="s">
        <v>2</v>
      </c>
      <c r="K102" s="77" t="s">
        <v>3</v>
      </c>
      <c r="L102" s="78" t="s">
        <v>0</v>
      </c>
    </row>
    <row r="103" spans="2:12" s="61" customFormat="1" x14ac:dyDescent="0.2">
      <c r="B103" s="169"/>
      <c r="C103" s="62">
        <v>41781</v>
      </c>
      <c r="D103" s="63" t="s">
        <v>33</v>
      </c>
      <c r="E103" s="63" t="s">
        <v>37</v>
      </c>
      <c r="F103" s="64" t="str">
        <f>IF(OR((CODE($D103)*CODE($E103))=$J$10,(CODE($D103)*CODE($E103))=$J$9),$F$8,IF(OR((CODE($D103)*CODE($E103))=$J$8,(CODE($D103)*CODE($E103))=$J$11),$F$9,IF(OR((CODE($D103)*CODE($E103))=$J$12,(CODE($D103)*CODE($E103))=$J$13),$F$10,)))</f>
        <v>Alta</v>
      </c>
      <c r="G103" s="63" t="s">
        <v>80</v>
      </c>
      <c r="H103" s="185"/>
      <c r="I103" s="186"/>
      <c r="J103" s="65" t="s">
        <v>161</v>
      </c>
      <c r="K103" s="65" t="s">
        <v>160</v>
      </c>
      <c r="L103" s="80">
        <v>6</v>
      </c>
    </row>
  </sheetData>
  <mergeCells count="160">
    <mergeCell ref="B95:B97"/>
    <mergeCell ref="C95:L95"/>
    <mergeCell ref="C96:C97"/>
    <mergeCell ref="D96:G97"/>
    <mergeCell ref="H96:I97"/>
    <mergeCell ref="J96:J97"/>
    <mergeCell ref="K96:K97"/>
    <mergeCell ref="L96:L97"/>
    <mergeCell ref="B98:B103"/>
    <mergeCell ref="C98:C99"/>
    <mergeCell ref="D98:G98"/>
    <mergeCell ref="H98:I98"/>
    <mergeCell ref="D99:L99"/>
    <mergeCell ref="C100:L100"/>
    <mergeCell ref="C101:C102"/>
    <mergeCell ref="D101:D102"/>
    <mergeCell ref="E101:E102"/>
    <mergeCell ref="F101:F102"/>
    <mergeCell ref="G101:G102"/>
    <mergeCell ref="H101:L101"/>
    <mergeCell ref="H102:I102"/>
    <mergeCell ref="H103:I103"/>
    <mergeCell ref="C4:J4"/>
    <mergeCell ref="D2:J2"/>
    <mergeCell ref="H71:I71"/>
    <mergeCell ref="D72:L72"/>
    <mergeCell ref="C73:L73"/>
    <mergeCell ref="C74:C75"/>
    <mergeCell ref="D74:D75"/>
    <mergeCell ref="E74:E75"/>
    <mergeCell ref="F74:F75"/>
    <mergeCell ref="B67:L67"/>
    <mergeCell ref="B68:B70"/>
    <mergeCell ref="C68:L68"/>
    <mergeCell ref="C69:C70"/>
    <mergeCell ref="D69:G70"/>
    <mergeCell ref="H69:I70"/>
    <mergeCell ref="J69:J70"/>
    <mergeCell ref="K69:K70"/>
    <mergeCell ref="L69:L70"/>
    <mergeCell ref="G59:G60"/>
    <mergeCell ref="H59:L59"/>
    <mergeCell ref="H60:I60"/>
    <mergeCell ref="H64:I64"/>
    <mergeCell ref="H65:I65"/>
    <mergeCell ref="H66:I66"/>
    <mergeCell ref="B84:L84"/>
    <mergeCell ref="G74:G75"/>
    <mergeCell ref="H74:L74"/>
    <mergeCell ref="H75:I75"/>
    <mergeCell ref="H82:I82"/>
    <mergeCell ref="H83:I83"/>
    <mergeCell ref="B71:B83"/>
    <mergeCell ref="C71:C72"/>
    <mergeCell ref="D71:G71"/>
    <mergeCell ref="H76:I76"/>
    <mergeCell ref="H77:I77"/>
    <mergeCell ref="H78:I78"/>
    <mergeCell ref="H79:I79"/>
    <mergeCell ref="H80:I80"/>
    <mergeCell ref="H81:I81"/>
    <mergeCell ref="B56:B66"/>
    <mergeCell ref="C56:C57"/>
    <mergeCell ref="D56:G56"/>
    <mergeCell ref="H56:I56"/>
    <mergeCell ref="D57:L57"/>
    <mergeCell ref="C58:L58"/>
    <mergeCell ref="C59:C60"/>
    <mergeCell ref="D59:D60"/>
    <mergeCell ref="E59:E60"/>
    <mergeCell ref="F59:F60"/>
    <mergeCell ref="H61:I61"/>
    <mergeCell ref="H62:I62"/>
    <mergeCell ref="H63:I63"/>
    <mergeCell ref="B52:L52"/>
    <mergeCell ref="B53:B55"/>
    <mergeCell ref="C53:L53"/>
    <mergeCell ref="C54:C55"/>
    <mergeCell ref="D54:G55"/>
    <mergeCell ref="H54:I55"/>
    <mergeCell ref="J54:J55"/>
    <mergeCell ref="K54:K55"/>
    <mergeCell ref="L54:L55"/>
    <mergeCell ref="G47:G48"/>
    <mergeCell ref="H47:L47"/>
    <mergeCell ref="H48:I48"/>
    <mergeCell ref="H51:I51"/>
    <mergeCell ref="B44:B51"/>
    <mergeCell ref="C44:C45"/>
    <mergeCell ref="D44:G44"/>
    <mergeCell ref="H44:I44"/>
    <mergeCell ref="D45:L45"/>
    <mergeCell ref="C46:L46"/>
    <mergeCell ref="C47:C48"/>
    <mergeCell ref="D47:D48"/>
    <mergeCell ref="E47:E48"/>
    <mergeCell ref="F47:F48"/>
    <mergeCell ref="H49:I49"/>
    <mergeCell ref="H50:I50"/>
    <mergeCell ref="B40:L40"/>
    <mergeCell ref="B41:B43"/>
    <mergeCell ref="C41:L41"/>
    <mergeCell ref="C42:C43"/>
    <mergeCell ref="D42:G43"/>
    <mergeCell ref="H42:I43"/>
    <mergeCell ref="J42:J43"/>
    <mergeCell ref="K42:K43"/>
    <mergeCell ref="L42:L43"/>
    <mergeCell ref="G36:G37"/>
    <mergeCell ref="H36:L36"/>
    <mergeCell ref="H37:I37"/>
    <mergeCell ref="H39:I39"/>
    <mergeCell ref="B33:B39"/>
    <mergeCell ref="C33:C34"/>
    <mergeCell ref="D33:G33"/>
    <mergeCell ref="H33:I33"/>
    <mergeCell ref="D34:L34"/>
    <mergeCell ref="C35:L35"/>
    <mergeCell ref="C36:C37"/>
    <mergeCell ref="D36:D37"/>
    <mergeCell ref="E36:E37"/>
    <mergeCell ref="F36:F37"/>
    <mergeCell ref="H38:I38"/>
    <mergeCell ref="J7:K7"/>
    <mergeCell ref="C24:K24"/>
    <mergeCell ref="C25:K25"/>
    <mergeCell ref="C26:K26"/>
    <mergeCell ref="C27:K27"/>
    <mergeCell ref="B29:L29"/>
    <mergeCell ref="B30:B32"/>
    <mergeCell ref="C30:L30"/>
    <mergeCell ref="C31:C32"/>
    <mergeCell ref="D31:G32"/>
    <mergeCell ref="H31:I32"/>
    <mergeCell ref="J31:J32"/>
    <mergeCell ref="K31:K32"/>
    <mergeCell ref="L31:L32"/>
    <mergeCell ref="B94:L94"/>
    <mergeCell ref="B85:B87"/>
    <mergeCell ref="C85:L85"/>
    <mergeCell ref="C86:C87"/>
    <mergeCell ref="D86:G87"/>
    <mergeCell ref="H86:I87"/>
    <mergeCell ref="J86:J87"/>
    <mergeCell ref="K86:K87"/>
    <mergeCell ref="L86:L87"/>
    <mergeCell ref="B88:B93"/>
    <mergeCell ref="C88:C89"/>
    <mergeCell ref="D88:G88"/>
    <mergeCell ref="H88:I88"/>
    <mergeCell ref="D89:L89"/>
    <mergeCell ref="C90:L90"/>
    <mergeCell ref="C91:C92"/>
    <mergeCell ref="D91:D92"/>
    <mergeCell ref="E91:E92"/>
    <mergeCell ref="F91:F92"/>
    <mergeCell ref="G91:G92"/>
    <mergeCell ref="H91:L91"/>
    <mergeCell ref="H92:I92"/>
    <mergeCell ref="H93:I93"/>
  </mergeCells>
  <conditionalFormatting sqref="F51 F64:F66 F82:F83">
    <cfRule type="cellIs" dxfId="29" priority="43" stopIfTrue="1" operator="equal">
      <formula>$F$8</formula>
    </cfRule>
    <cfRule type="cellIs" dxfId="28" priority="44" stopIfTrue="1" operator="equal">
      <formula>$F$9</formula>
    </cfRule>
    <cfRule type="cellIs" dxfId="27" priority="45" stopIfTrue="1" operator="equal">
      <formula>$F$10</formula>
    </cfRule>
  </conditionalFormatting>
  <conditionalFormatting sqref="F61:F63">
    <cfRule type="cellIs" dxfId="26" priority="25" stopIfTrue="1" operator="equal">
      <formula>$F$8</formula>
    </cfRule>
    <cfRule type="cellIs" dxfId="25" priority="26" stopIfTrue="1" operator="equal">
      <formula>$F$9</formula>
    </cfRule>
    <cfRule type="cellIs" dxfId="24" priority="27" stopIfTrue="1" operator="equal">
      <formula>$F$10</formula>
    </cfRule>
  </conditionalFormatting>
  <conditionalFormatting sqref="F50">
    <cfRule type="cellIs" dxfId="23" priority="28" stopIfTrue="1" operator="equal">
      <formula>$F$8</formula>
    </cfRule>
    <cfRule type="cellIs" dxfId="22" priority="29" stopIfTrue="1" operator="equal">
      <formula>$F$9</formula>
    </cfRule>
    <cfRule type="cellIs" dxfId="21" priority="30" stopIfTrue="1" operator="equal">
      <formula>$F$10</formula>
    </cfRule>
  </conditionalFormatting>
  <conditionalFormatting sqref="F49">
    <cfRule type="cellIs" dxfId="20" priority="31" stopIfTrue="1" operator="equal">
      <formula>$F$8</formula>
    </cfRule>
    <cfRule type="cellIs" dxfId="19" priority="32" stopIfTrue="1" operator="equal">
      <formula>$F$9</formula>
    </cfRule>
    <cfRule type="cellIs" dxfId="18" priority="33" stopIfTrue="1" operator="equal">
      <formula>$F$10</formula>
    </cfRule>
  </conditionalFormatting>
  <conditionalFormatting sqref="F79:F81">
    <cfRule type="cellIs" dxfId="17" priority="22" stopIfTrue="1" operator="equal">
      <formula>$F$8</formula>
    </cfRule>
    <cfRule type="cellIs" dxfId="16" priority="23" stopIfTrue="1" operator="equal">
      <formula>$F$9</formula>
    </cfRule>
    <cfRule type="cellIs" dxfId="15" priority="24" stopIfTrue="1" operator="equal">
      <formula>$F$10</formula>
    </cfRule>
  </conditionalFormatting>
  <conditionalFormatting sqref="F76:F78">
    <cfRule type="cellIs" dxfId="14" priority="19" stopIfTrue="1" operator="equal">
      <formula>$F$8</formula>
    </cfRule>
    <cfRule type="cellIs" dxfId="13" priority="20" stopIfTrue="1" operator="equal">
      <formula>$F$9</formula>
    </cfRule>
    <cfRule type="cellIs" dxfId="12" priority="21" stopIfTrue="1" operator="equal">
      <formula>$F$10</formula>
    </cfRule>
  </conditionalFormatting>
  <conditionalFormatting sqref="F38">
    <cfRule type="cellIs" dxfId="11" priority="16" stopIfTrue="1" operator="equal">
      <formula>$F$8</formula>
    </cfRule>
    <cfRule type="cellIs" dxfId="10" priority="17" stopIfTrue="1" operator="equal">
      <formula>$F$9</formula>
    </cfRule>
    <cfRule type="cellIs" dxfId="9" priority="18" stopIfTrue="1" operator="equal">
      <formula>$F$10</formula>
    </cfRule>
  </conditionalFormatting>
  <conditionalFormatting sqref="F39">
    <cfRule type="cellIs" dxfId="8" priority="13" stopIfTrue="1" operator="equal">
      <formula>$F$8</formula>
    </cfRule>
    <cfRule type="cellIs" dxfId="7" priority="14" stopIfTrue="1" operator="equal">
      <formula>$F$9</formula>
    </cfRule>
    <cfRule type="cellIs" dxfId="6" priority="15" stopIfTrue="1" operator="equal">
      <formula>$F$10</formula>
    </cfRule>
  </conditionalFormatting>
  <conditionalFormatting sqref="F93">
    <cfRule type="cellIs" dxfId="5" priority="4" stopIfTrue="1" operator="equal">
      <formula>$F$8</formula>
    </cfRule>
    <cfRule type="cellIs" dxfId="4" priority="5" stopIfTrue="1" operator="equal">
      <formula>$F$9</formula>
    </cfRule>
    <cfRule type="cellIs" dxfId="3" priority="6" stopIfTrue="1" operator="equal">
      <formula>$F$10</formula>
    </cfRule>
  </conditionalFormatting>
  <conditionalFormatting sqref="F103">
    <cfRule type="cellIs" dxfId="2" priority="1" stopIfTrue="1" operator="equal">
      <formula>$F$8</formula>
    </cfRule>
    <cfRule type="cellIs" dxfId="1" priority="2" stopIfTrue="1" operator="equal">
      <formula>$F$9</formula>
    </cfRule>
    <cfRule type="cellIs" dxfId="0" priority="3" stopIfTrue="1" operator="equal">
      <formula>$F$10</formula>
    </cfRule>
  </conditionalFormatting>
  <dataValidations count="4">
    <dataValidation type="list" allowBlank="1" showInputMessage="1" showErrorMessage="1" sqref="H33:I33 H44:I44 H56:I56 H71:I71 H88:I88 H98:I98">
      <formula1>$D$8:$D$21</formula1>
    </dataValidation>
    <dataValidation type="list" allowBlank="1" showInputMessage="1" showErrorMessage="1" sqref="G38:G39 G49:G51 G61:G66 G76:G83 G93 G103">
      <formula1>$H$12:$H$16</formula1>
    </dataValidation>
    <dataValidation type="list" allowBlank="1" showInputMessage="1" showErrorMessage="1" sqref="D38:D39 D49:D51 D61:D66 D76:D83 D93 D103">
      <formula1>$F$8:$F$10</formula1>
    </dataValidation>
    <dataValidation type="list" allowBlank="1" showInputMessage="1" showErrorMessage="1" sqref="E38:E39 E49:E51 E61:E66 E76:E82 E93 E103">
      <formula1>$H$8:$H$10</formula1>
    </dataValidation>
  </dataValidations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178"/>
  <sheetViews>
    <sheetView showGridLines="0" topLeftCell="A7" zoomScale="85" zoomScaleNormal="85" workbookViewId="0">
      <selection activeCell="A13" sqref="A13"/>
    </sheetView>
  </sheetViews>
  <sheetFormatPr defaultColWidth="8.85546875" defaultRowHeight="12.75" x14ac:dyDescent="0.2"/>
  <cols>
    <col min="1" max="1" width="2.7109375" style="6" customWidth="1"/>
    <col min="2" max="2" width="12.42578125" style="6" customWidth="1"/>
    <col min="3" max="3" width="19.28515625" style="6" customWidth="1"/>
    <col min="4" max="4" width="111.7109375" style="6" customWidth="1"/>
    <col min="5" max="5" width="9.42578125" style="6" customWidth="1"/>
    <col min="6" max="6" width="1.28515625" style="24" customWidth="1"/>
    <col min="7" max="7" width="16.42578125" style="24" customWidth="1"/>
    <col min="8" max="8" width="11.5703125" style="24" bestFit="1" customWidth="1"/>
    <col min="9" max="9" width="10.42578125" style="24" customWidth="1"/>
    <col min="10" max="10" width="8.85546875" style="24" bestFit="1" customWidth="1"/>
    <col min="11" max="16384" width="8.85546875" style="6"/>
  </cols>
  <sheetData>
    <row r="1" spans="2:11" ht="9.9499999999999993" customHeight="1" thickBot="1" x14ac:dyDescent="0.25">
      <c r="F1" s="6"/>
      <c r="G1" s="6"/>
      <c r="H1" s="6"/>
      <c r="I1" s="6"/>
      <c r="J1" s="6"/>
    </row>
    <row r="2" spans="2:11" ht="53.25" customHeight="1" thickTop="1" thickBot="1" x14ac:dyDescent="0.25">
      <c r="B2" s="7"/>
      <c r="C2" s="209" t="s">
        <v>101</v>
      </c>
      <c r="D2" s="209"/>
      <c r="E2" s="209"/>
      <c r="F2" s="209"/>
      <c r="G2" s="209"/>
      <c r="H2" s="141" t="s">
        <v>104</v>
      </c>
      <c r="I2" s="141"/>
      <c r="J2" s="141"/>
    </row>
    <row r="3" spans="2:11" s="8" customFormat="1" ht="14.25" customHeight="1" thickTop="1" thickBot="1" x14ac:dyDescent="0.25">
      <c r="B3" s="9"/>
      <c r="C3" s="9"/>
      <c r="D3" s="9"/>
      <c r="E3" s="9"/>
      <c r="F3" s="9"/>
      <c r="G3" s="9"/>
      <c r="H3" s="9"/>
      <c r="I3" s="9"/>
      <c r="J3" s="9"/>
    </row>
    <row r="4" spans="2:11" s="8" customFormat="1" ht="14.25" customHeight="1" thickBot="1" x14ac:dyDescent="0.25">
      <c r="B4" s="149" t="s">
        <v>87</v>
      </c>
      <c r="C4" s="150"/>
      <c r="D4" s="150"/>
      <c r="E4" s="150"/>
      <c r="F4" s="150"/>
      <c r="G4" s="150"/>
      <c r="H4" s="150"/>
      <c r="I4" s="150"/>
      <c r="J4" s="151"/>
    </row>
    <row r="5" spans="2:11" s="8" customFormat="1" ht="14.25" customHeight="1" x14ac:dyDescent="0.2">
      <c r="B5" s="9"/>
      <c r="C5" s="9"/>
      <c r="D5" s="9"/>
      <c r="E5" s="9"/>
      <c r="F5" s="9"/>
      <c r="G5" s="9"/>
      <c r="H5" s="9"/>
      <c r="I5" s="9"/>
      <c r="J5" s="9"/>
    </row>
    <row r="6" spans="2:11" s="8" customFormat="1" ht="14.25" customHeight="1" thickBot="1" x14ac:dyDescent="0.25">
      <c r="B6" s="9"/>
      <c r="C6" s="9"/>
      <c r="D6" s="9"/>
      <c r="E6" s="9"/>
      <c r="F6" s="9"/>
      <c r="G6" s="9"/>
      <c r="H6" s="9"/>
      <c r="I6" s="9"/>
      <c r="J6" s="9"/>
    </row>
    <row r="7" spans="2:11" ht="12.75" customHeight="1" x14ac:dyDescent="0.2">
      <c r="B7" s="210" t="s">
        <v>9</v>
      </c>
      <c r="C7" s="211"/>
      <c r="D7" s="211"/>
      <c r="E7" s="211"/>
      <c r="F7" s="211"/>
      <c r="G7" s="211"/>
      <c r="H7" s="211"/>
      <c r="I7" s="211"/>
      <c r="J7" s="212"/>
      <c r="K7" s="10"/>
    </row>
    <row r="8" spans="2:11" ht="43.5" customHeight="1" x14ac:dyDescent="0.2">
      <c r="B8" s="213" t="s">
        <v>88</v>
      </c>
      <c r="C8" s="214"/>
      <c r="D8" s="214"/>
      <c r="E8" s="214"/>
      <c r="F8" s="214"/>
      <c r="G8" s="214"/>
      <c r="H8" s="214"/>
      <c r="I8" s="214"/>
      <c r="J8" s="215"/>
      <c r="K8" s="11"/>
    </row>
    <row r="9" spans="2:11" ht="13.5" customHeight="1" thickBot="1" x14ac:dyDescent="0.25">
      <c r="B9" s="216" t="s">
        <v>94</v>
      </c>
      <c r="C9" s="217"/>
      <c r="D9" s="217"/>
      <c r="E9" s="217"/>
      <c r="F9" s="217"/>
      <c r="G9" s="217"/>
      <c r="H9" s="217"/>
      <c r="I9" s="217"/>
      <c r="J9" s="218"/>
      <c r="K9" s="12"/>
    </row>
    <row r="10" spans="2:11" ht="13.5" thickBot="1" x14ac:dyDescent="0.25">
      <c r="F10" s="6"/>
      <c r="G10" s="6"/>
      <c r="H10" s="6"/>
      <c r="I10" s="6"/>
      <c r="J10" s="6"/>
    </row>
    <row r="11" spans="2:11" ht="18" customHeight="1" x14ac:dyDescent="0.2">
      <c r="B11" s="13" t="s">
        <v>105</v>
      </c>
      <c r="C11" s="14" t="s">
        <v>79</v>
      </c>
      <c r="D11" s="14" t="s">
        <v>82</v>
      </c>
      <c r="E11" s="219" t="s">
        <v>106</v>
      </c>
      <c r="F11" s="220"/>
      <c r="G11" s="14" t="s">
        <v>83</v>
      </c>
      <c r="H11" s="14" t="s">
        <v>84</v>
      </c>
      <c r="I11" s="15" t="s">
        <v>85</v>
      </c>
      <c r="J11" s="6"/>
    </row>
    <row r="12" spans="2:11" ht="25.5" x14ac:dyDescent="0.2">
      <c r="B12" s="83">
        <v>41791</v>
      </c>
      <c r="C12" s="16">
        <v>3.55</v>
      </c>
      <c r="D12" s="16" t="s">
        <v>174</v>
      </c>
      <c r="E12" s="207"/>
      <c r="F12" s="208"/>
      <c r="G12" s="17">
        <v>4</v>
      </c>
      <c r="H12" s="17">
        <v>3</v>
      </c>
      <c r="I12" s="18">
        <v>4</v>
      </c>
      <c r="J12" s="6"/>
    </row>
    <row r="13" spans="2:11" ht="25.5" x14ac:dyDescent="0.2">
      <c r="B13" s="83">
        <v>41821</v>
      </c>
      <c r="C13" s="16">
        <v>3.77</v>
      </c>
      <c r="D13" s="16" t="s">
        <v>175</v>
      </c>
      <c r="E13" s="207"/>
      <c r="F13" s="208"/>
      <c r="G13" s="19">
        <f t="shared" ref="G13:G23" si="0">$I$12</f>
        <v>4</v>
      </c>
      <c r="H13" s="19">
        <v>3</v>
      </c>
      <c r="I13" s="20">
        <f>I12</f>
        <v>4</v>
      </c>
      <c r="J13" s="6"/>
    </row>
    <row r="14" spans="2:11" ht="25.5" x14ac:dyDescent="0.2">
      <c r="B14" s="44">
        <v>41852</v>
      </c>
      <c r="C14" s="16">
        <v>3.22</v>
      </c>
      <c r="D14" s="16" t="s">
        <v>145</v>
      </c>
      <c r="E14" s="207"/>
      <c r="F14" s="208"/>
      <c r="G14" s="19">
        <f t="shared" si="0"/>
        <v>4</v>
      </c>
      <c r="H14" s="19">
        <v>3</v>
      </c>
      <c r="I14" s="20">
        <f t="shared" ref="I14:I23" si="1">I13</f>
        <v>4</v>
      </c>
      <c r="J14" s="6"/>
    </row>
    <row r="15" spans="2:11" x14ac:dyDescent="0.2">
      <c r="B15" s="44"/>
      <c r="C15" s="16"/>
      <c r="D15" s="16"/>
      <c r="E15" s="207"/>
      <c r="F15" s="208"/>
      <c r="G15" s="19">
        <f t="shared" si="0"/>
        <v>4</v>
      </c>
      <c r="H15" s="19">
        <v>3</v>
      </c>
      <c r="I15" s="20">
        <f t="shared" si="1"/>
        <v>4</v>
      </c>
      <c r="J15" s="6"/>
    </row>
    <row r="16" spans="2:11" x14ac:dyDescent="0.2">
      <c r="B16" s="44"/>
      <c r="C16" s="16"/>
      <c r="D16" s="16"/>
      <c r="E16" s="207"/>
      <c r="F16" s="208"/>
      <c r="G16" s="19">
        <f t="shared" si="0"/>
        <v>4</v>
      </c>
      <c r="H16" s="19">
        <v>3</v>
      </c>
      <c r="I16" s="20">
        <f t="shared" si="1"/>
        <v>4</v>
      </c>
      <c r="J16" s="6"/>
    </row>
    <row r="17" spans="2:11" x14ac:dyDescent="0.2">
      <c r="B17" s="44"/>
      <c r="C17" s="16"/>
      <c r="D17" s="16"/>
      <c r="E17" s="207"/>
      <c r="F17" s="208"/>
      <c r="G17" s="19">
        <f t="shared" si="0"/>
        <v>4</v>
      </c>
      <c r="H17" s="19">
        <v>3</v>
      </c>
      <c r="I17" s="20">
        <f t="shared" si="1"/>
        <v>4</v>
      </c>
      <c r="J17" s="6"/>
    </row>
    <row r="18" spans="2:11" x14ac:dyDescent="0.2">
      <c r="B18" s="44"/>
      <c r="C18" s="16"/>
      <c r="D18" s="16"/>
      <c r="E18" s="207"/>
      <c r="F18" s="208"/>
      <c r="G18" s="19">
        <f t="shared" si="0"/>
        <v>4</v>
      </c>
      <c r="H18" s="19">
        <v>3</v>
      </c>
      <c r="I18" s="20">
        <f t="shared" si="1"/>
        <v>4</v>
      </c>
      <c r="J18" s="6"/>
    </row>
    <row r="19" spans="2:11" x14ac:dyDescent="0.2">
      <c r="B19" s="44"/>
      <c r="C19" s="16"/>
      <c r="D19" s="16"/>
      <c r="E19" s="207"/>
      <c r="F19" s="208"/>
      <c r="G19" s="19">
        <f t="shared" si="0"/>
        <v>4</v>
      </c>
      <c r="H19" s="19">
        <v>3</v>
      </c>
      <c r="I19" s="20">
        <f t="shared" si="1"/>
        <v>4</v>
      </c>
      <c r="J19" s="6"/>
    </row>
    <row r="20" spans="2:11" x14ac:dyDescent="0.2">
      <c r="B20" s="44"/>
      <c r="C20" s="16"/>
      <c r="D20" s="16"/>
      <c r="E20" s="207"/>
      <c r="F20" s="208"/>
      <c r="G20" s="19">
        <f t="shared" si="0"/>
        <v>4</v>
      </c>
      <c r="H20" s="19">
        <v>3</v>
      </c>
      <c r="I20" s="20">
        <f t="shared" si="1"/>
        <v>4</v>
      </c>
      <c r="J20" s="6"/>
    </row>
    <row r="21" spans="2:11" x14ac:dyDescent="0.2">
      <c r="B21" s="44"/>
      <c r="C21" s="16"/>
      <c r="D21" s="16"/>
      <c r="E21" s="207"/>
      <c r="F21" s="208"/>
      <c r="G21" s="19">
        <f t="shared" si="0"/>
        <v>4</v>
      </c>
      <c r="H21" s="19">
        <v>3</v>
      </c>
      <c r="I21" s="20">
        <f t="shared" si="1"/>
        <v>4</v>
      </c>
      <c r="J21" s="6"/>
    </row>
    <row r="22" spans="2:11" x14ac:dyDescent="0.2">
      <c r="B22" s="44"/>
      <c r="C22" s="16"/>
      <c r="D22" s="16"/>
      <c r="E22" s="207"/>
      <c r="F22" s="208"/>
      <c r="G22" s="19">
        <f t="shared" si="0"/>
        <v>4</v>
      </c>
      <c r="H22" s="19">
        <v>3</v>
      </c>
      <c r="I22" s="20">
        <f t="shared" si="1"/>
        <v>4</v>
      </c>
      <c r="J22" s="6"/>
    </row>
    <row r="23" spans="2:11" ht="13.5" thickBot="1" x14ac:dyDescent="0.25">
      <c r="B23" s="48"/>
      <c r="C23" s="21"/>
      <c r="D23" s="21"/>
      <c r="E23" s="221"/>
      <c r="F23" s="222"/>
      <c r="G23" s="22">
        <f t="shared" si="0"/>
        <v>4</v>
      </c>
      <c r="H23" s="22">
        <v>3</v>
      </c>
      <c r="I23" s="23">
        <f t="shared" si="1"/>
        <v>4</v>
      </c>
      <c r="J23" s="6"/>
    </row>
    <row r="24" spans="2:11" ht="13.5" thickBot="1" x14ac:dyDescent="0.25">
      <c r="F24" s="6"/>
      <c r="G24" s="6"/>
      <c r="H24" s="6"/>
      <c r="I24" s="6"/>
      <c r="J24" s="6"/>
    </row>
    <row r="25" spans="2:11" ht="12.75" customHeight="1" x14ac:dyDescent="0.2">
      <c r="B25" s="210" t="s">
        <v>89</v>
      </c>
      <c r="C25" s="211"/>
      <c r="D25" s="211"/>
      <c r="E25" s="211"/>
      <c r="F25" s="211"/>
      <c r="G25" s="211"/>
      <c r="H25" s="211"/>
      <c r="I25" s="211"/>
      <c r="J25" s="212"/>
      <c r="K25" s="10"/>
    </row>
    <row r="26" spans="2:11" ht="244.5" customHeight="1" x14ac:dyDescent="0.2">
      <c r="B26" s="213"/>
      <c r="C26" s="214"/>
      <c r="D26" s="214"/>
      <c r="E26" s="214"/>
      <c r="F26" s="214"/>
      <c r="G26" s="214"/>
      <c r="H26" s="214"/>
      <c r="I26" s="214"/>
      <c r="J26" s="215"/>
      <c r="K26" s="11"/>
    </row>
    <row r="27" spans="2:11" x14ac:dyDescent="0.2">
      <c r="F27" s="6"/>
      <c r="G27" s="6"/>
      <c r="H27" s="6"/>
      <c r="I27" s="6"/>
      <c r="J27" s="6"/>
    </row>
    <row r="28" spans="2:11" x14ac:dyDescent="0.2">
      <c r="F28" s="6"/>
      <c r="G28" s="6"/>
      <c r="H28" s="6"/>
      <c r="I28" s="6"/>
      <c r="J28" s="6"/>
    </row>
    <row r="29" spans="2:11" x14ac:dyDescent="0.2">
      <c r="F29" s="6"/>
      <c r="G29" s="6"/>
      <c r="H29" s="6"/>
      <c r="I29" s="6"/>
      <c r="J29" s="6"/>
    </row>
    <row r="30" spans="2:11" x14ac:dyDescent="0.2">
      <c r="F30" s="6"/>
      <c r="G30" s="6"/>
      <c r="H30" s="6"/>
      <c r="I30" s="6"/>
      <c r="J30" s="6"/>
    </row>
    <row r="31" spans="2:11" x14ac:dyDescent="0.2">
      <c r="F31" s="6"/>
      <c r="G31" s="6"/>
      <c r="H31" s="6"/>
      <c r="I31" s="6"/>
      <c r="J31" s="6"/>
    </row>
    <row r="32" spans="2:11" x14ac:dyDescent="0.2">
      <c r="F32" s="6"/>
      <c r="G32" s="6"/>
      <c r="H32" s="6"/>
      <c r="I32" s="6"/>
      <c r="J32" s="6"/>
    </row>
    <row r="33" spans="6:10" x14ac:dyDescent="0.2">
      <c r="F33" s="6"/>
      <c r="G33" s="6"/>
      <c r="H33" s="6"/>
      <c r="I33" s="6"/>
      <c r="J33" s="6"/>
    </row>
    <row r="34" spans="6:10" x14ac:dyDescent="0.2">
      <c r="F34" s="6"/>
      <c r="G34" s="6"/>
      <c r="H34" s="6"/>
      <c r="I34" s="6"/>
      <c r="J34" s="6"/>
    </row>
    <row r="35" spans="6:10" x14ac:dyDescent="0.2">
      <c r="F35" s="6"/>
      <c r="G35" s="6"/>
      <c r="H35" s="6"/>
      <c r="I35" s="6"/>
      <c r="J35" s="6"/>
    </row>
    <row r="36" spans="6:10" x14ac:dyDescent="0.2">
      <c r="F36" s="6"/>
      <c r="G36" s="6"/>
      <c r="H36" s="6"/>
      <c r="I36" s="6"/>
      <c r="J36" s="6"/>
    </row>
    <row r="37" spans="6:10" x14ac:dyDescent="0.2">
      <c r="F37" s="6"/>
      <c r="G37" s="6"/>
      <c r="H37" s="6"/>
      <c r="I37" s="6"/>
      <c r="J37" s="6"/>
    </row>
    <row r="38" spans="6:10" x14ac:dyDescent="0.2">
      <c r="F38" s="6"/>
      <c r="G38" s="6"/>
      <c r="H38" s="6"/>
      <c r="I38" s="6"/>
      <c r="J38" s="6"/>
    </row>
    <row r="39" spans="6:10" x14ac:dyDescent="0.2">
      <c r="F39" s="6"/>
      <c r="G39" s="6"/>
      <c r="H39" s="6"/>
      <c r="I39" s="6"/>
      <c r="J39" s="6"/>
    </row>
    <row r="40" spans="6:10" x14ac:dyDescent="0.2">
      <c r="F40" s="6"/>
      <c r="G40" s="6"/>
      <c r="H40" s="6"/>
      <c r="I40" s="6"/>
      <c r="J40" s="6"/>
    </row>
    <row r="41" spans="6:10" x14ac:dyDescent="0.2">
      <c r="F41" s="6"/>
      <c r="G41" s="6"/>
      <c r="H41" s="6"/>
      <c r="I41" s="6"/>
      <c r="J41" s="6"/>
    </row>
    <row r="42" spans="6:10" x14ac:dyDescent="0.2">
      <c r="F42" s="6"/>
      <c r="G42" s="6"/>
      <c r="H42" s="6"/>
      <c r="I42" s="6"/>
      <c r="J42" s="6"/>
    </row>
    <row r="43" spans="6:10" x14ac:dyDescent="0.2">
      <c r="F43" s="6"/>
      <c r="G43" s="6"/>
      <c r="H43" s="6"/>
      <c r="I43" s="6"/>
      <c r="J43" s="6"/>
    </row>
    <row r="44" spans="6:10" x14ac:dyDescent="0.2">
      <c r="F44" s="6"/>
      <c r="G44" s="6"/>
      <c r="H44" s="6"/>
      <c r="I44" s="6"/>
      <c r="J44" s="6"/>
    </row>
    <row r="45" spans="6:10" x14ac:dyDescent="0.2">
      <c r="F45" s="6"/>
      <c r="G45" s="6"/>
      <c r="H45" s="6"/>
      <c r="I45" s="6"/>
      <c r="J45" s="6"/>
    </row>
    <row r="46" spans="6:10" x14ac:dyDescent="0.2">
      <c r="F46" s="6"/>
      <c r="G46" s="6"/>
      <c r="H46" s="6"/>
      <c r="I46" s="6"/>
      <c r="J46" s="6"/>
    </row>
    <row r="47" spans="6:10" x14ac:dyDescent="0.2">
      <c r="F47" s="6"/>
      <c r="G47" s="6"/>
      <c r="H47" s="6"/>
      <c r="I47" s="6"/>
      <c r="J47" s="6"/>
    </row>
    <row r="48" spans="6:10" x14ac:dyDescent="0.2">
      <c r="F48" s="6"/>
      <c r="G48" s="6"/>
      <c r="H48" s="6"/>
      <c r="I48" s="6"/>
      <c r="J48" s="6"/>
    </row>
    <row r="49" spans="6:10" x14ac:dyDescent="0.2">
      <c r="F49" s="6"/>
      <c r="G49" s="6"/>
      <c r="H49" s="6"/>
      <c r="I49" s="6"/>
      <c r="J49" s="6"/>
    </row>
    <row r="50" spans="6:10" x14ac:dyDescent="0.2">
      <c r="F50" s="6"/>
      <c r="G50" s="6"/>
      <c r="H50" s="6"/>
      <c r="I50" s="6"/>
      <c r="J50" s="6"/>
    </row>
    <row r="51" spans="6:10" x14ac:dyDescent="0.2">
      <c r="F51" s="6"/>
      <c r="G51" s="6"/>
      <c r="H51" s="6"/>
      <c r="I51" s="6"/>
      <c r="J51" s="6"/>
    </row>
    <row r="52" spans="6:10" x14ac:dyDescent="0.2">
      <c r="F52" s="6"/>
      <c r="G52" s="6"/>
      <c r="H52" s="6"/>
      <c r="I52" s="6"/>
      <c r="J52" s="6"/>
    </row>
    <row r="53" spans="6:10" x14ac:dyDescent="0.2">
      <c r="F53" s="6"/>
      <c r="G53" s="6"/>
      <c r="H53" s="6"/>
      <c r="I53" s="6"/>
      <c r="J53" s="6"/>
    </row>
    <row r="54" spans="6:10" x14ac:dyDescent="0.2">
      <c r="F54" s="6"/>
      <c r="G54" s="6"/>
      <c r="H54" s="6"/>
      <c r="I54" s="6"/>
      <c r="J54" s="6"/>
    </row>
    <row r="55" spans="6:10" x14ac:dyDescent="0.2">
      <c r="F55" s="6"/>
      <c r="G55" s="6"/>
      <c r="H55" s="6"/>
      <c r="I55" s="6"/>
      <c r="J55" s="6"/>
    </row>
    <row r="56" spans="6:10" x14ac:dyDescent="0.2">
      <c r="F56" s="6"/>
      <c r="G56" s="6"/>
      <c r="H56" s="6"/>
      <c r="I56" s="6"/>
      <c r="J56" s="6"/>
    </row>
    <row r="57" spans="6:10" x14ac:dyDescent="0.2">
      <c r="F57" s="6"/>
      <c r="G57" s="6"/>
      <c r="H57" s="6"/>
      <c r="I57" s="6"/>
      <c r="J57" s="6"/>
    </row>
    <row r="58" spans="6:10" x14ac:dyDescent="0.2">
      <c r="F58" s="6"/>
      <c r="G58" s="6"/>
      <c r="H58" s="6"/>
      <c r="I58" s="6"/>
      <c r="J58" s="6"/>
    </row>
    <row r="59" spans="6:10" x14ac:dyDescent="0.2">
      <c r="F59" s="6"/>
      <c r="G59" s="6"/>
      <c r="H59" s="6"/>
      <c r="I59" s="6"/>
      <c r="J59" s="6"/>
    </row>
    <row r="60" spans="6:10" x14ac:dyDescent="0.2">
      <c r="F60" s="6"/>
      <c r="G60" s="6"/>
      <c r="H60" s="6"/>
      <c r="I60" s="6"/>
      <c r="J60" s="6"/>
    </row>
    <row r="61" spans="6:10" x14ac:dyDescent="0.2">
      <c r="F61" s="6"/>
      <c r="G61" s="6"/>
      <c r="H61" s="6"/>
      <c r="I61" s="6"/>
      <c r="J61" s="6"/>
    </row>
    <row r="62" spans="6:10" x14ac:dyDescent="0.2">
      <c r="F62" s="6"/>
      <c r="G62" s="6"/>
      <c r="H62" s="6"/>
      <c r="I62" s="6"/>
      <c r="J62" s="6"/>
    </row>
    <row r="63" spans="6:10" x14ac:dyDescent="0.2">
      <c r="F63" s="6"/>
      <c r="G63" s="6"/>
      <c r="H63" s="6"/>
      <c r="I63" s="6"/>
      <c r="J63" s="6"/>
    </row>
    <row r="64" spans="6:10" x14ac:dyDescent="0.2">
      <c r="F64" s="6"/>
      <c r="G64" s="6"/>
      <c r="H64" s="6"/>
      <c r="I64" s="6"/>
      <c r="J64" s="6"/>
    </row>
    <row r="65" spans="6:10" x14ac:dyDescent="0.2">
      <c r="F65" s="6"/>
      <c r="G65" s="6"/>
      <c r="H65" s="6"/>
      <c r="I65" s="6"/>
      <c r="J65" s="6"/>
    </row>
    <row r="66" spans="6:10" x14ac:dyDescent="0.2">
      <c r="F66" s="6"/>
      <c r="G66" s="6"/>
      <c r="H66" s="6"/>
      <c r="I66" s="6"/>
      <c r="J66" s="6"/>
    </row>
    <row r="67" spans="6:10" x14ac:dyDescent="0.2">
      <c r="F67" s="6"/>
      <c r="G67" s="6"/>
      <c r="H67" s="6"/>
      <c r="I67" s="6"/>
      <c r="J67" s="6"/>
    </row>
    <row r="68" spans="6:10" x14ac:dyDescent="0.2">
      <c r="F68" s="6"/>
      <c r="G68" s="6"/>
      <c r="H68" s="6"/>
      <c r="I68" s="6"/>
      <c r="J68" s="6"/>
    </row>
    <row r="69" spans="6:10" x14ac:dyDescent="0.2">
      <c r="F69" s="6"/>
      <c r="G69" s="6"/>
      <c r="H69" s="6"/>
      <c r="I69" s="6"/>
      <c r="J69" s="6"/>
    </row>
    <row r="70" spans="6:10" x14ac:dyDescent="0.2">
      <c r="F70" s="6"/>
      <c r="G70" s="6"/>
      <c r="H70" s="6"/>
      <c r="I70" s="6"/>
      <c r="J70" s="6"/>
    </row>
    <row r="71" spans="6:10" x14ac:dyDescent="0.2">
      <c r="F71" s="6"/>
      <c r="G71" s="6"/>
      <c r="H71" s="6"/>
      <c r="I71" s="6"/>
      <c r="J71" s="6"/>
    </row>
    <row r="72" spans="6:10" x14ac:dyDescent="0.2">
      <c r="F72" s="6"/>
      <c r="G72" s="6"/>
      <c r="H72" s="6"/>
      <c r="I72" s="6"/>
      <c r="J72" s="6"/>
    </row>
    <row r="73" spans="6:10" x14ac:dyDescent="0.2">
      <c r="F73" s="6"/>
      <c r="G73" s="6"/>
      <c r="H73" s="6"/>
      <c r="I73" s="6"/>
      <c r="J73" s="6"/>
    </row>
    <row r="74" spans="6:10" x14ac:dyDescent="0.2">
      <c r="F74" s="6"/>
      <c r="G74" s="6"/>
      <c r="H74" s="6"/>
      <c r="I74" s="6"/>
      <c r="J74" s="6"/>
    </row>
    <row r="75" spans="6:10" x14ac:dyDescent="0.2">
      <c r="F75" s="6"/>
      <c r="G75" s="6"/>
      <c r="H75" s="6"/>
      <c r="I75" s="6"/>
      <c r="J75" s="6"/>
    </row>
    <row r="76" spans="6:10" x14ac:dyDescent="0.2">
      <c r="F76" s="6"/>
      <c r="G76" s="6"/>
      <c r="H76" s="6"/>
      <c r="I76" s="6"/>
      <c r="J76" s="6"/>
    </row>
    <row r="77" spans="6:10" x14ac:dyDescent="0.2">
      <c r="F77" s="6"/>
      <c r="G77" s="6"/>
      <c r="H77" s="6"/>
      <c r="I77" s="6"/>
      <c r="J77" s="6"/>
    </row>
    <row r="78" spans="6:10" x14ac:dyDescent="0.2">
      <c r="F78" s="6"/>
      <c r="G78" s="6"/>
      <c r="H78" s="6"/>
      <c r="I78" s="6"/>
      <c r="J78" s="6"/>
    </row>
    <row r="79" spans="6:10" x14ac:dyDescent="0.2">
      <c r="F79" s="6"/>
      <c r="G79" s="6"/>
      <c r="H79" s="6"/>
      <c r="I79" s="6"/>
      <c r="J79" s="6"/>
    </row>
    <row r="80" spans="6:10" x14ac:dyDescent="0.2">
      <c r="F80" s="6"/>
      <c r="G80" s="6"/>
      <c r="H80" s="6"/>
      <c r="I80" s="6"/>
      <c r="J80" s="6"/>
    </row>
    <row r="81" spans="6:10" x14ac:dyDescent="0.2">
      <c r="F81" s="6"/>
      <c r="G81" s="6"/>
      <c r="H81" s="6"/>
      <c r="I81" s="6"/>
      <c r="J81" s="6"/>
    </row>
    <row r="82" spans="6:10" x14ac:dyDescent="0.2">
      <c r="F82" s="6"/>
      <c r="G82" s="6"/>
      <c r="H82" s="6"/>
      <c r="I82" s="6"/>
      <c r="J82" s="6"/>
    </row>
    <row r="83" spans="6:10" x14ac:dyDescent="0.2">
      <c r="F83" s="6"/>
      <c r="G83" s="6"/>
      <c r="H83" s="6"/>
      <c r="I83" s="6"/>
      <c r="J83" s="6"/>
    </row>
    <row r="84" spans="6:10" x14ac:dyDescent="0.2">
      <c r="F84" s="6"/>
      <c r="G84" s="6"/>
      <c r="H84" s="6"/>
      <c r="I84" s="6"/>
      <c r="J84" s="6"/>
    </row>
    <row r="85" spans="6:10" x14ac:dyDescent="0.2">
      <c r="F85" s="6"/>
      <c r="G85" s="6"/>
      <c r="H85" s="6"/>
      <c r="I85" s="6"/>
      <c r="J85" s="6"/>
    </row>
    <row r="86" spans="6:10" x14ac:dyDescent="0.2">
      <c r="F86" s="6"/>
      <c r="G86" s="6"/>
      <c r="H86" s="6"/>
      <c r="I86" s="6"/>
      <c r="J86" s="6"/>
    </row>
    <row r="87" spans="6:10" x14ac:dyDescent="0.2">
      <c r="F87" s="6"/>
      <c r="G87" s="6"/>
      <c r="H87" s="6"/>
      <c r="I87" s="6"/>
      <c r="J87" s="6"/>
    </row>
    <row r="88" spans="6:10" x14ac:dyDescent="0.2">
      <c r="F88" s="6"/>
      <c r="G88" s="6"/>
      <c r="H88" s="6"/>
      <c r="I88" s="6"/>
      <c r="J88" s="6"/>
    </row>
    <row r="89" spans="6:10" x14ac:dyDescent="0.2">
      <c r="F89" s="6"/>
      <c r="G89" s="6"/>
      <c r="H89" s="6"/>
      <c r="I89" s="6"/>
      <c r="J89" s="6"/>
    </row>
    <row r="90" spans="6:10" x14ac:dyDescent="0.2">
      <c r="F90" s="6"/>
      <c r="G90" s="6"/>
      <c r="H90" s="6"/>
      <c r="I90" s="6"/>
      <c r="J90" s="6"/>
    </row>
    <row r="91" spans="6:10" x14ac:dyDescent="0.2">
      <c r="F91" s="6"/>
      <c r="G91" s="6"/>
      <c r="H91" s="6"/>
      <c r="I91" s="6"/>
      <c r="J91" s="6"/>
    </row>
    <row r="92" spans="6:10" x14ac:dyDescent="0.2">
      <c r="F92" s="6"/>
      <c r="G92" s="6"/>
      <c r="H92" s="6"/>
      <c r="I92" s="6"/>
      <c r="J92" s="6"/>
    </row>
    <row r="93" spans="6:10" x14ac:dyDescent="0.2">
      <c r="F93" s="6"/>
      <c r="G93" s="6"/>
      <c r="H93" s="6"/>
      <c r="I93" s="6"/>
      <c r="J93" s="6"/>
    </row>
    <row r="94" spans="6:10" x14ac:dyDescent="0.2">
      <c r="F94" s="6"/>
      <c r="G94" s="6"/>
      <c r="H94" s="6"/>
      <c r="I94" s="6"/>
      <c r="J94" s="6"/>
    </row>
    <row r="95" spans="6:10" x14ac:dyDescent="0.2">
      <c r="F95" s="6"/>
      <c r="G95" s="6"/>
      <c r="H95" s="6"/>
      <c r="I95" s="6"/>
      <c r="J95" s="6"/>
    </row>
    <row r="96" spans="6:10" x14ac:dyDescent="0.2">
      <c r="F96" s="6"/>
      <c r="G96" s="6"/>
      <c r="H96" s="6"/>
      <c r="I96" s="6"/>
      <c r="J96" s="6"/>
    </row>
    <row r="97" spans="6:10" x14ac:dyDescent="0.2">
      <c r="F97" s="6"/>
      <c r="G97" s="6"/>
      <c r="H97" s="6"/>
      <c r="I97" s="6"/>
      <c r="J97" s="6"/>
    </row>
    <row r="98" spans="6:10" x14ac:dyDescent="0.2">
      <c r="F98" s="6"/>
      <c r="G98" s="6"/>
      <c r="H98" s="6"/>
      <c r="I98" s="6"/>
      <c r="J98" s="6"/>
    </row>
    <row r="99" spans="6:10" x14ac:dyDescent="0.2">
      <c r="F99" s="6"/>
      <c r="G99" s="6"/>
      <c r="H99" s="6"/>
      <c r="I99" s="6"/>
      <c r="J99" s="6"/>
    </row>
    <row r="100" spans="6:10" x14ac:dyDescent="0.2">
      <c r="F100" s="6"/>
      <c r="G100" s="6"/>
      <c r="H100" s="6"/>
      <c r="I100" s="6"/>
      <c r="J100" s="6"/>
    </row>
    <row r="101" spans="6:10" x14ac:dyDescent="0.2">
      <c r="F101" s="6"/>
      <c r="G101" s="6"/>
      <c r="H101" s="6"/>
      <c r="I101" s="6"/>
      <c r="J101" s="6"/>
    </row>
    <row r="102" spans="6:10" x14ac:dyDescent="0.2">
      <c r="F102" s="6"/>
      <c r="G102" s="6"/>
      <c r="H102" s="6"/>
      <c r="I102" s="6"/>
      <c r="J102" s="6"/>
    </row>
    <row r="103" spans="6:10" x14ac:dyDescent="0.2">
      <c r="F103" s="6"/>
      <c r="G103" s="6"/>
      <c r="H103" s="6"/>
      <c r="I103" s="6"/>
      <c r="J103" s="6"/>
    </row>
    <row r="104" spans="6:10" x14ac:dyDescent="0.2">
      <c r="F104" s="6"/>
      <c r="G104" s="6"/>
      <c r="H104" s="6"/>
      <c r="I104" s="6"/>
      <c r="J104" s="6"/>
    </row>
    <row r="105" spans="6:10" x14ac:dyDescent="0.2">
      <c r="F105" s="6"/>
      <c r="G105" s="6"/>
      <c r="H105" s="6"/>
      <c r="I105" s="6"/>
      <c r="J105" s="6"/>
    </row>
    <row r="106" spans="6:10" x14ac:dyDescent="0.2">
      <c r="F106" s="6"/>
      <c r="G106" s="6"/>
      <c r="H106" s="6"/>
      <c r="I106" s="6"/>
      <c r="J106" s="6"/>
    </row>
    <row r="107" spans="6:10" x14ac:dyDescent="0.2">
      <c r="F107" s="6"/>
      <c r="G107" s="6"/>
      <c r="H107" s="6"/>
      <c r="I107" s="6"/>
      <c r="J107" s="6"/>
    </row>
    <row r="108" spans="6:10" x14ac:dyDescent="0.2">
      <c r="F108" s="6"/>
      <c r="G108" s="6"/>
      <c r="H108" s="6"/>
      <c r="I108" s="6"/>
      <c r="J108" s="6"/>
    </row>
    <row r="109" spans="6:10" x14ac:dyDescent="0.2">
      <c r="F109" s="6"/>
      <c r="G109" s="6"/>
      <c r="H109" s="6"/>
      <c r="I109" s="6"/>
      <c r="J109" s="6"/>
    </row>
    <row r="110" spans="6:10" x14ac:dyDescent="0.2">
      <c r="F110" s="6"/>
      <c r="G110" s="6"/>
      <c r="H110" s="6"/>
      <c r="I110" s="6"/>
      <c r="J110" s="6"/>
    </row>
    <row r="111" spans="6:10" x14ac:dyDescent="0.2">
      <c r="F111" s="6"/>
      <c r="G111" s="6"/>
      <c r="H111" s="6"/>
      <c r="I111" s="6"/>
      <c r="J111" s="6"/>
    </row>
    <row r="112" spans="6:10" x14ac:dyDescent="0.2">
      <c r="F112" s="6"/>
      <c r="G112" s="6"/>
      <c r="H112" s="6"/>
      <c r="I112" s="6"/>
      <c r="J112" s="6"/>
    </row>
    <row r="113" spans="6:10" x14ac:dyDescent="0.2">
      <c r="F113" s="6"/>
      <c r="G113" s="6"/>
      <c r="H113" s="6"/>
      <c r="I113" s="6"/>
      <c r="J113" s="6"/>
    </row>
    <row r="114" spans="6:10" x14ac:dyDescent="0.2">
      <c r="F114" s="6"/>
      <c r="G114" s="6"/>
      <c r="H114" s="6"/>
      <c r="I114" s="6"/>
      <c r="J114" s="6"/>
    </row>
    <row r="115" spans="6:10" x14ac:dyDescent="0.2">
      <c r="F115" s="6"/>
      <c r="G115" s="6"/>
      <c r="H115" s="6"/>
      <c r="I115" s="6"/>
      <c r="J115" s="6"/>
    </row>
    <row r="116" spans="6:10" x14ac:dyDescent="0.2">
      <c r="F116" s="6"/>
      <c r="G116" s="6"/>
      <c r="H116" s="6"/>
      <c r="I116" s="6"/>
      <c r="J116" s="6"/>
    </row>
    <row r="117" spans="6:10" x14ac:dyDescent="0.2">
      <c r="F117" s="6"/>
      <c r="G117" s="6"/>
      <c r="H117" s="6"/>
      <c r="I117" s="6"/>
      <c r="J117" s="6"/>
    </row>
    <row r="118" spans="6:10" x14ac:dyDescent="0.2">
      <c r="F118" s="6"/>
      <c r="G118" s="6"/>
      <c r="H118" s="6"/>
      <c r="I118" s="6"/>
      <c r="J118" s="6"/>
    </row>
    <row r="119" spans="6:10" x14ac:dyDescent="0.2">
      <c r="F119" s="6"/>
      <c r="G119" s="6"/>
      <c r="H119" s="6"/>
      <c r="I119" s="6"/>
      <c r="J119" s="6"/>
    </row>
    <row r="120" spans="6:10" x14ac:dyDescent="0.2">
      <c r="F120" s="6"/>
      <c r="G120" s="6"/>
      <c r="H120" s="6"/>
      <c r="I120" s="6"/>
      <c r="J120" s="6"/>
    </row>
    <row r="121" spans="6:10" x14ac:dyDescent="0.2">
      <c r="F121" s="6"/>
      <c r="G121" s="6"/>
      <c r="H121" s="6"/>
      <c r="I121" s="6"/>
      <c r="J121" s="6"/>
    </row>
    <row r="122" spans="6:10" x14ac:dyDescent="0.2">
      <c r="F122" s="6"/>
      <c r="G122" s="6"/>
      <c r="H122" s="6"/>
      <c r="I122" s="6"/>
      <c r="J122" s="6"/>
    </row>
    <row r="123" spans="6:10" x14ac:dyDescent="0.2">
      <c r="F123" s="6"/>
      <c r="G123" s="6"/>
      <c r="H123" s="6"/>
      <c r="I123" s="6"/>
      <c r="J123" s="6"/>
    </row>
    <row r="124" spans="6:10" x14ac:dyDescent="0.2">
      <c r="F124" s="6"/>
      <c r="G124" s="6"/>
      <c r="H124" s="6"/>
      <c r="I124" s="6"/>
      <c r="J124" s="6"/>
    </row>
    <row r="125" spans="6:10" x14ac:dyDescent="0.2">
      <c r="F125" s="6"/>
      <c r="G125" s="6"/>
      <c r="H125" s="6"/>
      <c r="I125" s="6"/>
      <c r="J125" s="6"/>
    </row>
    <row r="126" spans="6:10" x14ac:dyDescent="0.2">
      <c r="F126" s="6"/>
      <c r="G126" s="6"/>
      <c r="H126" s="6"/>
      <c r="I126" s="6"/>
      <c r="J126" s="6"/>
    </row>
    <row r="127" spans="6:10" x14ac:dyDescent="0.2">
      <c r="F127" s="6"/>
      <c r="G127" s="6"/>
      <c r="H127" s="6"/>
      <c r="I127" s="6"/>
      <c r="J127" s="6"/>
    </row>
    <row r="128" spans="6:10" x14ac:dyDescent="0.2">
      <c r="F128" s="6"/>
      <c r="G128" s="6"/>
      <c r="H128" s="6"/>
      <c r="I128" s="6"/>
      <c r="J128" s="6"/>
    </row>
    <row r="129" spans="6:10" x14ac:dyDescent="0.2">
      <c r="F129" s="6"/>
      <c r="G129" s="6"/>
      <c r="H129" s="6"/>
      <c r="I129" s="6"/>
      <c r="J129" s="6"/>
    </row>
    <row r="130" spans="6:10" x14ac:dyDescent="0.2">
      <c r="F130" s="6"/>
      <c r="G130" s="6"/>
      <c r="H130" s="6"/>
      <c r="I130" s="6"/>
      <c r="J130" s="6"/>
    </row>
    <row r="131" spans="6:10" x14ac:dyDescent="0.2">
      <c r="F131" s="6"/>
      <c r="G131" s="6"/>
      <c r="H131" s="6"/>
      <c r="I131" s="6"/>
      <c r="J131" s="6"/>
    </row>
    <row r="132" spans="6:10" x14ac:dyDescent="0.2">
      <c r="F132" s="6"/>
      <c r="G132" s="6"/>
      <c r="H132" s="6"/>
      <c r="I132" s="6"/>
      <c r="J132" s="6"/>
    </row>
    <row r="133" spans="6:10" x14ac:dyDescent="0.2">
      <c r="F133" s="6"/>
      <c r="G133" s="6"/>
      <c r="H133" s="6"/>
      <c r="I133" s="6"/>
      <c r="J133" s="6"/>
    </row>
    <row r="134" spans="6:10" x14ac:dyDescent="0.2">
      <c r="F134" s="6"/>
      <c r="G134" s="6"/>
      <c r="H134" s="6"/>
      <c r="I134" s="6"/>
      <c r="J134" s="6"/>
    </row>
    <row r="135" spans="6:10" x14ac:dyDescent="0.2">
      <c r="F135" s="6"/>
      <c r="G135" s="6"/>
      <c r="H135" s="6"/>
      <c r="I135" s="6"/>
      <c r="J135" s="6"/>
    </row>
    <row r="136" spans="6:10" x14ac:dyDescent="0.2">
      <c r="F136" s="6"/>
      <c r="G136" s="6"/>
      <c r="H136" s="6"/>
      <c r="I136" s="6"/>
      <c r="J136" s="6"/>
    </row>
    <row r="137" spans="6:10" x14ac:dyDescent="0.2">
      <c r="F137" s="6"/>
      <c r="G137" s="6"/>
      <c r="H137" s="6"/>
      <c r="I137" s="6"/>
      <c r="J137" s="6"/>
    </row>
    <row r="138" spans="6:10" x14ac:dyDescent="0.2">
      <c r="F138" s="6"/>
      <c r="G138" s="6"/>
      <c r="H138" s="6"/>
      <c r="I138" s="6"/>
      <c r="J138" s="6"/>
    </row>
    <row r="139" spans="6:10" x14ac:dyDescent="0.2">
      <c r="F139" s="6"/>
      <c r="G139" s="6"/>
      <c r="H139" s="6"/>
      <c r="I139" s="6"/>
      <c r="J139" s="6"/>
    </row>
    <row r="140" spans="6:10" x14ac:dyDescent="0.2">
      <c r="F140" s="6"/>
      <c r="G140" s="6"/>
      <c r="H140" s="6"/>
      <c r="I140" s="6"/>
      <c r="J140" s="6"/>
    </row>
    <row r="141" spans="6:10" x14ac:dyDescent="0.2">
      <c r="F141" s="6"/>
      <c r="G141" s="6"/>
      <c r="H141" s="6"/>
      <c r="I141" s="6"/>
      <c r="J141" s="6"/>
    </row>
    <row r="142" spans="6:10" x14ac:dyDescent="0.2">
      <c r="F142" s="6"/>
      <c r="G142" s="6"/>
      <c r="H142" s="6"/>
      <c r="I142" s="6"/>
      <c r="J142" s="6"/>
    </row>
    <row r="143" spans="6:10" x14ac:dyDescent="0.2">
      <c r="F143" s="6"/>
      <c r="G143" s="6"/>
      <c r="H143" s="6"/>
      <c r="I143" s="6"/>
      <c r="J143" s="6"/>
    </row>
    <row r="144" spans="6:10" x14ac:dyDescent="0.2">
      <c r="F144" s="6"/>
      <c r="G144" s="6"/>
      <c r="H144" s="6"/>
      <c r="I144" s="6"/>
      <c r="J144" s="6"/>
    </row>
    <row r="145" spans="6:10" x14ac:dyDescent="0.2">
      <c r="F145" s="6"/>
      <c r="G145" s="6"/>
      <c r="H145" s="6"/>
      <c r="I145" s="6"/>
      <c r="J145" s="6"/>
    </row>
    <row r="146" spans="6:10" x14ac:dyDescent="0.2">
      <c r="F146" s="6"/>
      <c r="G146" s="6"/>
      <c r="H146" s="6"/>
      <c r="I146" s="6"/>
      <c r="J146" s="6"/>
    </row>
    <row r="147" spans="6:10" x14ac:dyDescent="0.2">
      <c r="F147" s="6"/>
      <c r="G147" s="6"/>
      <c r="H147" s="6"/>
      <c r="I147" s="6"/>
      <c r="J147" s="6"/>
    </row>
    <row r="148" spans="6:10" x14ac:dyDescent="0.2">
      <c r="F148" s="6"/>
      <c r="G148" s="6"/>
      <c r="H148" s="6"/>
      <c r="I148" s="6"/>
      <c r="J148" s="6"/>
    </row>
    <row r="149" spans="6:10" x14ac:dyDescent="0.2">
      <c r="F149" s="6"/>
      <c r="G149" s="6"/>
      <c r="H149" s="6"/>
      <c r="I149" s="6"/>
      <c r="J149" s="6"/>
    </row>
    <row r="150" spans="6:10" x14ac:dyDescent="0.2">
      <c r="F150" s="6"/>
      <c r="G150" s="6"/>
      <c r="H150" s="6"/>
      <c r="I150" s="6"/>
      <c r="J150" s="6"/>
    </row>
    <row r="151" spans="6:10" x14ac:dyDescent="0.2">
      <c r="F151" s="6"/>
      <c r="G151" s="6"/>
      <c r="H151" s="6"/>
      <c r="I151" s="6"/>
      <c r="J151" s="6"/>
    </row>
    <row r="152" spans="6:10" x14ac:dyDescent="0.2">
      <c r="F152" s="6"/>
      <c r="G152" s="6"/>
      <c r="H152" s="6"/>
      <c r="I152" s="6"/>
      <c r="J152" s="6"/>
    </row>
    <row r="153" spans="6:10" x14ac:dyDescent="0.2">
      <c r="F153" s="6"/>
      <c r="G153" s="6"/>
      <c r="H153" s="6"/>
      <c r="I153" s="6"/>
      <c r="J153" s="6"/>
    </row>
    <row r="154" spans="6:10" x14ac:dyDescent="0.2">
      <c r="F154" s="6"/>
      <c r="G154" s="6"/>
      <c r="H154" s="6"/>
      <c r="I154" s="6"/>
      <c r="J154" s="6"/>
    </row>
    <row r="155" spans="6:10" x14ac:dyDescent="0.2">
      <c r="F155" s="6"/>
      <c r="G155" s="6"/>
      <c r="H155" s="6"/>
      <c r="I155" s="6"/>
      <c r="J155" s="6"/>
    </row>
    <row r="156" spans="6:10" x14ac:dyDescent="0.2">
      <c r="F156" s="6"/>
      <c r="G156" s="6"/>
      <c r="H156" s="6"/>
      <c r="I156" s="6"/>
      <c r="J156" s="6"/>
    </row>
    <row r="157" spans="6:10" x14ac:dyDescent="0.2">
      <c r="F157" s="6"/>
      <c r="G157" s="6"/>
      <c r="H157" s="6"/>
      <c r="I157" s="6"/>
      <c r="J157" s="6"/>
    </row>
    <row r="158" spans="6:10" x14ac:dyDescent="0.2">
      <c r="F158" s="6"/>
      <c r="G158" s="6"/>
      <c r="H158" s="6"/>
      <c r="I158" s="6"/>
      <c r="J158" s="6"/>
    </row>
    <row r="159" spans="6:10" x14ac:dyDescent="0.2">
      <c r="F159" s="6"/>
      <c r="G159" s="6"/>
      <c r="H159" s="6"/>
      <c r="I159" s="6"/>
      <c r="J159" s="6"/>
    </row>
    <row r="160" spans="6:10" x14ac:dyDescent="0.2">
      <c r="F160" s="6"/>
      <c r="G160" s="6"/>
      <c r="H160" s="6"/>
      <c r="I160" s="6"/>
      <c r="J160" s="6"/>
    </row>
    <row r="161" spans="6:10" x14ac:dyDescent="0.2">
      <c r="F161" s="6"/>
      <c r="G161" s="6"/>
      <c r="H161" s="6"/>
      <c r="I161" s="6"/>
      <c r="J161" s="6"/>
    </row>
    <row r="162" spans="6:10" x14ac:dyDescent="0.2">
      <c r="F162" s="6"/>
      <c r="G162" s="6"/>
      <c r="H162" s="6"/>
      <c r="I162" s="6"/>
      <c r="J162" s="6"/>
    </row>
    <row r="163" spans="6:10" x14ac:dyDescent="0.2">
      <c r="F163" s="6"/>
      <c r="G163" s="6"/>
      <c r="H163" s="6"/>
      <c r="I163" s="6"/>
      <c r="J163" s="6"/>
    </row>
    <row r="164" spans="6:10" x14ac:dyDescent="0.2">
      <c r="F164" s="6"/>
      <c r="G164" s="6"/>
      <c r="H164" s="6"/>
      <c r="I164" s="6"/>
      <c r="J164" s="6"/>
    </row>
    <row r="165" spans="6:10" x14ac:dyDescent="0.2">
      <c r="F165" s="6"/>
      <c r="G165" s="6"/>
      <c r="H165" s="6"/>
      <c r="I165" s="6"/>
      <c r="J165" s="6"/>
    </row>
    <row r="166" spans="6:10" x14ac:dyDescent="0.2">
      <c r="F166" s="6"/>
      <c r="G166" s="6"/>
      <c r="H166" s="6"/>
      <c r="I166" s="6"/>
      <c r="J166" s="6"/>
    </row>
    <row r="167" spans="6:10" x14ac:dyDescent="0.2">
      <c r="F167" s="6"/>
      <c r="G167" s="6"/>
      <c r="H167" s="6"/>
      <c r="I167" s="6"/>
      <c r="J167" s="6"/>
    </row>
    <row r="168" spans="6:10" x14ac:dyDescent="0.2">
      <c r="F168" s="6"/>
      <c r="G168" s="6"/>
      <c r="H168" s="6"/>
      <c r="I168" s="6"/>
      <c r="J168" s="6"/>
    </row>
    <row r="169" spans="6:10" x14ac:dyDescent="0.2">
      <c r="F169" s="6"/>
      <c r="G169" s="6"/>
      <c r="H169" s="6"/>
      <c r="I169" s="6"/>
      <c r="J169" s="6"/>
    </row>
    <row r="170" spans="6:10" x14ac:dyDescent="0.2">
      <c r="F170" s="6"/>
      <c r="G170" s="6"/>
      <c r="H170" s="6"/>
      <c r="I170" s="6"/>
      <c r="J170" s="6"/>
    </row>
    <row r="171" spans="6:10" x14ac:dyDescent="0.2">
      <c r="F171" s="6"/>
      <c r="G171" s="6"/>
      <c r="H171" s="6"/>
      <c r="I171" s="6"/>
      <c r="J171" s="6"/>
    </row>
    <row r="172" spans="6:10" x14ac:dyDescent="0.2">
      <c r="F172" s="6"/>
      <c r="G172" s="6"/>
      <c r="H172" s="6"/>
      <c r="I172" s="6"/>
      <c r="J172" s="6"/>
    </row>
    <row r="173" spans="6:10" x14ac:dyDescent="0.2">
      <c r="F173" s="6"/>
      <c r="G173" s="6"/>
      <c r="H173" s="6"/>
      <c r="I173" s="6"/>
      <c r="J173" s="6"/>
    </row>
    <row r="174" spans="6:10" x14ac:dyDescent="0.2">
      <c r="F174" s="6"/>
      <c r="G174" s="6"/>
      <c r="H174" s="6"/>
      <c r="I174" s="6"/>
      <c r="J174" s="6"/>
    </row>
    <row r="175" spans="6:10" x14ac:dyDescent="0.2">
      <c r="F175" s="6"/>
      <c r="G175" s="6"/>
      <c r="H175" s="6"/>
      <c r="I175" s="6"/>
      <c r="J175" s="6"/>
    </row>
    <row r="176" spans="6:10" x14ac:dyDescent="0.2">
      <c r="F176" s="6"/>
      <c r="G176" s="6"/>
      <c r="H176" s="6"/>
      <c r="I176" s="6"/>
      <c r="J176" s="6"/>
    </row>
    <row r="177" spans="6:10" x14ac:dyDescent="0.2">
      <c r="F177" s="6"/>
      <c r="G177" s="6"/>
      <c r="H177" s="6"/>
      <c r="I177" s="6"/>
      <c r="J177" s="6"/>
    </row>
    <row r="178" spans="6:10" x14ac:dyDescent="0.2">
      <c r="F178" s="6"/>
      <c r="G178" s="6"/>
      <c r="H178" s="6"/>
      <c r="I178" s="6"/>
      <c r="J178" s="6"/>
    </row>
  </sheetData>
  <mergeCells count="21">
    <mergeCell ref="H2:J2"/>
    <mergeCell ref="C2:G2"/>
    <mergeCell ref="B25:J25"/>
    <mergeCell ref="B26:J26"/>
    <mergeCell ref="B7:J7"/>
    <mergeCell ref="B8:J8"/>
    <mergeCell ref="B9:J9"/>
    <mergeCell ref="B4:J4"/>
    <mergeCell ref="E11:F11"/>
    <mergeCell ref="E12:F12"/>
    <mergeCell ref="E23:F23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</mergeCells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177"/>
  <sheetViews>
    <sheetView showGridLines="0" topLeftCell="B1" zoomScale="85" zoomScaleNormal="85" workbookViewId="0">
      <selection activeCell="E12" sqref="E12"/>
    </sheetView>
  </sheetViews>
  <sheetFormatPr defaultColWidth="8.85546875" defaultRowHeight="12.75" x14ac:dyDescent="0.2"/>
  <cols>
    <col min="1" max="1" width="2.7109375" style="6" customWidth="1"/>
    <col min="2" max="2" width="10.140625" style="6" customWidth="1"/>
    <col min="3" max="3" width="27.42578125" style="6" customWidth="1"/>
    <col min="4" max="4" width="16.42578125" style="6" customWidth="1"/>
    <col min="5" max="5" width="15.42578125" style="6" bestFit="1" customWidth="1"/>
    <col min="6" max="6" width="12" style="49" customWidth="1"/>
    <col min="7" max="7" width="53.5703125" style="49" customWidth="1"/>
    <col min="8" max="8" width="13.5703125" style="24" customWidth="1"/>
    <col min="9" max="9" width="11" style="24" customWidth="1"/>
    <col min="10" max="10" width="11.5703125" style="24" bestFit="1" customWidth="1"/>
    <col min="11" max="11" width="9.42578125" style="24" bestFit="1" customWidth="1"/>
    <col min="12" max="12" width="9.7109375" style="24" bestFit="1" customWidth="1"/>
    <col min="13" max="16384" width="8.85546875" style="6"/>
  </cols>
  <sheetData>
    <row r="1" spans="2:13" ht="9.9499999999999993" customHeight="1" thickBot="1" x14ac:dyDescent="0.25">
      <c r="F1" s="6"/>
      <c r="G1" s="6"/>
      <c r="H1" s="6"/>
      <c r="I1" s="6"/>
      <c r="J1" s="6"/>
      <c r="K1" s="6"/>
      <c r="L1" s="6"/>
    </row>
    <row r="2" spans="2:13" ht="53.25" customHeight="1" thickTop="1" thickBot="1" x14ac:dyDescent="0.25">
      <c r="B2" s="7"/>
      <c r="C2" s="28"/>
      <c r="D2" s="209" t="s">
        <v>99</v>
      </c>
      <c r="E2" s="209"/>
      <c r="F2" s="209"/>
      <c r="G2" s="209"/>
      <c r="H2" s="209"/>
      <c r="I2" s="209"/>
      <c r="J2" s="141" t="s">
        <v>104</v>
      </c>
      <c r="K2" s="141"/>
      <c r="L2" s="141"/>
    </row>
    <row r="3" spans="2:13" ht="15.75" customHeight="1" thickTop="1" thickBot="1" x14ac:dyDescent="0.25">
      <c r="F3" s="6"/>
      <c r="G3" s="6"/>
      <c r="H3" s="6"/>
      <c r="I3" s="6"/>
      <c r="J3" s="6"/>
      <c r="K3" s="6"/>
      <c r="L3" s="6"/>
    </row>
    <row r="4" spans="2:13" ht="15.75" customHeight="1" thickBot="1" x14ac:dyDescent="0.25">
      <c r="B4" s="149" t="s">
        <v>90</v>
      </c>
      <c r="C4" s="150"/>
      <c r="D4" s="150"/>
      <c r="E4" s="150"/>
      <c r="F4" s="150"/>
      <c r="G4" s="150"/>
      <c r="H4" s="150"/>
      <c r="I4" s="150"/>
      <c r="J4" s="150"/>
      <c r="K4" s="150"/>
      <c r="L4" s="151"/>
    </row>
    <row r="5" spans="2:13" ht="15.75" customHeight="1" thickBot="1" x14ac:dyDescent="0.25">
      <c r="F5" s="6"/>
      <c r="G5" s="6"/>
      <c r="H5" s="6"/>
      <c r="I5" s="6"/>
      <c r="J5" s="6"/>
      <c r="K5" s="6"/>
      <c r="L5" s="6"/>
    </row>
    <row r="6" spans="2:13" ht="12.75" customHeight="1" x14ac:dyDescent="0.2">
      <c r="B6" s="210" t="s">
        <v>9</v>
      </c>
      <c r="C6" s="211"/>
      <c r="D6" s="211"/>
      <c r="E6" s="211"/>
      <c r="F6" s="211"/>
      <c r="G6" s="211"/>
      <c r="H6" s="211"/>
      <c r="I6" s="211"/>
      <c r="J6" s="211"/>
      <c r="K6" s="211"/>
      <c r="L6" s="212"/>
      <c r="M6" s="10"/>
    </row>
    <row r="7" spans="2:13" ht="42" customHeight="1" x14ac:dyDescent="0.2">
      <c r="B7" s="213" t="s">
        <v>88</v>
      </c>
      <c r="C7" s="214"/>
      <c r="D7" s="214"/>
      <c r="E7" s="214"/>
      <c r="F7" s="214"/>
      <c r="G7" s="214"/>
      <c r="H7" s="214"/>
      <c r="I7" s="214"/>
      <c r="J7" s="214"/>
      <c r="K7" s="214"/>
      <c r="L7" s="215"/>
      <c r="M7" s="11"/>
    </row>
    <row r="8" spans="2:13" ht="13.5" customHeight="1" thickBot="1" x14ac:dyDescent="0.25">
      <c r="B8" s="216" t="s">
        <v>94</v>
      </c>
      <c r="C8" s="217"/>
      <c r="D8" s="217"/>
      <c r="E8" s="217"/>
      <c r="F8" s="217"/>
      <c r="G8" s="217"/>
      <c r="H8" s="217"/>
      <c r="I8" s="217"/>
      <c r="J8" s="217"/>
      <c r="K8" s="217"/>
      <c r="L8" s="218"/>
      <c r="M8" s="12"/>
    </row>
    <row r="9" spans="2:13" ht="13.5" thickBot="1" x14ac:dyDescent="0.25">
      <c r="F9" s="6"/>
      <c r="G9" s="6"/>
      <c r="H9" s="6"/>
      <c r="I9" s="6"/>
      <c r="J9" s="6"/>
      <c r="K9" s="6"/>
      <c r="L9" s="6"/>
    </row>
    <row r="10" spans="2:13" ht="28.5" customHeight="1" x14ac:dyDescent="0.2">
      <c r="B10" s="13" t="s">
        <v>105</v>
      </c>
      <c r="C10" s="42" t="s">
        <v>86</v>
      </c>
      <c r="D10" s="42" t="s">
        <v>66</v>
      </c>
      <c r="E10" s="42" t="s">
        <v>63</v>
      </c>
      <c r="F10" s="42" t="s">
        <v>91</v>
      </c>
      <c r="G10" s="42" t="s">
        <v>82</v>
      </c>
      <c r="H10" s="42" t="s">
        <v>106</v>
      </c>
      <c r="I10" s="42" t="s">
        <v>83</v>
      </c>
      <c r="J10" s="42" t="s">
        <v>84</v>
      </c>
      <c r="K10" s="43" t="s">
        <v>85</v>
      </c>
      <c r="L10" s="6"/>
    </row>
    <row r="11" spans="2:13" x14ac:dyDescent="0.2">
      <c r="B11" s="44">
        <v>41760</v>
      </c>
      <c r="C11" s="79" t="s">
        <v>143</v>
      </c>
      <c r="D11" s="89">
        <v>30</v>
      </c>
      <c r="E11" s="89">
        <v>30</v>
      </c>
      <c r="F11" s="71">
        <f>(E11-D11)/E11</f>
        <v>0</v>
      </c>
      <c r="G11" s="16"/>
      <c r="H11" s="31"/>
      <c r="I11" s="32">
        <v>0.15</v>
      </c>
      <c r="J11" s="32">
        <v>-0.15</v>
      </c>
      <c r="K11" s="33">
        <v>0</v>
      </c>
      <c r="L11" s="6"/>
    </row>
    <row r="12" spans="2:13" ht="63.75" x14ac:dyDescent="0.2">
      <c r="B12" s="44">
        <v>41791</v>
      </c>
      <c r="C12" s="79" t="s">
        <v>152</v>
      </c>
      <c r="D12" s="89">
        <v>20</v>
      </c>
      <c r="E12" s="89">
        <v>25</v>
      </c>
      <c r="F12" s="71">
        <f>(89-81)/81</f>
        <v>9.8765432098765427E-2</v>
      </c>
      <c r="G12" s="16" t="s">
        <v>171</v>
      </c>
      <c r="H12" s="31"/>
      <c r="I12" s="36">
        <f>$I$11</f>
        <v>0.15</v>
      </c>
      <c r="J12" s="36">
        <f>$J$11</f>
        <v>-0.15</v>
      </c>
      <c r="K12" s="37">
        <f>$K$11</f>
        <v>0</v>
      </c>
      <c r="L12" s="6"/>
    </row>
    <row r="13" spans="2:13" x14ac:dyDescent="0.2">
      <c r="B13" s="44">
        <v>41821</v>
      </c>
      <c r="C13" s="16" t="s">
        <v>153</v>
      </c>
      <c r="D13" s="88" t="s">
        <v>153</v>
      </c>
      <c r="E13" s="88" t="s">
        <v>153</v>
      </c>
      <c r="F13" s="71">
        <v>0</v>
      </c>
      <c r="G13" s="16"/>
      <c r="H13" s="31"/>
      <c r="I13" s="36">
        <f t="shared" ref="I13:I22" si="0">$I$11</f>
        <v>0.15</v>
      </c>
      <c r="J13" s="36">
        <f t="shared" ref="J13:J22" si="1">$J$11</f>
        <v>-0.15</v>
      </c>
      <c r="K13" s="37">
        <f t="shared" ref="K13:K22" si="2">$K$11</f>
        <v>0</v>
      </c>
      <c r="L13" s="6"/>
    </row>
    <row r="14" spans="2:13" ht="38.25" x14ac:dyDescent="0.2">
      <c r="B14" s="44">
        <v>41852</v>
      </c>
      <c r="C14" s="16" t="s">
        <v>144</v>
      </c>
      <c r="D14" s="89">
        <v>75</v>
      </c>
      <c r="E14" s="89">
        <v>83</v>
      </c>
      <c r="F14" s="71">
        <f>(E14-D14)/D14</f>
        <v>0.10666666666666667</v>
      </c>
      <c r="G14" s="16" t="s">
        <v>154</v>
      </c>
      <c r="H14" s="31" t="s">
        <v>170</v>
      </c>
      <c r="I14" s="36">
        <f t="shared" si="0"/>
        <v>0.15</v>
      </c>
      <c r="J14" s="36">
        <f t="shared" si="1"/>
        <v>-0.15</v>
      </c>
      <c r="K14" s="37">
        <f t="shared" si="2"/>
        <v>0</v>
      </c>
      <c r="L14" s="6"/>
    </row>
    <row r="15" spans="2:13" x14ac:dyDescent="0.2">
      <c r="B15" s="44">
        <v>41883</v>
      </c>
      <c r="C15" s="16"/>
      <c r="D15" s="45"/>
      <c r="E15" s="45"/>
      <c r="F15" s="71" t="e">
        <f t="shared" ref="F15:F22" si="3">(E15-D15)/E15</f>
        <v>#DIV/0!</v>
      </c>
      <c r="G15" s="46"/>
      <c r="H15" s="31"/>
      <c r="I15" s="36">
        <f t="shared" si="0"/>
        <v>0.15</v>
      </c>
      <c r="J15" s="36">
        <f t="shared" si="1"/>
        <v>-0.15</v>
      </c>
      <c r="K15" s="37">
        <f t="shared" si="2"/>
        <v>0</v>
      </c>
      <c r="L15" s="6"/>
    </row>
    <row r="16" spans="2:13" x14ac:dyDescent="0.2">
      <c r="B16" s="44">
        <v>41913</v>
      </c>
      <c r="C16" s="16"/>
      <c r="D16" s="45"/>
      <c r="E16" s="45"/>
      <c r="F16" s="71" t="e">
        <f t="shared" si="3"/>
        <v>#DIV/0!</v>
      </c>
      <c r="G16" s="46"/>
      <c r="H16" s="31"/>
      <c r="I16" s="34">
        <f t="shared" si="0"/>
        <v>0.15</v>
      </c>
      <c r="J16" s="34">
        <f t="shared" si="1"/>
        <v>-0.15</v>
      </c>
      <c r="K16" s="35">
        <f t="shared" si="2"/>
        <v>0</v>
      </c>
      <c r="L16" s="6"/>
    </row>
    <row r="17" spans="2:13" x14ac:dyDescent="0.2">
      <c r="B17" s="44">
        <v>41944</v>
      </c>
      <c r="C17" s="16"/>
      <c r="D17" s="30"/>
      <c r="E17" s="30"/>
      <c r="F17" s="71" t="e">
        <f t="shared" si="3"/>
        <v>#DIV/0!</v>
      </c>
      <c r="G17" s="16"/>
      <c r="H17" s="31"/>
      <c r="I17" s="36">
        <f t="shared" si="0"/>
        <v>0.15</v>
      </c>
      <c r="J17" s="36">
        <f t="shared" si="1"/>
        <v>-0.15</v>
      </c>
      <c r="K17" s="37">
        <f t="shared" si="2"/>
        <v>0</v>
      </c>
      <c r="L17" s="6"/>
    </row>
    <row r="18" spans="2:13" x14ac:dyDescent="0.2">
      <c r="B18" s="44">
        <v>41974</v>
      </c>
      <c r="C18" s="16"/>
      <c r="D18" s="30"/>
      <c r="E18" s="30"/>
      <c r="F18" s="71" t="e">
        <f t="shared" si="3"/>
        <v>#DIV/0!</v>
      </c>
      <c r="G18" s="16"/>
      <c r="H18" s="31"/>
      <c r="I18" s="36">
        <f t="shared" si="0"/>
        <v>0.15</v>
      </c>
      <c r="J18" s="36">
        <f t="shared" si="1"/>
        <v>-0.15</v>
      </c>
      <c r="K18" s="37">
        <f t="shared" si="2"/>
        <v>0</v>
      </c>
      <c r="L18" s="6"/>
    </row>
    <row r="19" spans="2:13" x14ac:dyDescent="0.2">
      <c r="B19" s="44">
        <v>42005</v>
      </c>
      <c r="C19" s="16"/>
      <c r="D19" s="30"/>
      <c r="E19" s="30"/>
      <c r="F19" s="71" t="e">
        <f t="shared" si="3"/>
        <v>#DIV/0!</v>
      </c>
      <c r="G19" s="16"/>
      <c r="H19" s="47"/>
      <c r="I19" s="36">
        <f t="shared" si="0"/>
        <v>0.15</v>
      </c>
      <c r="J19" s="36">
        <f t="shared" si="1"/>
        <v>-0.15</v>
      </c>
      <c r="K19" s="37">
        <f t="shared" si="2"/>
        <v>0</v>
      </c>
      <c r="L19" s="6"/>
    </row>
    <row r="20" spans="2:13" x14ac:dyDescent="0.2">
      <c r="B20" s="44">
        <v>42036</v>
      </c>
      <c r="C20" s="16"/>
      <c r="D20" s="30"/>
      <c r="E20" s="30"/>
      <c r="F20" s="71" t="e">
        <f t="shared" si="3"/>
        <v>#DIV/0!</v>
      </c>
      <c r="G20" s="16"/>
      <c r="H20" s="16"/>
      <c r="I20" s="36">
        <f t="shared" si="0"/>
        <v>0.15</v>
      </c>
      <c r="J20" s="36">
        <f t="shared" si="1"/>
        <v>-0.15</v>
      </c>
      <c r="K20" s="37">
        <f t="shared" si="2"/>
        <v>0</v>
      </c>
      <c r="L20" s="6"/>
    </row>
    <row r="21" spans="2:13" x14ac:dyDescent="0.2">
      <c r="B21" s="44">
        <v>42064</v>
      </c>
      <c r="C21" s="16"/>
      <c r="D21" s="30"/>
      <c r="E21" s="30"/>
      <c r="F21" s="71" t="e">
        <f t="shared" si="3"/>
        <v>#DIV/0!</v>
      </c>
      <c r="G21" s="16"/>
      <c r="H21" s="16"/>
      <c r="I21" s="36">
        <f t="shared" si="0"/>
        <v>0.15</v>
      </c>
      <c r="J21" s="36">
        <f t="shared" si="1"/>
        <v>-0.15</v>
      </c>
      <c r="K21" s="37">
        <f t="shared" si="2"/>
        <v>0</v>
      </c>
      <c r="L21" s="6"/>
    </row>
    <row r="22" spans="2:13" ht="13.5" thickBot="1" x14ac:dyDescent="0.25">
      <c r="B22" s="48">
        <v>42095</v>
      </c>
      <c r="C22" s="21"/>
      <c r="D22" s="38"/>
      <c r="E22" s="38"/>
      <c r="F22" s="72" t="e">
        <f t="shared" si="3"/>
        <v>#DIV/0!</v>
      </c>
      <c r="G22" s="21"/>
      <c r="H22" s="21"/>
      <c r="I22" s="40">
        <f t="shared" si="0"/>
        <v>0.15</v>
      </c>
      <c r="J22" s="40">
        <f t="shared" si="1"/>
        <v>-0.15</v>
      </c>
      <c r="K22" s="41">
        <f t="shared" si="2"/>
        <v>0</v>
      </c>
      <c r="L22" s="6"/>
    </row>
    <row r="23" spans="2:13" ht="13.5" thickBot="1" x14ac:dyDescent="0.25">
      <c r="F23" s="6"/>
      <c r="G23" s="6"/>
      <c r="H23" s="6"/>
      <c r="I23" s="6"/>
      <c r="J23" s="6"/>
      <c r="K23" s="6"/>
      <c r="L23" s="6"/>
    </row>
    <row r="24" spans="2:13" ht="12.75" customHeight="1" x14ac:dyDescent="0.2">
      <c r="B24" s="210" t="s">
        <v>89</v>
      </c>
      <c r="C24" s="211"/>
      <c r="D24" s="211"/>
      <c r="E24" s="211"/>
      <c r="F24" s="211"/>
      <c r="G24" s="211"/>
      <c r="H24" s="211"/>
      <c r="I24" s="211"/>
      <c r="J24" s="211"/>
      <c r="K24" s="211"/>
      <c r="L24" s="212"/>
      <c r="M24" s="10"/>
    </row>
    <row r="25" spans="2:13" ht="244.5" customHeight="1" x14ac:dyDescent="0.2">
      <c r="B25" s="213"/>
      <c r="C25" s="214"/>
      <c r="D25" s="214"/>
      <c r="E25" s="214"/>
      <c r="F25" s="214"/>
      <c r="G25" s="214"/>
      <c r="H25" s="214"/>
      <c r="I25" s="214"/>
      <c r="J25" s="214"/>
      <c r="K25" s="214"/>
      <c r="L25" s="215"/>
      <c r="M25" s="11"/>
    </row>
    <row r="26" spans="2:13" x14ac:dyDescent="0.2">
      <c r="F26" s="6"/>
      <c r="G26" s="6"/>
      <c r="H26" s="6"/>
      <c r="I26" s="6"/>
      <c r="J26" s="6"/>
      <c r="K26" s="6"/>
      <c r="L26" s="6"/>
    </row>
    <row r="27" spans="2:13" x14ac:dyDescent="0.2">
      <c r="F27" s="6"/>
      <c r="G27" s="6"/>
      <c r="H27" s="6"/>
      <c r="I27" s="6"/>
      <c r="J27" s="6"/>
      <c r="K27" s="6"/>
      <c r="L27" s="6"/>
    </row>
    <row r="28" spans="2:13" x14ac:dyDescent="0.2">
      <c r="F28" s="6"/>
      <c r="G28" s="6"/>
      <c r="H28" s="6"/>
      <c r="I28" s="6"/>
      <c r="J28" s="6"/>
      <c r="K28" s="6"/>
      <c r="L28" s="6"/>
    </row>
    <row r="29" spans="2:13" x14ac:dyDescent="0.2">
      <c r="F29" s="6"/>
      <c r="G29" s="6"/>
      <c r="H29" s="6"/>
      <c r="I29" s="6"/>
      <c r="J29" s="6"/>
      <c r="K29" s="6"/>
      <c r="L29" s="6"/>
    </row>
    <row r="30" spans="2:13" x14ac:dyDescent="0.2">
      <c r="F30" s="6"/>
      <c r="G30" s="6"/>
      <c r="H30" s="6"/>
      <c r="I30" s="6"/>
      <c r="J30" s="6"/>
      <c r="K30" s="6"/>
      <c r="L30" s="6"/>
    </row>
    <row r="31" spans="2:13" x14ac:dyDescent="0.2">
      <c r="F31" s="6"/>
      <c r="G31" s="6"/>
      <c r="H31" s="6"/>
      <c r="I31" s="6"/>
      <c r="J31" s="6"/>
      <c r="K31" s="6"/>
      <c r="L31" s="6"/>
    </row>
    <row r="32" spans="2:13" x14ac:dyDescent="0.2">
      <c r="F32" s="6"/>
      <c r="G32" s="6"/>
      <c r="H32" s="6"/>
      <c r="I32" s="6"/>
      <c r="J32" s="6"/>
      <c r="K32" s="6"/>
      <c r="L32" s="6"/>
    </row>
    <row r="33" spans="6:12" x14ac:dyDescent="0.2">
      <c r="F33" s="6"/>
      <c r="G33" s="6"/>
      <c r="H33" s="6"/>
      <c r="I33" s="6"/>
      <c r="J33" s="6"/>
      <c r="K33" s="6"/>
      <c r="L33" s="6"/>
    </row>
    <row r="34" spans="6:12" x14ac:dyDescent="0.2">
      <c r="F34" s="6"/>
      <c r="G34" s="6"/>
      <c r="H34" s="6"/>
      <c r="I34" s="6"/>
      <c r="J34" s="6"/>
      <c r="K34" s="6"/>
      <c r="L34" s="6"/>
    </row>
    <row r="35" spans="6:12" x14ac:dyDescent="0.2">
      <c r="F35" s="6"/>
      <c r="G35" s="6"/>
      <c r="H35" s="6"/>
      <c r="I35" s="6"/>
      <c r="J35" s="6"/>
      <c r="K35" s="6"/>
      <c r="L35" s="6"/>
    </row>
    <row r="36" spans="6:12" x14ac:dyDescent="0.2">
      <c r="F36" s="6"/>
      <c r="G36" s="6"/>
      <c r="H36" s="6"/>
      <c r="I36" s="6"/>
      <c r="J36" s="6"/>
      <c r="K36" s="6"/>
      <c r="L36" s="6"/>
    </row>
    <row r="37" spans="6:12" x14ac:dyDescent="0.2">
      <c r="F37" s="6"/>
      <c r="G37" s="6"/>
      <c r="H37" s="6"/>
      <c r="I37" s="6"/>
      <c r="J37" s="6"/>
      <c r="K37" s="6"/>
      <c r="L37" s="6"/>
    </row>
    <row r="38" spans="6:12" x14ac:dyDescent="0.2">
      <c r="F38" s="6"/>
      <c r="G38" s="6"/>
      <c r="H38" s="6"/>
      <c r="I38" s="6"/>
      <c r="J38" s="6"/>
      <c r="K38" s="6"/>
      <c r="L38" s="6"/>
    </row>
    <row r="39" spans="6:12" x14ac:dyDescent="0.2">
      <c r="F39" s="6"/>
      <c r="G39" s="6"/>
      <c r="H39" s="6"/>
      <c r="I39" s="6"/>
      <c r="J39" s="6"/>
      <c r="K39" s="6"/>
      <c r="L39" s="6"/>
    </row>
    <row r="40" spans="6:12" x14ac:dyDescent="0.2">
      <c r="F40" s="6"/>
      <c r="G40" s="6"/>
      <c r="H40" s="6"/>
      <c r="I40" s="6"/>
      <c r="J40" s="6"/>
      <c r="K40" s="6"/>
      <c r="L40" s="6"/>
    </row>
    <row r="41" spans="6:12" x14ac:dyDescent="0.2">
      <c r="F41" s="6"/>
      <c r="G41" s="6"/>
      <c r="H41" s="6"/>
      <c r="I41" s="6"/>
      <c r="J41" s="6"/>
      <c r="K41" s="6"/>
      <c r="L41" s="6"/>
    </row>
    <row r="42" spans="6:12" x14ac:dyDescent="0.2">
      <c r="F42" s="6"/>
      <c r="G42" s="6"/>
      <c r="H42" s="6"/>
      <c r="I42" s="6"/>
      <c r="J42" s="6"/>
      <c r="K42" s="6"/>
      <c r="L42" s="6"/>
    </row>
    <row r="43" spans="6:12" x14ac:dyDescent="0.2">
      <c r="F43" s="6"/>
      <c r="G43" s="6"/>
      <c r="H43" s="6"/>
      <c r="I43" s="6"/>
      <c r="J43" s="6"/>
      <c r="K43" s="6"/>
      <c r="L43" s="6"/>
    </row>
    <row r="44" spans="6:12" x14ac:dyDescent="0.2">
      <c r="F44" s="6"/>
      <c r="G44" s="6"/>
      <c r="H44" s="6"/>
      <c r="I44" s="6"/>
      <c r="J44" s="6"/>
      <c r="K44" s="6"/>
      <c r="L44" s="6"/>
    </row>
    <row r="45" spans="6:12" x14ac:dyDescent="0.2">
      <c r="F45" s="6"/>
      <c r="G45" s="6"/>
      <c r="H45" s="6"/>
      <c r="I45" s="6"/>
      <c r="J45" s="6"/>
      <c r="K45" s="6"/>
      <c r="L45" s="6"/>
    </row>
    <row r="46" spans="6:12" x14ac:dyDescent="0.2">
      <c r="F46" s="6"/>
      <c r="G46" s="6"/>
      <c r="H46" s="6"/>
      <c r="I46" s="6"/>
      <c r="J46" s="6"/>
      <c r="K46" s="6"/>
      <c r="L46" s="6"/>
    </row>
    <row r="47" spans="6:12" x14ac:dyDescent="0.2">
      <c r="F47" s="6"/>
      <c r="G47" s="6"/>
      <c r="H47" s="6"/>
      <c r="I47" s="6"/>
      <c r="J47" s="6"/>
      <c r="K47" s="6"/>
      <c r="L47" s="6"/>
    </row>
    <row r="48" spans="6:12" x14ac:dyDescent="0.2">
      <c r="F48" s="6"/>
      <c r="G48" s="6"/>
      <c r="H48" s="6"/>
      <c r="I48" s="6"/>
      <c r="J48" s="6"/>
      <c r="K48" s="6"/>
      <c r="L48" s="6"/>
    </row>
    <row r="49" spans="6:12" x14ac:dyDescent="0.2">
      <c r="F49" s="6"/>
      <c r="G49" s="6"/>
      <c r="H49" s="6"/>
      <c r="I49" s="6"/>
      <c r="J49" s="6"/>
      <c r="K49" s="6"/>
      <c r="L49" s="6"/>
    </row>
    <row r="50" spans="6:12" x14ac:dyDescent="0.2">
      <c r="F50" s="6"/>
      <c r="G50" s="6"/>
      <c r="H50" s="6"/>
      <c r="I50" s="6"/>
      <c r="J50" s="6"/>
      <c r="K50" s="6"/>
      <c r="L50" s="6"/>
    </row>
    <row r="51" spans="6:12" x14ac:dyDescent="0.2">
      <c r="F51" s="6"/>
      <c r="G51" s="6"/>
      <c r="H51" s="6"/>
      <c r="I51" s="6"/>
      <c r="J51" s="6"/>
      <c r="K51" s="6"/>
      <c r="L51" s="6"/>
    </row>
    <row r="52" spans="6:12" x14ac:dyDescent="0.2">
      <c r="F52" s="6"/>
      <c r="G52" s="6"/>
      <c r="H52" s="6"/>
      <c r="I52" s="6"/>
      <c r="J52" s="6"/>
      <c r="K52" s="6"/>
      <c r="L52" s="6"/>
    </row>
    <row r="53" spans="6:12" x14ac:dyDescent="0.2">
      <c r="F53" s="6"/>
      <c r="G53" s="6"/>
      <c r="H53" s="6"/>
      <c r="I53" s="6"/>
      <c r="J53" s="6"/>
      <c r="K53" s="6"/>
      <c r="L53" s="6"/>
    </row>
    <row r="54" spans="6:12" x14ac:dyDescent="0.2">
      <c r="F54" s="6"/>
      <c r="G54" s="6"/>
      <c r="H54" s="6"/>
      <c r="I54" s="6"/>
      <c r="J54" s="6"/>
      <c r="K54" s="6"/>
      <c r="L54" s="6"/>
    </row>
    <row r="55" spans="6:12" x14ac:dyDescent="0.2">
      <c r="F55" s="6"/>
      <c r="G55" s="6"/>
      <c r="H55" s="6"/>
      <c r="I55" s="6"/>
      <c r="J55" s="6"/>
      <c r="K55" s="6"/>
      <c r="L55" s="6"/>
    </row>
    <row r="56" spans="6:12" x14ac:dyDescent="0.2">
      <c r="F56" s="6"/>
      <c r="G56" s="6"/>
      <c r="H56" s="6"/>
      <c r="I56" s="6"/>
      <c r="J56" s="6"/>
      <c r="K56" s="6"/>
      <c r="L56" s="6"/>
    </row>
    <row r="57" spans="6:12" x14ac:dyDescent="0.2">
      <c r="F57" s="6"/>
      <c r="G57" s="6"/>
      <c r="H57" s="6"/>
      <c r="I57" s="6"/>
      <c r="J57" s="6"/>
      <c r="K57" s="6"/>
      <c r="L57" s="6"/>
    </row>
    <row r="58" spans="6:12" x14ac:dyDescent="0.2">
      <c r="F58" s="6"/>
      <c r="G58" s="6"/>
      <c r="H58" s="6"/>
      <c r="I58" s="6"/>
      <c r="J58" s="6"/>
      <c r="K58" s="6"/>
      <c r="L58" s="6"/>
    </row>
    <row r="59" spans="6:12" x14ac:dyDescent="0.2">
      <c r="F59" s="6"/>
      <c r="G59" s="6"/>
      <c r="H59" s="6"/>
      <c r="I59" s="6"/>
      <c r="J59" s="6"/>
      <c r="K59" s="6"/>
      <c r="L59" s="6"/>
    </row>
    <row r="60" spans="6:12" x14ac:dyDescent="0.2">
      <c r="F60" s="6"/>
      <c r="G60" s="6"/>
      <c r="H60" s="6"/>
      <c r="I60" s="6"/>
      <c r="J60" s="6"/>
      <c r="K60" s="6"/>
      <c r="L60" s="6"/>
    </row>
    <row r="61" spans="6:12" x14ac:dyDescent="0.2">
      <c r="F61" s="6"/>
      <c r="G61" s="6"/>
      <c r="H61" s="6"/>
      <c r="I61" s="6"/>
      <c r="J61" s="6"/>
      <c r="K61" s="6"/>
      <c r="L61" s="6"/>
    </row>
    <row r="62" spans="6:12" x14ac:dyDescent="0.2">
      <c r="F62" s="6"/>
      <c r="G62" s="6"/>
      <c r="H62" s="6"/>
      <c r="I62" s="6"/>
      <c r="J62" s="6"/>
      <c r="K62" s="6"/>
      <c r="L62" s="6"/>
    </row>
    <row r="63" spans="6:12" x14ac:dyDescent="0.2">
      <c r="F63" s="6"/>
      <c r="G63" s="6"/>
      <c r="H63" s="6"/>
      <c r="I63" s="6"/>
      <c r="J63" s="6"/>
      <c r="K63" s="6"/>
      <c r="L63" s="6"/>
    </row>
    <row r="64" spans="6:12" x14ac:dyDescent="0.2">
      <c r="F64" s="6"/>
      <c r="G64" s="6"/>
      <c r="H64" s="6"/>
      <c r="I64" s="6"/>
      <c r="J64" s="6"/>
      <c r="K64" s="6"/>
      <c r="L64" s="6"/>
    </row>
    <row r="65" spans="6:12" x14ac:dyDescent="0.2">
      <c r="F65" s="6"/>
      <c r="G65" s="6"/>
      <c r="H65" s="6"/>
      <c r="I65" s="6"/>
      <c r="J65" s="6"/>
      <c r="K65" s="6"/>
      <c r="L65" s="6"/>
    </row>
    <row r="66" spans="6:12" x14ac:dyDescent="0.2">
      <c r="F66" s="6"/>
      <c r="G66" s="6"/>
      <c r="H66" s="6"/>
      <c r="I66" s="6"/>
      <c r="J66" s="6"/>
      <c r="K66" s="6"/>
      <c r="L66" s="6"/>
    </row>
    <row r="67" spans="6:12" x14ac:dyDescent="0.2">
      <c r="F67" s="6"/>
      <c r="G67" s="6"/>
      <c r="H67" s="6"/>
      <c r="I67" s="6"/>
      <c r="J67" s="6"/>
      <c r="K67" s="6"/>
      <c r="L67" s="6"/>
    </row>
    <row r="68" spans="6:12" x14ac:dyDescent="0.2">
      <c r="F68" s="6"/>
      <c r="G68" s="6"/>
      <c r="H68" s="6"/>
      <c r="I68" s="6"/>
      <c r="J68" s="6"/>
      <c r="K68" s="6"/>
      <c r="L68" s="6"/>
    </row>
    <row r="69" spans="6:12" x14ac:dyDescent="0.2">
      <c r="F69" s="6"/>
      <c r="G69" s="6"/>
      <c r="H69" s="6"/>
      <c r="I69" s="6"/>
      <c r="J69" s="6"/>
      <c r="K69" s="6"/>
      <c r="L69" s="6"/>
    </row>
    <row r="70" spans="6:12" x14ac:dyDescent="0.2">
      <c r="F70" s="6"/>
      <c r="G70" s="6"/>
      <c r="H70" s="6"/>
      <c r="I70" s="6"/>
      <c r="J70" s="6"/>
      <c r="K70" s="6"/>
      <c r="L70" s="6"/>
    </row>
    <row r="71" spans="6:12" x14ac:dyDescent="0.2">
      <c r="F71" s="6"/>
      <c r="G71" s="6"/>
      <c r="H71" s="6"/>
      <c r="I71" s="6"/>
      <c r="J71" s="6"/>
      <c r="K71" s="6"/>
      <c r="L71" s="6"/>
    </row>
    <row r="72" spans="6:12" x14ac:dyDescent="0.2">
      <c r="F72" s="6"/>
      <c r="G72" s="6"/>
      <c r="H72" s="6"/>
      <c r="I72" s="6"/>
      <c r="J72" s="6"/>
      <c r="K72" s="6"/>
      <c r="L72" s="6"/>
    </row>
    <row r="73" spans="6:12" x14ac:dyDescent="0.2">
      <c r="F73" s="6"/>
      <c r="G73" s="6"/>
      <c r="H73" s="6"/>
      <c r="I73" s="6"/>
      <c r="J73" s="6"/>
      <c r="K73" s="6"/>
      <c r="L73" s="6"/>
    </row>
    <row r="74" spans="6:12" x14ac:dyDescent="0.2">
      <c r="F74" s="6"/>
      <c r="G74" s="6"/>
      <c r="H74" s="6"/>
      <c r="I74" s="6"/>
      <c r="J74" s="6"/>
      <c r="K74" s="6"/>
      <c r="L74" s="6"/>
    </row>
    <row r="75" spans="6:12" x14ac:dyDescent="0.2">
      <c r="F75" s="6"/>
      <c r="G75" s="6"/>
      <c r="H75" s="6"/>
      <c r="I75" s="6"/>
      <c r="J75" s="6"/>
      <c r="K75" s="6"/>
      <c r="L75" s="6"/>
    </row>
    <row r="76" spans="6:12" x14ac:dyDescent="0.2">
      <c r="F76" s="6"/>
      <c r="G76" s="6"/>
      <c r="H76" s="6"/>
      <c r="I76" s="6"/>
      <c r="J76" s="6"/>
      <c r="K76" s="6"/>
      <c r="L76" s="6"/>
    </row>
    <row r="77" spans="6:12" x14ac:dyDescent="0.2">
      <c r="F77" s="6"/>
      <c r="G77" s="6"/>
      <c r="H77" s="6"/>
      <c r="I77" s="6"/>
      <c r="J77" s="6"/>
      <c r="K77" s="6"/>
      <c r="L77" s="6"/>
    </row>
    <row r="78" spans="6:12" x14ac:dyDescent="0.2">
      <c r="F78" s="6"/>
      <c r="G78" s="6"/>
      <c r="H78" s="6"/>
      <c r="I78" s="6"/>
      <c r="J78" s="6"/>
      <c r="K78" s="6"/>
      <c r="L78" s="6"/>
    </row>
    <row r="79" spans="6:12" x14ac:dyDescent="0.2">
      <c r="F79" s="6"/>
      <c r="G79" s="6"/>
      <c r="H79" s="6"/>
      <c r="I79" s="6"/>
      <c r="J79" s="6"/>
      <c r="K79" s="6"/>
      <c r="L79" s="6"/>
    </row>
    <row r="80" spans="6:12" x14ac:dyDescent="0.2">
      <c r="F80" s="6"/>
      <c r="G80" s="6"/>
      <c r="H80" s="6"/>
      <c r="I80" s="6"/>
      <c r="J80" s="6"/>
      <c r="K80" s="6"/>
      <c r="L80" s="6"/>
    </row>
    <row r="81" spans="6:12" x14ac:dyDescent="0.2">
      <c r="F81" s="6"/>
      <c r="G81" s="6"/>
      <c r="H81" s="6"/>
      <c r="I81" s="6"/>
      <c r="J81" s="6"/>
      <c r="K81" s="6"/>
      <c r="L81" s="6"/>
    </row>
    <row r="82" spans="6:12" x14ac:dyDescent="0.2">
      <c r="F82" s="6"/>
      <c r="G82" s="6"/>
      <c r="H82" s="6"/>
      <c r="I82" s="6"/>
      <c r="J82" s="6"/>
      <c r="K82" s="6"/>
      <c r="L82" s="6"/>
    </row>
    <row r="83" spans="6:12" x14ac:dyDescent="0.2">
      <c r="F83" s="6"/>
      <c r="G83" s="6"/>
      <c r="H83" s="6"/>
      <c r="I83" s="6"/>
      <c r="J83" s="6"/>
      <c r="K83" s="6"/>
      <c r="L83" s="6"/>
    </row>
    <row r="84" spans="6:12" x14ac:dyDescent="0.2">
      <c r="F84" s="6"/>
      <c r="G84" s="6"/>
      <c r="H84" s="6"/>
      <c r="I84" s="6"/>
      <c r="J84" s="6"/>
      <c r="K84" s="6"/>
      <c r="L84" s="6"/>
    </row>
    <row r="85" spans="6:12" x14ac:dyDescent="0.2">
      <c r="F85" s="6"/>
      <c r="G85" s="6"/>
      <c r="H85" s="6"/>
      <c r="I85" s="6"/>
      <c r="J85" s="6"/>
      <c r="K85" s="6"/>
      <c r="L85" s="6"/>
    </row>
    <row r="86" spans="6:12" x14ac:dyDescent="0.2">
      <c r="F86" s="6"/>
      <c r="G86" s="6"/>
      <c r="H86" s="6"/>
      <c r="I86" s="6"/>
      <c r="J86" s="6"/>
      <c r="K86" s="6"/>
      <c r="L86" s="6"/>
    </row>
    <row r="87" spans="6:12" x14ac:dyDescent="0.2">
      <c r="F87" s="6"/>
      <c r="G87" s="6"/>
      <c r="H87" s="6"/>
      <c r="I87" s="6"/>
      <c r="J87" s="6"/>
      <c r="K87" s="6"/>
      <c r="L87" s="6"/>
    </row>
    <row r="88" spans="6:12" x14ac:dyDescent="0.2">
      <c r="F88" s="6"/>
      <c r="G88" s="6"/>
      <c r="H88" s="6"/>
      <c r="I88" s="6"/>
      <c r="J88" s="6"/>
      <c r="K88" s="6"/>
      <c r="L88" s="6"/>
    </row>
    <row r="89" spans="6:12" x14ac:dyDescent="0.2">
      <c r="F89" s="6"/>
      <c r="G89" s="6"/>
      <c r="H89" s="6"/>
      <c r="I89" s="6"/>
      <c r="J89" s="6"/>
      <c r="K89" s="6"/>
      <c r="L89" s="6"/>
    </row>
    <row r="90" spans="6:12" x14ac:dyDescent="0.2">
      <c r="F90" s="6"/>
      <c r="G90" s="6"/>
      <c r="H90" s="6"/>
      <c r="I90" s="6"/>
      <c r="J90" s="6"/>
      <c r="K90" s="6"/>
      <c r="L90" s="6"/>
    </row>
    <row r="91" spans="6:12" x14ac:dyDescent="0.2">
      <c r="F91" s="6"/>
      <c r="G91" s="6"/>
      <c r="H91" s="6"/>
      <c r="I91" s="6"/>
      <c r="J91" s="6"/>
      <c r="K91" s="6"/>
      <c r="L91" s="6"/>
    </row>
    <row r="92" spans="6:12" x14ac:dyDescent="0.2">
      <c r="F92" s="6"/>
      <c r="G92" s="6"/>
      <c r="H92" s="6"/>
      <c r="I92" s="6"/>
      <c r="J92" s="6"/>
      <c r="K92" s="6"/>
      <c r="L92" s="6"/>
    </row>
    <row r="93" spans="6:12" x14ac:dyDescent="0.2">
      <c r="F93" s="6"/>
      <c r="G93" s="6"/>
      <c r="H93" s="6"/>
      <c r="I93" s="6"/>
      <c r="J93" s="6"/>
      <c r="K93" s="6"/>
      <c r="L93" s="6"/>
    </row>
    <row r="94" spans="6:12" x14ac:dyDescent="0.2">
      <c r="F94" s="6"/>
      <c r="G94" s="6"/>
      <c r="H94" s="6"/>
      <c r="I94" s="6"/>
      <c r="J94" s="6"/>
      <c r="K94" s="6"/>
      <c r="L94" s="6"/>
    </row>
    <row r="95" spans="6:12" x14ac:dyDescent="0.2">
      <c r="F95" s="6"/>
      <c r="G95" s="6"/>
      <c r="H95" s="6"/>
      <c r="I95" s="6"/>
      <c r="J95" s="6"/>
      <c r="K95" s="6"/>
      <c r="L95" s="6"/>
    </row>
    <row r="96" spans="6:12" x14ac:dyDescent="0.2">
      <c r="F96" s="6"/>
      <c r="G96" s="6"/>
      <c r="H96" s="6"/>
      <c r="I96" s="6"/>
      <c r="J96" s="6"/>
      <c r="K96" s="6"/>
      <c r="L96" s="6"/>
    </row>
    <row r="97" spans="6:12" x14ac:dyDescent="0.2">
      <c r="F97" s="6"/>
      <c r="G97" s="6"/>
      <c r="H97" s="6"/>
      <c r="I97" s="6"/>
      <c r="J97" s="6"/>
      <c r="K97" s="6"/>
      <c r="L97" s="6"/>
    </row>
    <row r="98" spans="6:12" x14ac:dyDescent="0.2">
      <c r="F98" s="6"/>
      <c r="G98" s="6"/>
      <c r="H98" s="6"/>
      <c r="I98" s="6"/>
      <c r="J98" s="6"/>
      <c r="K98" s="6"/>
      <c r="L98" s="6"/>
    </row>
    <row r="99" spans="6:12" x14ac:dyDescent="0.2">
      <c r="F99" s="6"/>
      <c r="G99" s="6"/>
      <c r="H99" s="6"/>
      <c r="I99" s="6"/>
      <c r="J99" s="6"/>
      <c r="K99" s="6"/>
      <c r="L99" s="6"/>
    </row>
    <row r="100" spans="6:12" x14ac:dyDescent="0.2">
      <c r="F100" s="6"/>
      <c r="G100" s="6"/>
      <c r="H100" s="6"/>
      <c r="I100" s="6"/>
      <c r="J100" s="6"/>
      <c r="K100" s="6"/>
      <c r="L100" s="6"/>
    </row>
    <row r="101" spans="6:12" x14ac:dyDescent="0.2">
      <c r="F101" s="6"/>
      <c r="G101" s="6"/>
      <c r="H101" s="6"/>
      <c r="I101" s="6"/>
      <c r="J101" s="6"/>
      <c r="K101" s="6"/>
      <c r="L101" s="6"/>
    </row>
    <row r="102" spans="6:12" x14ac:dyDescent="0.2">
      <c r="F102" s="6"/>
      <c r="G102" s="6"/>
      <c r="H102" s="6"/>
      <c r="I102" s="6"/>
      <c r="J102" s="6"/>
      <c r="K102" s="6"/>
      <c r="L102" s="6"/>
    </row>
    <row r="103" spans="6:12" x14ac:dyDescent="0.2">
      <c r="F103" s="6"/>
      <c r="G103" s="6"/>
      <c r="H103" s="6"/>
      <c r="I103" s="6"/>
      <c r="J103" s="6"/>
      <c r="K103" s="6"/>
      <c r="L103" s="6"/>
    </row>
    <row r="104" spans="6:12" x14ac:dyDescent="0.2">
      <c r="F104" s="6"/>
      <c r="G104" s="6"/>
      <c r="H104" s="6"/>
      <c r="I104" s="6"/>
      <c r="J104" s="6"/>
      <c r="K104" s="6"/>
      <c r="L104" s="6"/>
    </row>
    <row r="105" spans="6:12" x14ac:dyDescent="0.2">
      <c r="F105" s="6"/>
      <c r="G105" s="6"/>
      <c r="H105" s="6"/>
      <c r="I105" s="6"/>
      <c r="J105" s="6"/>
      <c r="K105" s="6"/>
      <c r="L105" s="6"/>
    </row>
    <row r="106" spans="6:12" x14ac:dyDescent="0.2">
      <c r="F106" s="6"/>
      <c r="G106" s="6"/>
      <c r="H106" s="6"/>
      <c r="I106" s="6"/>
      <c r="J106" s="6"/>
      <c r="K106" s="6"/>
      <c r="L106" s="6"/>
    </row>
    <row r="107" spans="6:12" x14ac:dyDescent="0.2">
      <c r="F107" s="6"/>
      <c r="G107" s="6"/>
      <c r="H107" s="6"/>
      <c r="I107" s="6"/>
      <c r="J107" s="6"/>
      <c r="K107" s="6"/>
      <c r="L107" s="6"/>
    </row>
    <row r="108" spans="6:12" x14ac:dyDescent="0.2">
      <c r="F108" s="6"/>
      <c r="G108" s="6"/>
      <c r="H108" s="6"/>
      <c r="I108" s="6"/>
      <c r="J108" s="6"/>
      <c r="K108" s="6"/>
      <c r="L108" s="6"/>
    </row>
    <row r="109" spans="6:12" x14ac:dyDescent="0.2">
      <c r="F109" s="6"/>
      <c r="G109" s="6"/>
      <c r="H109" s="6"/>
      <c r="I109" s="6"/>
      <c r="J109" s="6"/>
      <c r="K109" s="6"/>
      <c r="L109" s="6"/>
    </row>
    <row r="110" spans="6:12" x14ac:dyDescent="0.2">
      <c r="F110" s="6"/>
      <c r="G110" s="6"/>
      <c r="H110" s="6"/>
      <c r="I110" s="6"/>
      <c r="J110" s="6"/>
      <c r="K110" s="6"/>
      <c r="L110" s="6"/>
    </row>
    <row r="111" spans="6:12" x14ac:dyDescent="0.2">
      <c r="F111" s="6"/>
      <c r="G111" s="6"/>
      <c r="H111" s="6"/>
      <c r="I111" s="6"/>
      <c r="J111" s="6"/>
      <c r="K111" s="6"/>
      <c r="L111" s="6"/>
    </row>
    <row r="112" spans="6:12" x14ac:dyDescent="0.2">
      <c r="F112" s="6"/>
      <c r="G112" s="6"/>
      <c r="H112" s="6"/>
      <c r="I112" s="6"/>
      <c r="J112" s="6"/>
      <c r="K112" s="6"/>
      <c r="L112" s="6"/>
    </row>
    <row r="113" spans="6:12" x14ac:dyDescent="0.2">
      <c r="F113" s="6"/>
      <c r="G113" s="6"/>
      <c r="H113" s="6"/>
      <c r="I113" s="6"/>
      <c r="J113" s="6"/>
      <c r="K113" s="6"/>
      <c r="L113" s="6"/>
    </row>
    <row r="114" spans="6:12" x14ac:dyDescent="0.2">
      <c r="F114" s="6"/>
      <c r="G114" s="6"/>
      <c r="H114" s="6"/>
      <c r="I114" s="6"/>
      <c r="J114" s="6"/>
      <c r="K114" s="6"/>
      <c r="L114" s="6"/>
    </row>
    <row r="115" spans="6:12" x14ac:dyDescent="0.2">
      <c r="F115" s="6"/>
      <c r="G115" s="6"/>
      <c r="H115" s="6"/>
      <c r="I115" s="6"/>
      <c r="J115" s="6"/>
      <c r="K115" s="6"/>
      <c r="L115" s="6"/>
    </row>
    <row r="116" spans="6:12" x14ac:dyDescent="0.2">
      <c r="F116" s="6"/>
      <c r="G116" s="6"/>
      <c r="H116" s="6"/>
      <c r="I116" s="6"/>
      <c r="J116" s="6"/>
      <c r="K116" s="6"/>
      <c r="L116" s="6"/>
    </row>
    <row r="117" spans="6:12" x14ac:dyDescent="0.2">
      <c r="F117" s="6"/>
      <c r="G117" s="6"/>
      <c r="H117" s="6"/>
      <c r="I117" s="6"/>
      <c r="J117" s="6"/>
      <c r="K117" s="6"/>
      <c r="L117" s="6"/>
    </row>
    <row r="118" spans="6:12" x14ac:dyDescent="0.2">
      <c r="F118" s="6"/>
      <c r="G118" s="6"/>
      <c r="H118" s="6"/>
      <c r="I118" s="6"/>
      <c r="J118" s="6"/>
      <c r="K118" s="6"/>
      <c r="L118" s="6"/>
    </row>
    <row r="119" spans="6:12" x14ac:dyDescent="0.2">
      <c r="F119" s="6"/>
      <c r="G119" s="6"/>
      <c r="H119" s="6"/>
      <c r="I119" s="6"/>
      <c r="J119" s="6"/>
      <c r="K119" s="6"/>
      <c r="L119" s="6"/>
    </row>
    <row r="120" spans="6:12" x14ac:dyDescent="0.2">
      <c r="F120" s="6"/>
      <c r="G120" s="6"/>
      <c r="H120" s="6"/>
      <c r="I120" s="6"/>
      <c r="J120" s="6"/>
      <c r="K120" s="6"/>
      <c r="L120" s="6"/>
    </row>
    <row r="121" spans="6:12" x14ac:dyDescent="0.2">
      <c r="F121" s="6"/>
      <c r="G121" s="6"/>
      <c r="H121" s="6"/>
      <c r="I121" s="6"/>
      <c r="J121" s="6"/>
      <c r="K121" s="6"/>
      <c r="L121" s="6"/>
    </row>
    <row r="122" spans="6:12" x14ac:dyDescent="0.2">
      <c r="F122" s="6"/>
      <c r="G122" s="6"/>
      <c r="H122" s="6"/>
      <c r="I122" s="6"/>
      <c r="J122" s="6"/>
      <c r="K122" s="6"/>
      <c r="L122" s="6"/>
    </row>
    <row r="123" spans="6:12" x14ac:dyDescent="0.2">
      <c r="F123" s="6"/>
      <c r="G123" s="6"/>
      <c r="H123" s="6"/>
      <c r="I123" s="6"/>
      <c r="J123" s="6"/>
      <c r="K123" s="6"/>
      <c r="L123" s="6"/>
    </row>
    <row r="124" spans="6:12" x14ac:dyDescent="0.2">
      <c r="F124" s="6"/>
      <c r="G124" s="6"/>
      <c r="H124" s="6"/>
      <c r="I124" s="6"/>
      <c r="J124" s="6"/>
      <c r="K124" s="6"/>
      <c r="L124" s="6"/>
    </row>
    <row r="125" spans="6:12" x14ac:dyDescent="0.2">
      <c r="F125" s="6"/>
      <c r="G125" s="6"/>
      <c r="H125" s="6"/>
      <c r="I125" s="6"/>
      <c r="J125" s="6"/>
      <c r="K125" s="6"/>
      <c r="L125" s="6"/>
    </row>
    <row r="126" spans="6:12" x14ac:dyDescent="0.2">
      <c r="F126" s="6"/>
      <c r="G126" s="6"/>
      <c r="H126" s="6"/>
      <c r="I126" s="6"/>
      <c r="J126" s="6"/>
      <c r="K126" s="6"/>
      <c r="L126" s="6"/>
    </row>
    <row r="127" spans="6:12" x14ac:dyDescent="0.2">
      <c r="F127" s="6"/>
      <c r="G127" s="6"/>
      <c r="H127" s="6"/>
      <c r="I127" s="6"/>
      <c r="J127" s="6"/>
      <c r="K127" s="6"/>
      <c r="L127" s="6"/>
    </row>
    <row r="128" spans="6:12" x14ac:dyDescent="0.2">
      <c r="F128" s="6"/>
      <c r="G128" s="6"/>
      <c r="H128" s="6"/>
      <c r="I128" s="6"/>
      <c r="J128" s="6"/>
      <c r="K128" s="6"/>
      <c r="L128" s="6"/>
    </row>
    <row r="129" spans="6:12" x14ac:dyDescent="0.2">
      <c r="F129" s="6"/>
      <c r="G129" s="6"/>
      <c r="H129" s="6"/>
      <c r="I129" s="6"/>
      <c r="J129" s="6"/>
      <c r="K129" s="6"/>
      <c r="L129" s="6"/>
    </row>
    <row r="130" spans="6:12" x14ac:dyDescent="0.2">
      <c r="F130" s="6"/>
      <c r="G130" s="6"/>
      <c r="H130" s="6"/>
      <c r="I130" s="6"/>
      <c r="J130" s="6"/>
      <c r="K130" s="6"/>
      <c r="L130" s="6"/>
    </row>
    <row r="131" spans="6:12" x14ac:dyDescent="0.2">
      <c r="F131" s="6"/>
      <c r="G131" s="6"/>
      <c r="H131" s="6"/>
      <c r="I131" s="6"/>
      <c r="J131" s="6"/>
      <c r="K131" s="6"/>
      <c r="L131" s="6"/>
    </row>
    <row r="132" spans="6:12" x14ac:dyDescent="0.2">
      <c r="F132" s="6"/>
      <c r="G132" s="6"/>
      <c r="H132" s="6"/>
      <c r="I132" s="6"/>
      <c r="J132" s="6"/>
      <c r="K132" s="6"/>
      <c r="L132" s="6"/>
    </row>
    <row r="133" spans="6:12" x14ac:dyDescent="0.2">
      <c r="F133" s="6"/>
      <c r="G133" s="6"/>
      <c r="H133" s="6"/>
      <c r="I133" s="6"/>
      <c r="J133" s="6"/>
      <c r="K133" s="6"/>
      <c r="L133" s="6"/>
    </row>
    <row r="134" spans="6:12" x14ac:dyDescent="0.2">
      <c r="F134" s="6"/>
      <c r="G134" s="6"/>
      <c r="H134" s="6"/>
      <c r="I134" s="6"/>
      <c r="J134" s="6"/>
      <c r="K134" s="6"/>
      <c r="L134" s="6"/>
    </row>
    <row r="135" spans="6:12" x14ac:dyDescent="0.2">
      <c r="F135" s="6"/>
      <c r="G135" s="6"/>
      <c r="H135" s="6"/>
      <c r="I135" s="6"/>
      <c r="J135" s="6"/>
      <c r="K135" s="6"/>
      <c r="L135" s="6"/>
    </row>
    <row r="136" spans="6:12" x14ac:dyDescent="0.2">
      <c r="F136" s="6"/>
      <c r="G136" s="6"/>
      <c r="H136" s="6"/>
      <c r="I136" s="6"/>
      <c r="J136" s="6"/>
      <c r="K136" s="6"/>
      <c r="L136" s="6"/>
    </row>
    <row r="137" spans="6:12" x14ac:dyDescent="0.2">
      <c r="F137" s="6"/>
      <c r="G137" s="6"/>
      <c r="H137" s="6"/>
      <c r="I137" s="6"/>
      <c r="J137" s="6"/>
      <c r="K137" s="6"/>
      <c r="L137" s="6"/>
    </row>
    <row r="138" spans="6:12" x14ac:dyDescent="0.2">
      <c r="F138" s="6"/>
      <c r="G138" s="6"/>
      <c r="H138" s="6"/>
      <c r="I138" s="6"/>
      <c r="J138" s="6"/>
      <c r="K138" s="6"/>
      <c r="L138" s="6"/>
    </row>
    <row r="139" spans="6:12" x14ac:dyDescent="0.2">
      <c r="F139" s="6"/>
      <c r="G139" s="6"/>
      <c r="H139" s="6"/>
      <c r="I139" s="6"/>
      <c r="J139" s="6"/>
      <c r="K139" s="6"/>
      <c r="L139" s="6"/>
    </row>
    <row r="140" spans="6:12" x14ac:dyDescent="0.2">
      <c r="F140" s="6"/>
      <c r="G140" s="6"/>
      <c r="H140" s="6"/>
      <c r="I140" s="6"/>
      <c r="J140" s="6"/>
      <c r="K140" s="6"/>
      <c r="L140" s="6"/>
    </row>
    <row r="141" spans="6:12" x14ac:dyDescent="0.2">
      <c r="F141" s="6"/>
      <c r="G141" s="6"/>
      <c r="H141" s="6"/>
      <c r="I141" s="6"/>
      <c r="J141" s="6"/>
      <c r="K141" s="6"/>
      <c r="L141" s="6"/>
    </row>
    <row r="142" spans="6:12" x14ac:dyDescent="0.2">
      <c r="F142" s="6"/>
      <c r="G142" s="6"/>
      <c r="H142" s="6"/>
      <c r="I142" s="6"/>
      <c r="J142" s="6"/>
      <c r="K142" s="6"/>
      <c r="L142" s="6"/>
    </row>
    <row r="143" spans="6:12" x14ac:dyDescent="0.2">
      <c r="F143" s="6"/>
      <c r="G143" s="6"/>
      <c r="H143" s="6"/>
      <c r="I143" s="6"/>
      <c r="J143" s="6"/>
      <c r="K143" s="6"/>
      <c r="L143" s="6"/>
    </row>
    <row r="144" spans="6:12" x14ac:dyDescent="0.2">
      <c r="F144" s="6"/>
      <c r="G144" s="6"/>
      <c r="H144" s="6"/>
      <c r="I144" s="6"/>
      <c r="J144" s="6"/>
      <c r="K144" s="6"/>
      <c r="L144" s="6"/>
    </row>
    <row r="145" spans="6:12" x14ac:dyDescent="0.2">
      <c r="F145" s="6"/>
      <c r="G145" s="6"/>
      <c r="H145" s="6"/>
      <c r="I145" s="6"/>
      <c r="J145" s="6"/>
      <c r="K145" s="6"/>
      <c r="L145" s="6"/>
    </row>
    <row r="146" spans="6:12" x14ac:dyDescent="0.2">
      <c r="F146" s="6"/>
      <c r="G146" s="6"/>
      <c r="H146" s="6"/>
      <c r="I146" s="6"/>
      <c r="J146" s="6"/>
      <c r="K146" s="6"/>
      <c r="L146" s="6"/>
    </row>
    <row r="147" spans="6:12" x14ac:dyDescent="0.2">
      <c r="F147" s="6"/>
      <c r="G147" s="6"/>
      <c r="H147" s="6"/>
      <c r="I147" s="6"/>
      <c r="J147" s="6"/>
      <c r="K147" s="6"/>
      <c r="L147" s="6"/>
    </row>
    <row r="148" spans="6:12" x14ac:dyDescent="0.2">
      <c r="F148" s="6"/>
      <c r="G148" s="6"/>
      <c r="H148" s="6"/>
      <c r="I148" s="6"/>
      <c r="J148" s="6"/>
      <c r="K148" s="6"/>
      <c r="L148" s="6"/>
    </row>
    <row r="149" spans="6:12" x14ac:dyDescent="0.2">
      <c r="F149" s="6"/>
      <c r="G149" s="6"/>
      <c r="H149" s="6"/>
      <c r="I149" s="6"/>
      <c r="J149" s="6"/>
      <c r="K149" s="6"/>
      <c r="L149" s="6"/>
    </row>
    <row r="150" spans="6:12" x14ac:dyDescent="0.2">
      <c r="F150" s="6"/>
      <c r="G150" s="6"/>
      <c r="H150" s="6"/>
      <c r="I150" s="6"/>
      <c r="J150" s="6"/>
      <c r="K150" s="6"/>
      <c r="L150" s="6"/>
    </row>
    <row r="151" spans="6:12" x14ac:dyDescent="0.2">
      <c r="F151" s="6"/>
      <c r="G151" s="6"/>
      <c r="H151" s="6"/>
      <c r="I151" s="6"/>
      <c r="J151" s="6"/>
      <c r="K151" s="6"/>
      <c r="L151" s="6"/>
    </row>
    <row r="152" spans="6:12" x14ac:dyDescent="0.2">
      <c r="F152" s="6"/>
      <c r="G152" s="6"/>
      <c r="H152" s="6"/>
      <c r="I152" s="6"/>
      <c r="J152" s="6"/>
      <c r="K152" s="6"/>
      <c r="L152" s="6"/>
    </row>
    <row r="153" spans="6:12" x14ac:dyDescent="0.2">
      <c r="F153" s="6"/>
      <c r="G153" s="6"/>
      <c r="H153" s="6"/>
      <c r="I153" s="6"/>
      <c r="J153" s="6"/>
      <c r="K153" s="6"/>
      <c r="L153" s="6"/>
    </row>
    <row r="154" spans="6:12" x14ac:dyDescent="0.2">
      <c r="F154" s="6"/>
      <c r="G154" s="6"/>
      <c r="H154" s="6"/>
      <c r="I154" s="6"/>
      <c r="J154" s="6"/>
      <c r="K154" s="6"/>
      <c r="L154" s="6"/>
    </row>
    <row r="155" spans="6:12" x14ac:dyDescent="0.2">
      <c r="F155" s="6"/>
      <c r="G155" s="6"/>
      <c r="H155" s="6"/>
      <c r="I155" s="6"/>
      <c r="J155" s="6"/>
      <c r="K155" s="6"/>
      <c r="L155" s="6"/>
    </row>
    <row r="156" spans="6:12" x14ac:dyDescent="0.2">
      <c r="F156" s="6"/>
      <c r="G156" s="6"/>
      <c r="H156" s="6"/>
      <c r="I156" s="6"/>
      <c r="J156" s="6"/>
      <c r="K156" s="6"/>
      <c r="L156" s="6"/>
    </row>
    <row r="157" spans="6:12" x14ac:dyDescent="0.2">
      <c r="F157" s="6"/>
      <c r="G157" s="6"/>
      <c r="H157" s="6"/>
      <c r="I157" s="6"/>
      <c r="J157" s="6"/>
      <c r="K157" s="6"/>
      <c r="L157" s="6"/>
    </row>
    <row r="158" spans="6:12" x14ac:dyDescent="0.2">
      <c r="F158" s="6"/>
      <c r="G158" s="6"/>
      <c r="H158" s="6"/>
      <c r="I158" s="6"/>
      <c r="J158" s="6"/>
      <c r="K158" s="6"/>
      <c r="L158" s="6"/>
    </row>
    <row r="159" spans="6:12" x14ac:dyDescent="0.2">
      <c r="F159" s="6"/>
      <c r="G159" s="6"/>
      <c r="H159" s="6"/>
      <c r="I159" s="6"/>
      <c r="J159" s="6"/>
      <c r="K159" s="6"/>
      <c r="L159" s="6"/>
    </row>
    <row r="160" spans="6:12" x14ac:dyDescent="0.2">
      <c r="F160" s="6"/>
      <c r="G160" s="6"/>
      <c r="H160" s="6"/>
      <c r="I160" s="6"/>
      <c r="J160" s="6"/>
      <c r="K160" s="6"/>
      <c r="L160" s="6"/>
    </row>
    <row r="161" spans="6:12" x14ac:dyDescent="0.2">
      <c r="F161" s="6"/>
      <c r="G161" s="6"/>
      <c r="H161" s="6"/>
      <c r="I161" s="6"/>
      <c r="J161" s="6"/>
      <c r="K161" s="6"/>
      <c r="L161" s="6"/>
    </row>
    <row r="162" spans="6:12" x14ac:dyDescent="0.2">
      <c r="F162" s="6"/>
      <c r="G162" s="6"/>
      <c r="H162" s="6"/>
      <c r="I162" s="6"/>
      <c r="J162" s="6"/>
      <c r="K162" s="6"/>
      <c r="L162" s="6"/>
    </row>
    <row r="163" spans="6:12" x14ac:dyDescent="0.2">
      <c r="F163" s="6"/>
      <c r="G163" s="6"/>
      <c r="H163" s="6"/>
      <c r="I163" s="6"/>
      <c r="J163" s="6"/>
      <c r="K163" s="6"/>
      <c r="L163" s="6"/>
    </row>
    <row r="164" spans="6:12" x14ac:dyDescent="0.2">
      <c r="F164" s="6"/>
      <c r="G164" s="6"/>
      <c r="H164" s="6"/>
      <c r="I164" s="6"/>
      <c r="J164" s="6"/>
      <c r="K164" s="6"/>
      <c r="L164" s="6"/>
    </row>
    <row r="165" spans="6:12" x14ac:dyDescent="0.2">
      <c r="F165" s="6"/>
      <c r="G165" s="6"/>
      <c r="H165" s="6"/>
      <c r="I165" s="6"/>
      <c r="J165" s="6"/>
      <c r="K165" s="6"/>
      <c r="L165" s="6"/>
    </row>
    <row r="166" spans="6:12" x14ac:dyDescent="0.2">
      <c r="F166" s="6"/>
      <c r="G166" s="6"/>
      <c r="H166" s="6"/>
      <c r="I166" s="6"/>
      <c r="J166" s="6"/>
      <c r="K166" s="6"/>
      <c r="L166" s="6"/>
    </row>
    <row r="167" spans="6:12" x14ac:dyDescent="0.2">
      <c r="F167" s="6"/>
      <c r="G167" s="6"/>
      <c r="H167" s="6"/>
      <c r="I167" s="6"/>
      <c r="J167" s="6"/>
      <c r="K167" s="6"/>
      <c r="L167" s="6"/>
    </row>
    <row r="168" spans="6:12" x14ac:dyDescent="0.2">
      <c r="F168" s="6"/>
      <c r="G168" s="6"/>
      <c r="H168" s="6"/>
      <c r="I168" s="6"/>
      <c r="J168" s="6"/>
      <c r="K168" s="6"/>
      <c r="L168" s="6"/>
    </row>
    <row r="169" spans="6:12" x14ac:dyDescent="0.2">
      <c r="F169" s="6"/>
      <c r="G169" s="6"/>
      <c r="H169" s="6"/>
      <c r="I169" s="6"/>
      <c r="J169" s="6"/>
      <c r="K169" s="6"/>
      <c r="L169" s="6"/>
    </row>
    <row r="170" spans="6:12" x14ac:dyDescent="0.2">
      <c r="F170" s="6"/>
      <c r="G170" s="6"/>
      <c r="H170" s="6"/>
      <c r="I170" s="6"/>
      <c r="J170" s="6"/>
      <c r="K170" s="6"/>
      <c r="L170" s="6"/>
    </row>
    <row r="171" spans="6:12" x14ac:dyDescent="0.2">
      <c r="F171" s="6"/>
      <c r="G171" s="6"/>
      <c r="H171" s="6"/>
      <c r="I171" s="6"/>
      <c r="J171" s="6"/>
      <c r="K171" s="6"/>
      <c r="L171" s="6"/>
    </row>
    <row r="172" spans="6:12" x14ac:dyDescent="0.2">
      <c r="F172" s="6"/>
      <c r="G172" s="6"/>
      <c r="H172" s="6"/>
      <c r="I172" s="6"/>
      <c r="J172" s="6"/>
      <c r="K172" s="6"/>
      <c r="L172" s="6"/>
    </row>
    <row r="173" spans="6:12" x14ac:dyDescent="0.2">
      <c r="F173" s="6"/>
      <c r="G173" s="6"/>
      <c r="H173" s="6"/>
      <c r="I173" s="6"/>
      <c r="J173" s="6"/>
      <c r="K173" s="6"/>
      <c r="L173" s="6"/>
    </row>
    <row r="174" spans="6:12" x14ac:dyDescent="0.2">
      <c r="F174" s="6"/>
      <c r="G174" s="6"/>
      <c r="H174" s="6"/>
      <c r="I174" s="6"/>
      <c r="J174" s="6"/>
      <c r="K174" s="6"/>
      <c r="L174" s="6"/>
    </row>
    <row r="175" spans="6:12" x14ac:dyDescent="0.2">
      <c r="F175" s="6"/>
      <c r="G175" s="6"/>
      <c r="H175" s="6"/>
      <c r="I175" s="6"/>
      <c r="J175" s="6"/>
      <c r="K175" s="6"/>
      <c r="L175" s="6"/>
    </row>
    <row r="176" spans="6:12" x14ac:dyDescent="0.2">
      <c r="F176" s="6"/>
      <c r="G176" s="6"/>
      <c r="H176" s="6"/>
      <c r="I176" s="6"/>
      <c r="J176" s="6"/>
      <c r="K176" s="6"/>
      <c r="L176" s="6"/>
    </row>
    <row r="177" spans="6:12" x14ac:dyDescent="0.2">
      <c r="F177" s="6"/>
      <c r="G177" s="6"/>
      <c r="H177" s="6"/>
      <c r="I177" s="6"/>
      <c r="J177" s="6"/>
      <c r="K177" s="6"/>
      <c r="L177" s="6"/>
    </row>
  </sheetData>
  <mergeCells count="8">
    <mergeCell ref="J2:L2"/>
    <mergeCell ref="D2:I2"/>
    <mergeCell ref="B25:L25"/>
    <mergeCell ref="B6:L6"/>
    <mergeCell ref="B7:L7"/>
    <mergeCell ref="B8:L8"/>
    <mergeCell ref="B24:L24"/>
    <mergeCell ref="B4:L4"/>
  </mergeCells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177"/>
  <sheetViews>
    <sheetView showGridLines="0" tabSelected="1" zoomScale="85" zoomScaleNormal="85" workbookViewId="0">
      <selection activeCell="F11" sqref="F11"/>
    </sheetView>
  </sheetViews>
  <sheetFormatPr defaultColWidth="8.85546875" defaultRowHeight="12.75" x14ac:dyDescent="0.2"/>
  <cols>
    <col min="1" max="1" width="2.7109375" style="8" customWidth="1"/>
    <col min="2" max="2" width="15.42578125" style="8" customWidth="1"/>
    <col min="3" max="3" width="16.5703125" style="8" bestFit="1" customWidth="1"/>
    <col min="4" max="4" width="16.5703125" style="29" bestFit="1" customWidth="1"/>
    <col min="5" max="5" width="8.5703125" style="29" customWidth="1"/>
    <col min="6" max="6" width="41" style="8" customWidth="1"/>
    <col min="7" max="7" width="11" style="8" customWidth="1"/>
    <col min="8" max="8" width="11.5703125" style="8" bestFit="1" customWidth="1"/>
    <col min="9" max="9" width="9.42578125" style="8" bestFit="1" customWidth="1"/>
    <col min="10" max="10" width="8.85546875" style="8" bestFit="1" customWidth="1"/>
    <col min="11" max="16384" width="8.85546875" style="8"/>
  </cols>
  <sheetData>
    <row r="1" spans="2:11" s="6" customFormat="1" ht="9.9499999999999993" customHeight="1" thickBot="1" x14ac:dyDescent="0.25"/>
    <row r="2" spans="2:11" s="6" customFormat="1" ht="53.25" customHeight="1" thickTop="1" thickBot="1" x14ac:dyDescent="0.25">
      <c r="B2" s="7"/>
      <c r="C2" s="28"/>
      <c r="D2" s="209" t="s">
        <v>99</v>
      </c>
      <c r="E2" s="209"/>
      <c r="F2" s="209"/>
      <c r="G2" s="209"/>
      <c r="H2" s="141" t="s">
        <v>104</v>
      </c>
      <c r="I2" s="141"/>
      <c r="J2" s="141"/>
    </row>
    <row r="3" spans="2:11" s="6" customFormat="1" ht="14.25" thickTop="1" thickBot="1" x14ac:dyDescent="0.25"/>
    <row r="4" spans="2:11" s="6" customFormat="1" ht="13.5" customHeight="1" thickBot="1" x14ac:dyDescent="0.25">
      <c r="B4" s="149" t="s">
        <v>102</v>
      </c>
      <c r="C4" s="150"/>
      <c r="D4" s="150"/>
      <c r="E4" s="150"/>
      <c r="F4" s="150"/>
      <c r="G4" s="150"/>
      <c r="H4" s="150"/>
      <c r="I4" s="150"/>
      <c r="J4" s="151"/>
    </row>
    <row r="5" spans="2:11" s="6" customFormat="1" ht="13.5" thickBot="1" x14ac:dyDescent="0.25"/>
    <row r="6" spans="2:11" s="6" customFormat="1" ht="12.75" customHeight="1" x14ac:dyDescent="0.2">
      <c r="B6" s="210" t="s">
        <v>9</v>
      </c>
      <c r="C6" s="211"/>
      <c r="D6" s="211"/>
      <c r="E6" s="211"/>
      <c r="F6" s="211"/>
      <c r="G6" s="211"/>
      <c r="H6" s="211"/>
      <c r="I6" s="211"/>
      <c r="J6" s="212"/>
      <c r="K6" s="10"/>
    </row>
    <row r="7" spans="2:11" s="6" customFormat="1" ht="43.5" customHeight="1" x14ac:dyDescent="0.2">
      <c r="B7" s="213" t="s">
        <v>88</v>
      </c>
      <c r="C7" s="214"/>
      <c r="D7" s="214"/>
      <c r="E7" s="214"/>
      <c r="F7" s="214"/>
      <c r="G7" s="214"/>
      <c r="H7" s="214"/>
      <c r="I7" s="214"/>
      <c r="J7" s="215"/>
      <c r="K7" s="11"/>
    </row>
    <row r="8" spans="2:11" s="6" customFormat="1" ht="13.5" customHeight="1" thickBot="1" x14ac:dyDescent="0.25">
      <c r="B8" s="216" t="s">
        <v>98</v>
      </c>
      <c r="C8" s="217"/>
      <c r="D8" s="217"/>
      <c r="E8" s="217"/>
      <c r="F8" s="217"/>
      <c r="G8" s="217"/>
      <c r="H8" s="217"/>
      <c r="I8" s="217"/>
      <c r="J8" s="218"/>
      <c r="K8" s="12"/>
    </row>
    <row r="9" spans="2:11" s="6" customFormat="1" ht="13.5" thickBot="1" x14ac:dyDescent="0.25"/>
    <row r="10" spans="2:11" s="6" customFormat="1" ht="18" customHeight="1" x14ac:dyDescent="0.2">
      <c r="B10" s="13" t="s">
        <v>105</v>
      </c>
      <c r="C10" s="42" t="s">
        <v>66</v>
      </c>
      <c r="D10" s="42" t="s">
        <v>63</v>
      </c>
      <c r="E10" s="42" t="s">
        <v>103</v>
      </c>
      <c r="F10" s="42" t="s">
        <v>82</v>
      </c>
      <c r="G10" s="42" t="s">
        <v>106</v>
      </c>
      <c r="H10" s="42" t="s">
        <v>83</v>
      </c>
      <c r="I10" s="42" t="s">
        <v>84</v>
      </c>
      <c r="J10" s="43" t="s">
        <v>85</v>
      </c>
    </row>
    <row r="11" spans="2:11" s="6" customFormat="1" ht="25.5" x14ac:dyDescent="0.2">
      <c r="B11" s="44">
        <v>41760</v>
      </c>
      <c r="C11" s="79">
        <f>167*120</f>
        <v>20040</v>
      </c>
      <c r="D11" s="79">
        <f>167*126</f>
        <v>21042</v>
      </c>
      <c r="E11" s="71">
        <f>(D11-C11)/C11</f>
        <v>0.05</v>
      </c>
      <c r="F11" s="16" t="s">
        <v>172</v>
      </c>
      <c r="G11" s="31"/>
      <c r="H11" s="32">
        <v>0.15</v>
      </c>
      <c r="I11" s="32">
        <v>-0.15</v>
      </c>
      <c r="J11" s="33">
        <v>0</v>
      </c>
    </row>
    <row r="12" spans="2:11" s="6" customFormat="1" ht="25.5" x14ac:dyDescent="0.2">
      <c r="B12" s="44">
        <v>41791</v>
      </c>
      <c r="C12" s="79">
        <v>28026.535749999999</v>
      </c>
      <c r="D12" s="79">
        <v>27450.535749999999</v>
      </c>
      <c r="E12" s="71">
        <f t="shared" ref="E12:E22" si="0">(D12-C12)/C12</f>
        <v>-2.055195137700884E-2</v>
      </c>
      <c r="F12" s="16" t="s">
        <v>173</v>
      </c>
      <c r="G12" s="31"/>
      <c r="H12" s="34">
        <f>$H$11</f>
        <v>0.15</v>
      </c>
      <c r="I12" s="34">
        <f>$I$11</f>
        <v>-0.15</v>
      </c>
      <c r="J12" s="35">
        <f>$J$11</f>
        <v>0</v>
      </c>
    </row>
    <row r="13" spans="2:11" s="6" customFormat="1" ht="25.5" x14ac:dyDescent="0.2">
      <c r="B13" s="44">
        <v>41821</v>
      </c>
      <c r="C13" s="79">
        <v>20164.035749999999</v>
      </c>
      <c r="D13" s="79">
        <v>19893.75</v>
      </c>
      <c r="E13" s="71">
        <f t="shared" si="0"/>
        <v>-1.3404347887054262E-2</v>
      </c>
      <c r="F13" s="16" t="s">
        <v>173</v>
      </c>
      <c r="G13" s="31"/>
      <c r="H13" s="36">
        <f t="shared" ref="H13:H22" si="1">$H$11</f>
        <v>0.15</v>
      </c>
      <c r="I13" s="36">
        <f t="shared" ref="I13:I22" si="2">$I$11</f>
        <v>-0.15</v>
      </c>
      <c r="J13" s="37">
        <f t="shared" ref="J13:J22" si="3">$J$11</f>
        <v>0</v>
      </c>
    </row>
    <row r="14" spans="2:11" s="6" customFormat="1" ht="25.5" x14ac:dyDescent="0.2">
      <c r="B14" s="44">
        <v>41852</v>
      </c>
      <c r="C14" s="79">
        <f>C13*113%</f>
        <v>22785.360397499997</v>
      </c>
      <c r="D14" s="30">
        <f>C14*99%</f>
        <v>22557.506793524997</v>
      </c>
      <c r="E14" s="71">
        <f t="shared" si="0"/>
        <v>-9.9999999999999881E-3</v>
      </c>
      <c r="F14" s="16" t="s">
        <v>173</v>
      </c>
      <c r="G14" s="31"/>
      <c r="H14" s="36">
        <f t="shared" si="1"/>
        <v>0.15</v>
      </c>
      <c r="I14" s="36">
        <f t="shared" si="2"/>
        <v>-0.15</v>
      </c>
      <c r="J14" s="37">
        <f t="shared" si="3"/>
        <v>0</v>
      </c>
    </row>
    <row r="15" spans="2:11" s="6" customFormat="1" x14ac:dyDescent="0.2">
      <c r="B15" s="44">
        <v>41883</v>
      </c>
      <c r="C15" s="30"/>
      <c r="D15" s="30"/>
      <c r="E15" s="71" t="e">
        <f t="shared" si="0"/>
        <v>#DIV/0!</v>
      </c>
      <c r="F15" s="16"/>
      <c r="G15" s="31"/>
      <c r="H15" s="36">
        <f t="shared" si="1"/>
        <v>0.15</v>
      </c>
      <c r="I15" s="36">
        <f t="shared" si="2"/>
        <v>-0.15</v>
      </c>
      <c r="J15" s="37">
        <f t="shared" si="3"/>
        <v>0</v>
      </c>
    </row>
    <row r="16" spans="2:11" s="6" customFormat="1" x14ac:dyDescent="0.2">
      <c r="B16" s="44">
        <v>41913</v>
      </c>
      <c r="C16" s="30"/>
      <c r="D16" s="30"/>
      <c r="E16" s="71" t="e">
        <f t="shared" si="0"/>
        <v>#DIV/0!</v>
      </c>
      <c r="F16" s="16"/>
      <c r="G16" s="31"/>
      <c r="H16" s="36">
        <f t="shared" si="1"/>
        <v>0.15</v>
      </c>
      <c r="I16" s="36">
        <f t="shared" si="2"/>
        <v>-0.15</v>
      </c>
      <c r="J16" s="37">
        <f t="shared" si="3"/>
        <v>0</v>
      </c>
    </row>
    <row r="17" spans="2:11" s="6" customFormat="1" x14ac:dyDescent="0.2">
      <c r="B17" s="44">
        <v>41944</v>
      </c>
      <c r="C17" s="30"/>
      <c r="D17" s="30"/>
      <c r="E17" s="71" t="e">
        <f t="shared" si="0"/>
        <v>#DIV/0!</v>
      </c>
      <c r="F17" s="16"/>
      <c r="G17" s="31"/>
      <c r="H17" s="36">
        <f t="shared" si="1"/>
        <v>0.15</v>
      </c>
      <c r="I17" s="36">
        <f t="shared" si="2"/>
        <v>-0.15</v>
      </c>
      <c r="J17" s="37">
        <f t="shared" si="3"/>
        <v>0</v>
      </c>
    </row>
    <row r="18" spans="2:11" s="6" customFormat="1" x14ac:dyDescent="0.2">
      <c r="B18" s="44">
        <v>41974</v>
      </c>
      <c r="C18" s="30"/>
      <c r="D18" s="30"/>
      <c r="E18" s="71" t="e">
        <f t="shared" si="0"/>
        <v>#DIV/0!</v>
      </c>
      <c r="F18" s="16"/>
      <c r="G18" s="31"/>
      <c r="H18" s="36">
        <f t="shared" si="1"/>
        <v>0.15</v>
      </c>
      <c r="I18" s="36">
        <f t="shared" si="2"/>
        <v>-0.15</v>
      </c>
      <c r="J18" s="37">
        <f t="shared" si="3"/>
        <v>0</v>
      </c>
    </row>
    <row r="19" spans="2:11" s="6" customFormat="1" x14ac:dyDescent="0.2">
      <c r="B19" s="44">
        <v>42005</v>
      </c>
      <c r="C19" s="30"/>
      <c r="D19" s="30"/>
      <c r="E19" s="71" t="e">
        <f t="shared" si="0"/>
        <v>#DIV/0!</v>
      </c>
      <c r="F19" s="16"/>
      <c r="G19" s="31"/>
      <c r="H19" s="36">
        <f t="shared" si="1"/>
        <v>0.15</v>
      </c>
      <c r="I19" s="36">
        <f t="shared" si="2"/>
        <v>-0.15</v>
      </c>
      <c r="J19" s="37">
        <f t="shared" si="3"/>
        <v>0</v>
      </c>
    </row>
    <row r="20" spans="2:11" s="6" customFormat="1" x14ac:dyDescent="0.2">
      <c r="B20" s="44">
        <v>42036</v>
      </c>
      <c r="C20" s="30"/>
      <c r="D20" s="30"/>
      <c r="E20" s="71" t="e">
        <f t="shared" si="0"/>
        <v>#DIV/0!</v>
      </c>
      <c r="F20" s="16"/>
      <c r="G20" s="31"/>
      <c r="H20" s="36">
        <f t="shared" si="1"/>
        <v>0.15</v>
      </c>
      <c r="I20" s="36">
        <f t="shared" si="2"/>
        <v>-0.15</v>
      </c>
      <c r="J20" s="37">
        <f t="shared" si="3"/>
        <v>0</v>
      </c>
    </row>
    <row r="21" spans="2:11" s="6" customFormat="1" x14ac:dyDescent="0.2">
      <c r="B21" s="44">
        <v>42064</v>
      </c>
      <c r="C21" s="30"/>
      <c r="D21" s="30"/>
      <c r="E21" s="71" t="e">
        <f t="shared" si="0"/>
        <v>#DIV/0!</v>
      </c>
      <c r="F21" s="16"/>
      <c r="G21" s="31"/>
      <c r="H21" s="36">
        <f t="shared" si="1"/>
        <v>0.15</v>
      </c>
      <c r="I21" s="36">
        <f t="shared" si="2"/>
        <v>-0.15</v>
      </c>
      <c r="J21" s="37">
        <f t="shared" si="3"/>
        <v>0</v>
      </c>
    </row>
    <row r="22" spans="2:11" s="6" customFormat="1" ht="13.5" thickBot="1" x14ac:dyDescent="0.25">
      <c r="B22" s="48">
        <v>42095</v>
      </c>
      <c r="C22" s="38"/>
      <c r="D22" s="38"/>
      <c r="E22" s="72" t="e">
        <f t="shared" si="0"/>
        <v>#DIV/0!</v>
      </c>
      <c r="F22" s="21"/>
      <c r="G22" s="39"/>
      <c r="H22" s="40">
        <f t="shared" si="1"/>
        <v>0.15</v>
      </c>
      <c r="I22" s="40">
        <f t="shared" si="2"/>
        <v>-0.15</v>
      </c>
      <c r="J22" s="41">
        <f t="shared" si="3"/>
        <v>0</v>
      </c>
    </row>
    <row r="23" spans="2:11" s="6" customFormat="1" ht="13.5" thickBot="1" x14ac:dyDescent="0.25"/>
    <row r="24" spans="2:11" s="6" customFormat="1" ht="12.75" customHeight="1" x14ac:dyDescent="0.2">
      <c r="B24" s="210" t="s">
        <v>89</v>
      </c>
      <c r="C24" s="211"/>
      <c r="D24" s="211"/>
      <c r="E24" s="211"/>
      <c r="F24" s="211"/>
      <c r="G24" s="211"/>
      <c r="H24" s="211"/>
      <c r="I24" s="211"/>
      <c r="J24" s="212"/>
      <c r="K24" s="10"/>
    </row>
    <row r="25" spans="2:11" s="6" customFormat="1" ht="244.5" customHeight="1" x14ac:dyDescent="0.2">
      <c r="B25" s="213"/>
      <c r="C25" s="214"/>
      <c r="D25" s="214"/>
      <c r="E25" s="214"/>
      <c r="F25" s="214"/>
      <c r="G25" s="214"/>
      <c r="H25" s="214"/>
      <c r="I25" s="214"/>
      <c r="J25" s="215"/>
      <c r="K25" s="11"/>
    </row>
    <row r="26" spans="2:11" x14ac:dyDescent="0.2">
      <c r="D26" s="8"/>
      <c r="E26" s="8"/>
    </row>
    <row r="27" spans="2:11" x14ac:dyDescent="0.2">
      <c r="D27" s="8"/>
      <c r="E27" s="8"/>
    </row>
    <row r="28" spans="2:11" x14ac:dyDescent="0.2">
      <c r="D28" s="8"/>
      <c r="E28" s="8"/>
    </row>
    <row r="29" spans="2:11" x14ac:dyDescent="0.2">
      <c r="D29" s="8"/>
      <c r="E29" s="8"/>
    </row>
    <row r="30" spans="2:11" x14ac:dyDescent="0.2">
      <c r="D30" s="8"/>
      <c r="E30" s="8"/>
    </row>
    <row r="31" spans="2:11" x14ac:dyDescent="0.2">
      <c r="D31" s="8"/>
      <c r="E31" s="8"/>
    </row>
    <row r="32" spans="2:11" x14ac:dyDescent="0.2">
      <c r="D32" s="8"/>
      <c r="E32" s="8"/>
    </row>
    <row r="33" spans="4:5" x14ac:dyDescent="0.2">
      <c r="D33" s="8"/>
      <c r="E33" s="8"/>
    </row>
    <row r="34" spans="4:5" x14ac:dyDescent="0.2">
      <c r="D34" s="8"/>
      <c r="E34" s="8"/>
    </row>
    <row r="35" spans="4:5" x14ac:dyDescent="0.2">
      <c r="D35" s="8"/>
      <c r="E35" s="8"/>
    </row>
    <row r="36" spans="4:5" x14ac:dyDescent="0.2">
      <c r="D36" s="8"/>
      <c r="E36" s="8"/>
    </row>
    <row r="37" spans="4:5" x14ac:dyDescent="0.2">
      <c r="D37" s="8"/>
      <c r="E37" s="8"/>
    </row>
    <row r="38" spans="4:5" x14ac:dyDescent="0.2">
      <c r="D38" s="8"/>
      <c r="E38" s="8"/>
    </row>
    <row r="39" spans="4:5" x14ac:dyDescent="0.2">
      <c r="D39" s="8"/>
      <c r="E39" s="8"/>
    </row>
    <row r="40" spans="4:5" x14ac:dyDescent="0.2">
      <c r="D40" s="8"/>
      <c r="E40" s="8"/>
    </row>
    <row r="41" spans="4:5" x14ac:dyDescent="0.2">
      <c r="D41" s="8"/>
      <c r="E41" s="8"/>
    </row>
    <row r="42" spans="4:5" x14ac:dyDescent="0.2">
      <c r="D42" s="8"/>
      <c r="E42" s="8"/>
    </row>
    <row r="43" spans="4:5" x14ac:dyDescent="0.2">
      <c r="D43" s="8"/>
      <c r="E43" s="8"/>
    </row>
    <row r="44" spans="4:5" x14ac:dyDescent="0.2">
      <c r="D44" s="8"/>
      <c r="E44" s="8"/>
    </row>
    <row r="45" spans="4:5" x14ac:dyDescent="0.2">
      <c r="D45" s="8"/>
      <c r="E45" s="8"/>
    </row>
    <row r="46" spans="4:5" x14ac:dyDescent="0.2">
      <c r="D46" s="8"/>
      <c r="E46" s="8"/>
    </row>
    <row r="47" spans="4:5" x14ac:dyDescent="0.2">
      <c r="D47" s="8"/>
      <c r="E47" s="8"/>
    </row>
    <row r="48" spans="4:5" x14ac:dyDescent="0.2">
      <c r="D48" s="8"/>
      <c r="E48" s="8"/>
    </row>
    <row r="49" spans="4:5" x14ac:dyDescent="0.2">
      <c r="D49" s="8"/>
      <c r="E49" s="8"/>
    </row>
    <row r="50" spans="4:5" x14ac:dyDescent="0.2">
      <c r="D50" s="8"/>
      <c r="E50" s="8"/>
    </row>
    <row r="51" spans="4:5" x14ac:dyDescent="0.2">
      <c r="D51" s="8"/>
      <c r="E51" s="8"/>
    </row>
    <row r="52" spans="4:5" x14ac:dyDescent="0.2">
      <c r="D52" s="8"/>
      <c r="E52" s="8"/>
    </row>
    <row r="53" spans="4:5" x14ac:dyDescent="0.2">
      <c r="D53" s="8"/>
      <c r="E53" s="8"/>
    </row>
    <row r="54" spans="4:5" x14ac:dyDescent="0.2">
      <c r="D54" s="8"/>
      <c r="E54" s="8"/>
    </row>
    <row r="55" spans="4:5" x14ac:dyDescent="0.2">
      <c r="D55" s="8"/>
      <c r="E55" s="8"/>
    </row>
    <row r="56" spans="4:5" x14ac:dyDescent="0.2">
      <c r="D56" s="8"/>
      <c r="E56" s="8"/>
    </row>
    <row r="57" spans="4:5" x14ac:dyDescent="0.2">
      <c r="D57" s="8"/>
      <c r="E57" s="8"/>
    </row>
    <row r="58" spans="4:5" x14ac:dyDescent="0.2">
      <c r="D58" s="8"/>
      <c r="E58" s="8"/>
    </row>
    <row r="59" spans="4:5" x14ac:dyDescent="0.2">
      <c r="D59" s="8"/>
      <c r="E59" s="8"/>
    </row>
    <row r="60" spans="4:5" x14ac:dyDescent="0.2">
      <c r="D60" s="8"/>
      <c r="E60" s="8"/>
    </row>
    <row r="61" spans="4:5" x14ac:dyDescent="0.2">
      <c r="D61" s="8"/>
      <c r="E61" s="8"/>
    </row>
    <row r="62" spans="4:5" x14ac:dyDescent="0.2">
      <c r="D62" s="8"/>
      <c r="E62" s="8"/>
    </row>
    <row r="63" spans="4:5" x14ac:dyDescent="0.2">
      <c r="D63" s="8"/>
      <c r="E63" s="8"/>
    </row>
    <row r="64" spans="4:5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</sheetData>
  <mergeCells count="8">
    <mergeCell ref="H2:J2"/>
    <mergeCell ref="D2:G2"/>
    <mergeCell ref="B24:J24"/>
    <mergeCell ref="B25:J25"/>
    <mergeCell ref="B6:J6"/>
    <mergeCell ref="B7:J7"/>
    <mergeCell ref="B8:J8"/>
    <mergeCell ref="B4:J4"/>
  </mergeCells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Ações Gerenciais</vt:lpstr>
      <vt:lpstr>Riscos</vt:lpstr>
      <vt:lpstr>PSAT</vt:lpstr>
      <vt:lpstr>ICPR</vt:lpstr>
      <vt:lpstr>IVAC</vt:lpstr>
    </vt:vector>
  </TitlesOfParts>
  <Manager>&lt;Sigla do Projeto&gt; - &lt;Nome do Projeto&gt;</Manager>
  <Company>Politec Ltda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Painel de Controle do Projeto</dc:title>
  <dc:subject>&lt;Nome do Projeto&gt;</dc:subject>
  <dc:creator>SEPG</dc:creator>
  <dc:description>&lt;Nome do Cliente&gt;</dc:description>
  <cp:lastModifiedBy>Carlos Gurgel</cp:lastModifiedBy>
  <cp:lastPrinted>2010-10-05T13:48:17Z</cp:lastPrinted>
  <dcterms:created xsi:type="dcterms:W3CDTF">2004-08-17T19:36:20Z</dcterms:created>
  <dcterms:modified xsi:type="dcterms:W3CDTF">2014-09-05T15:37:12Z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ome do modelo">
    <vt:lpwstr>MF - FPROJ - Painel de Controle do Projeto</vt:lpwstr>
  </property>
  <property fmtid="{D5CDD505-2E9C-101B-9397-08002B2CF9AE}" pid="3" name="Versão do modelo">
    <vt:lpwstr>2</vt:lpwstr>
  </property>
</Properties>
</file>