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"/>
  </bookViews>
  <sheets>
    <sheet name="Sheet1" sheetId="1" state="hidden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9" i="2" l="1"/>
  <c r="J29" i="2" l="1"/>
  <c r="J30" i="2"/>
  <c r="H30" i="2"/>
  <c r="H29" i="2"/>
  <c r="H28" i="2"/>
  <c r="E29" i="2"/>
  <c r="E30" i="2"/>
  <c r="E31" i="2"/>
  <c r="E32" i="2"/>
  <c r="C30" i="2"/>
  <c r="C29" i="2"/>
  <c r="C28" i="2"/>
  <c r="E36" i="2" l="1"/>
  <c r="E37" i="2"/>
  <c r="E38" i="2"/>
  <c r="E39" i="2"/>
  <c r="E40" i="2"/>
  <c r="E41" i="2"/>
  <c r="E42" i="2"/>
  <c r="E43" i="2"/>
  <c r="E44" i="2"/>
  <c r="E45" i="2"/>
  <c r="E46" i="2"/>
  <c r="E47" i="2"/>
  <c r="E48" i="2"/>
  <c r="E35" i="2"/>
  <c r="J28" i="2"/>
  <c r="J32" i="2"/>
  <c r="J31" i="2"/>
  <c r="E28" i="2"/>
  <c r="J16" i="2"/>
  <c r="J17" i="2"/>
  <c r="J18" i="2"/>
  <c r="J19" i="2"/>
  <c r="J20" i="2"/>
  <c r="J21" i="2"/>
  <c r="J22" i="2"/>
  <c r="J23" i="2"/>
  <c r="J24" i="2"/>
  <c r="J25" i="2"/>
  <c r="J15" i="2"/>
  <c r="E16" i="2"/>
  <c r="E17" i="2"/>
  <c r="E18" i="2"/>
  <c r="E19" i="2"/>
  <c r="E20" i="2"/>
  <c r="E15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H32" i="2"/>
  <c r="H31" i="2"/>
  <c r="C32" i="2"/>
  <c r="C31" i="2"/>
  <c r="H25" i="2"/>
  <c r="H24" i="2"/>
  <c r="H23" i="2"/>
  <c r="H22" i="2"/>
  <c r="H21" i="2"/>
  <c r="H20" i="2"/>
  <c r="H19" i="2"/>
  <c r="H18" i="2"/>
  <c r="H17" i="2"/>
  <c r="H16" i="2"/>
  <c r="H15" i="2"/>
  <c r="C15" i="2"/>
  <c r="C20" i="2"/>
  <c r="C19" i="2"/>
  <c r="C18" i="2"/>
  <c r="C17" i="2"/>
  <c r="C16" i="2"/>
  <c r="N6" i="2"/>
  <c r="Q6" i="2"/>
  <c r="Q5" i="2"/>
  <c r="A11" i="2"/>
  <c r="A10" i="2"/>
</calcChain>
</file>

<file path=xl/sharedStrings.xml><?xml version="1.0" encoding="utf-8"?>
<sst xmlns="http://schemas.openxmlformats.org/spreadsheetml/2006/main" count="95" uniqueCount="80">
  <si>
    <t>维稳专员信息</t>
    <phoneticPr fontId="1" type="noConversion"/>
  </si>
  <si>
    <t>ID</t>
    <phoneticPr fontId="1" type="noConversion"/>
  </si>
  <si>
    <t>PL</t>
    <phoneticPr fontId="1" type="noConversion"/>
  </si>
  <si>
    <t>性别</t>
    <phoneticPr fontId="1" type="noConversion"/>
  </si>
  <si>
    <t>所属部门</t>
    <phoneticPr fontId="1" type="noConversion"/>
  </si>
  <si>
    <t>是否属于内务安全局</t>
    <phoneticPr fontId="1" type="noConversion"/>
  </si>
  <si>
    <t>异能</t>
    <phoneticPr fontId="1" type="noConversion"/>
  </si>
  <si>
    <t>秘密结社</t>
    <phoneticPr fontId="1" type="noConversion"/>
  </si>
  <si>
    <t>警告：拥有机械共感能力者将立刻被处决！
警告：只有拥有心灵探针，同感共情，能量力场，空中浮游，精神震爆，寻求建言，烈焰操控，心灵致动，心电感应，幻影移形能力之一者才能加入超能革新</t>
    <phoneticPr fontId="1" type="noConversion"/>
  </si>
  <si>
    <t>Credits:</t>
    <phoneticPr fontId="1" type="noConversion"/>
  </si>
  <si>
    <t>持有物品</t>
    <phoneticPr fontId="1" type="noConversion"/>
  </si>
  <si>
    <t>力量</t>
    <phoneticPr fontId="1" type="noConversion"/>
  </si>
  <si>
    <t>敏捷</t>
    <phoneticPr fontId="1" type="noConversion"/>
  </si>
  <si>
    <t>灵巧</t>
    <phoneticPr fontId="1" type="noConversion"/>
  </si>
  <si>
    <t>耐久</t>
    <phoneticPr fontId="1" type="noConversion"/>
  </si>
  <si>
    <t>精力</t>
    <phoneticPr fontId="1" type="noConversion"/>
  </si>
  <si>
    <t>厚颜</t>
    <phoneticPr fontId="1" type="noConversion"/>
  </si>
  <si>
    <t>机械天赋</t>
    <phoneticPr fontId="1" type="noConversion"/>
  </si>
  <si>
    <t>能力强度</t>
    <phoneticPr fontId="1" type="noConversion"/>
  </si>
  <si>
    <t>负重</t>
    <phoneticPr fontId="1" type="noConversion"/>
  </si>
  <si>
    <t>英雄气概</t>
    <phoneticPr fontId="1" type="noConversion"/>
  </si>
  <si>
    <t>属性</t>
    <phoneticPr fontId="1" type="noConversion"/>
  </si>
  <si>
    <t>力场剑</t>
    <phoneticPr fontId="1" type="noConversion"/>
  </si>
  <si>
    <t>手榴弹</t>
    <phoneticPr fontId="1" type="noConversion"/>
  </si>
  <si>
    <t>神经鞭</t>
    <phoneticPr fontId="1" type="noConversion"/>
  </si>
  <si>
    <t>原始斗殴武器</t>
    <phoneticPr fontId="1" type="noConversion"/>
  </si>
  <si>
    <t>技能名称</t>
    <phoneticPr fontId="1" type="noConversion"/>
  </si>
  <si>
    <t>基础值</t>
    <phoneticPr fontId="1" type="noConversion"/>
  </si>
  <si>
    <t>技能点</t>
    <phoneticPr fontId="1" type="noConversion"/>
  </si>
  <si>
    <t>技能等级</t>
    <phoneticPr fontId="1" type="noConversion"/>
  </si>
  <si>
    <t>警棍</t>
    <phoneticPr fontId="1" type="noConversion"/>
  </si>
  <si>
    <t>徒手搏击</t>
    <phoneticPr fontId="1" type="noConversion"/>
  </si>
  <si>
    <t>厚颜依靠</t>
    <phoneticPr fontId="1" type="noConversion"/>
  </si>
  <si>
    <t>技能名称</t>
    <phoneticPr fontId="1" type="noConversion"/>
  </si>
  <si>
    <t>舔鞋子</t>
    <phoneticPr fontId="1" type="noConversion"/>
  </si>
  <si>
    <t>贿赂</t>
    <phoneticPr fontId="1" type="noConversion"/>
  </si>
  <si>
    <t>欺诈</t>
    <phoneticPr fontId="1" type="noConversion"/>
  </si>
  <si>
    <t>话术</t>
    <phoneticPr fontId="1" type="noConversion"/>
  </si>
  <si>
    <t>伪造</t>
    <phoneticPr fontId="1" type="noConversion"/>
  </si>
  <si>
    <t>审讯</t>
    <phoneticPr fontId="1" type="noConversion"/>
  </si>
  <si>
    <t>恐吓</t>
    <phoneticPr fontId="1" type="noConversion"/>
  </si>
  <si>
    <t>诱导</t>
    <phoneticPr fontId="1" type="noConversion"/>
  </si>
  <si>
    <t>演说</t>
    <phoneticPr fontId="1" type="noConversion"/>
  </si>
  <si>
    <t>心理学</t>
    <phoneticPr fontId="1" type="noConversion"/>
  </si>
  <si>
    <t>伪造逻辑</t>
    <phoneticPr fontId="1" type="noConversion"/>
  </si>
  <si>
    <t>技能</t>
    <phoneticPr fontId="1" type="noConversion"/>
  </si>
  <si>
    <t>敏捷依靠</t>
    <phoneticPr fontId="1" type="noConversion"/>
  </si>
  <si>
    <t>灵巧依靠</t>
    <phoneticPr fontId="1" type="noConversion"/>
  </si>
  <si>
    <t>技能名称</t>
    <phoneticPr fontId="1" type="noConversion"/>
  </si>
  <si>
    <t>技能等级</t>
    <phoneticPr fontId="1" type="noConversion"/>
  </si>
  <si>
    <t>原始远程武器</t>
    <phoneticPr fontId="1" type="noConversion"/>
  </si>
  <si>
    <t>车载武器</t>
    <phoneticPr fontId="1" type="noConversion"/>
  </si>
  <si>
    <t>机械依靠</t>
    <phoneticPr fontId="1" type="noConversion"/>
  </si>
  <si>
    <t>基础值</t>
    <phoneticPr fontId="1" type="noConversion"/>
  </si>
  <si>
    <t>生态工程</t>
    <phoneticPr fontId="1" type="noConversion"/>
  </si>
  <si>
    <t>车辆操作和维修</t>
    <phoneticPr fontId="1" type="noConversion"/>
  </si>
  <si>
    <t>精力依靠</t>
    <phoneticPr fontId="1" type="noConversion"/>
  </si>
  <si>
    <t>生化治疗</t>
    <phoneticPr fontId="1" type="noConversion"/>
  </si>
  <si>
    <t>爆破</t>
    <phoneticPr fontId="1" type="noConversion"/>
  </si>
  <si>
    <t>医学</t>
    <phoneticPr fontId="1" type="noConversion"/>
  </si>
  <si>
    <t>安保</t>
    <phoneticPr fontId="1" type="noConversion"/>
  </si>
  <si>
    <t>潜行</t>
    <phoneticPr fontId="1" type="noConversion"/>
  </si>
  <si>
    <t>跟踪</t>
    <phoneticPr fontId="1" type="noConversion"/>
  </si>
  <si>
    <t>野外求生</t>
    <phoneticPr fontId="1" type="noConversion"/>
  </si>
  <si>
    <t>生物科技</t>
    <phoneticPr fontId="1" type="noConversion"/>
  </si>
  <si>
    <t>电子学</t>
    <phoneticPr fontId="1" type="noConversion"/>
  </si>
  <si>
    <t>数据分析</t>
    <phoneticPr fontId="1" type="noConversion"/>
  </si>
  <si>
    <t>数据搜索</t>
    <phoneticPr fontId="1" type="noConversion"/>
  </si>
  <si>
    <t>已经使用的技能点：</t>
    <phoneticPr fontId="1" type="noConversion"/>
  </si>
  <si>
    <t>/30</t>
    <phoneticPr fontId="1" type="noConversion"/>
  </si>
  <si>
    <t>伤害加值</t>
    <phoneticPr fontId="1" type="noConversion"/>
  </si>
  <si>
    <t>注意：技能等级不超过12，特训技能等级不超过14</t>
    <phoneticPr fontId="1" type="noConversion"/>
  </si>
  <si>
    <t>保密等级</t>
    <phoneticPr fontId="1" type="noConversion"/>
  </si>
  <si>
    <t>核子工程</t>
    <phoneticPr fontId="1" type="noConversion"/>
  </si>
  <si>
    <t>机械工程</t>
    <phoneticPr fontId="1" type="noConversion"/>
  </si>
  <si>
    <t>化学工程</t>
    <phoneticPr fontId="1" type="noConversion"/>
  </si>
  <si>
    <t>武器：</t>
    <phoneticPr fontId="1" type="noConversion"/>
  </si>
  <si>
    <t>武器：</t>
    <phoneticPr fontId="1" type="noConversion"/>
  </si>
  <si>
    <t>机器人：</t>
    <phoneticPr fontId="1" type="noConversion"/>
  </si>
  <si>
    <t>本角色卡由雾雨のMarisa★制作，欢迎联系QQ664095889，说一句“你这卡做的有毛病！”（因为规则实在不是十分明确所以很可能出差错，留下联系方式总是对的）
吐槽：为什么我找不到妄想症的角色卡啊，咱们这边妄想症玩家比较少我知道，但是真的连卡都没有吗？还是说我没有找到呢？
衷心感谢各位的使用！祝各位市民今天也是幸福而完美的完成任务DA★ZE！
Paranoia  2E角色卡
Ver 1.0.1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</si>
</sst>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0" tint="-0.3499862666707357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9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Border="1"/>
    <xf numFmtId="0" fontId="0" fillId="3" borderId="1" xfId="0" applyFill="1" applyBorder="1"/>
    <xf numFmtId="0" fontId="0" fillId="6" borderId="0" xfId="0" applyFill="1"/>
    <xf numFmtId="0" fontId="0" fillId="3" borderId="1" xfId="0" applyFill="1" applyBorder="1" applyAlignment="1"/>
    <xf numFmtId="0" fontId="0" fillId="6" borderId="0" xfId="0" applyFill="1" applyAlignment="1"/>
    <xf numFmtId="0" fontId="0" fillId="6" borderId="0" xfId="0" applyFill="1" applyBorder="1" applyAlignment="1"/>
    <xf numFmtId="0" fontId="0" fillId="3" borderId="8" xfId="0" applyFill="1" applyBorder="1" applyAlignment="1"/>
    <xf numFmtId="0" fontId="0" fillId="4" borderId="1" xfId="0" applyFill="1" applyBorder="1"/>
    <xf numFmtId="0" fontId="0" fillId="10" borderId="1" xfId="0" applyFill="1" applyBorder="1"/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0" xfId="0" applyFill="1" applyBorder="1"/>
    <xf numFmtId="0" fontId="0" fillId="9" borderId="0" xfId="0" applyFill="1"/>
    <xf numFmtId="0" fontId="0" fillId="6" borderId="0" xfId="0" applyFill="1" applyAlignment="1">
      <alignment horizontal="right"/>
    </xf>
    <xf numFmtId="0" fontId="0" fillId="3" borderId="1" xfId="0" applyFill="1" applyBorder="1" applyAlignment="1">
      <alignment horizontal="center"/>
    </xf>
    <xf numFmtId="0" fontId="0" fillId="8" borderId="12" xfId="0" applyFill="1" applyBorder="1" applyAlignment="1"/>
    <xf numFmtId="0" fontId="0" fillId="8" borderId="10" xfId="0" applyFill="1" applyBorder="1" applyAlignment="1">
      <alignment horizontal="right"/>
    </xf>
    <xf numFmtId="0" fontId="0" fillId="6" borderId="0" xfId="0" applyFill="1" applyAlignment="1">
      <alignment horizontal="left" wrapText="1"/>
    </xf>
    <xf numFmtId="0" fontId="0" fillId="5" borderId="1" xfId="0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left"/>
    </xf>
    <xf numFmtId="0" fontId="5" fillId="8" borderId="0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9" sqref="H9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6"/>
  <sheetViews>
    <sheetView tabSelected="1" zoomScaleNormal="100" workbookViewId="0">
      <selection activeCell="Q28" sqref="Q28"/>
    </sheetView>
  </sheetViews>
  <sheetFormatPr defaultRowHeight="14.4" x14ac:dyDescent="0.25"/>
  <sheetData>
    <row r="1" spans="1:40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 x14ac:dyDescent="0.25">
      <c r="A2" s="29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7"/>
      <c r="L2" s="24" t="s">
        <v>21</v>
      </c>
      <c r="M2" s="25"/>
      <c r="N2" s="25"/>
      <c r="O2" s="25"/>
      <c r="P2" s="25"/>
      <c r="Q2" s="25"/>
      <c r="R2" s="7"/>
      <c r="S2" s="5"/>
      <c r="T2" s="5"/>
      <c r="U2" s="5"/>
      <c r="V2" s="5"/>
      <c r="W2" s="5"/>
      <c r="X2" s="5"/>
      <c r="Y2" s="5"/>
      <c r="Z2" s="5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x14ac:dyDescent="0.25">
      <c r="A3" s="1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7"/>
      <c r="L3" s="3" t="s">
        <v>11</v>
      </c>
      <c r="M3" s="4"/>
      <c r="N3" s="3" t="s">
        <v>14</v>
      </c>
      <c r="O3" s="4"/>
      <c r="P3" s="3" t="s">
        <v>17</v>
      </c>
      <c r="Q3" s="4"/>
      <c r="R3" s="7"/>
      <c r="S3" s="5"/>
      <c r="T3" s="5"/>
      <c r="U3" s="5"/>
      <c r="V3" s="5"/>
      <c r="W3" s="5"/>
      <c r="X3" s="5"/>
      <c r="Y3" s="5"/>
      <c r="Z3" s="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25">
      <c r="A4" s="1" t="s">
        <v>2</v>
      </c>
      <c r="B4" s="31"/>
      <c r="C4" s="32"/>
      <c r="D4" s="32"/>
      <c r="E4" s="33"/>
      <c r="F4" s="1" t="s">
        <v>3</v>
      </c>
      <c r="G4" s="8"/>
      <c r="H4" s="3" t="s">
        <v>72</v>
      </c>
      <c r="I4" s="27"/>
      <c r="J4" s="27"/>
      <c r="K4" s="7"/>
      <c r="L4" s="3" t="s">
        <v>12</v>
      </c>
      <c r="M4" s="2"/>
      <c r="N4" s="3" t="s">
        <v>15</v>
      </c>
      <c r="O4" s="2"/>
      <c r="P4" s="3" t="s">
        <v>18</v>
      </c>
      <c r="Q4" s="2"/>
      <c r="R4" s="7"/>
      <c r="S4" s="5"/>
      <c r="T4" s="5"/>
      <c r="U4" s="5"/>
      <c r="V4" s="5"/>
      <c r="W4" s="5"/>
      <c r="X4" s="5"/>
      <c r="Y4" s="5"/>
      <c r="Z4" s="5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x14ac:dyDescent="0.25">
      <c r="A5" s="30" t="s">
        <v>4</v>
      </c>
      <c r="B5" s="30"/>
      <c r="C5" s="28"/>
      <c r="D5" s="28"/>
      <c r="E5" s="28"/>
      <c r="F5" s="30" t="s">
        <v>5</v>
      </c>
      <c r="G5" s="30"/>
      <c r="H5" s="30"/>
      <c r="I5" s="28"/>
      <c r="J5" s="28"/>
      <c r="K5" s="7"/>
      <c r="L5" s="3" t="s">
        <v>13</v>
      </c>
      <c r="M5" s="4"/>
      <c r="N5" s="3" t="s">
        <v>16</v>
      </c>
      <c r="O5" s="4"/>
      <c r="P5" s="3" t="s">
        <v>19</v>
      </c>
      <c r="Q5" s="4" t="str">
        <f>IF(M3&lt;=12,"25",M3*5-35)</f>
        <v>25</v>
      </c>
      <c r="R5" s="7"/>
      <c r="S5" s="5"/>
      <c r="T5" s="5"/>
      <c r="U5" s="5"/>
      <c r="V5" s="5"/>
      <c r="W5" s="5"/>
      <c r="X5" s="5"/>
      <c r="Y5" s="5"/>
      <c r="Z5" s="5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25">
      <c r="A6" s="30" t="s">
        <v>6</v>
      </c>
      <c r="B6" s="30"/>
      <c r="C6" s="27"/>
      <c r="D6" s="27"/>
      <c r="E6" s="27"/>
      <c r="F6" s="30" t="s">
        <v>7</v>
      </c>
      <c r="G6" s="30"/>
      <c r="H6" s="30"/>
      <c r="I6" s="27"/>
      <c r="J6" s="27"/>
      <c r="K6" s="7"/>
      <c r="L6" s="23" t="s">
        <v>70</v>
      </c>
      <c r="M6" s="23"/>
      <c r="N6" s="2" t="str">
        <f>IF(M3&lt;=13,"0",IF(M3&lt;=18,"1","2"))</f>
        <v>0</v>
      </c>
      <c r="O6" s="23" t="s">
        <v>20</v>
      </c>
      <c r="P6" s="23"/>
      <c r="Q6" s="2" t="str">
        <f>IF(O3&lt;=13,"0",IF(O3&lt;=18,"1","2"))</f>
        <v>0</v>
      </c>
      <c r="R6" s="7"/>
      <c r="S6" s="5"/>
      <c r="T6" s="5"/>
      <c r="U6" s="5"/>
      <c r="V6" s="5"/>
      <c r="W6" s="5"/>
      <c r="X6" s="5"/>
      <c r="Y6" s="5"/>
      <c r="Z6" s="5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ht="14.4" customHeight="1" x14ac:dyDescent="0.25">
      <c r="A7" s="26" t="s">
        <v>8</v>
      </c>
      <c r="B7" s="26"/>
      <c r="C7" s="26"/>
      <c r="D7" s="26"/>
      <c r="E7" s="26"/>
      <c r="F7" s="26"/>
      <c r="G7" s="26"/>
      <c r="H7" s="26"/>
      <c r="I7" s="26"/>
      <c r="J7" s="26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7"/>
      <c r="L8" s="39" t="s">
        <v>10</v>
      </c>
      <c r="M8" s="40"/>
      <c r="N8" s="40"/>
      <c r="O8" s="40"/>
      <c r="P8" s="40"/>
      <c r="Q8" s="41"/>
      <c r="R8" s="10"/>
      <c r="S8" s="10"/>
      <c r="T8" s="10"/>
      <c r="U8" s="10"/>
      <c r="V8" s="5"/>
      <c r="W8" s="5"/>
      <c r="X8" s="5"/>
      <c r="Y8" s="5"/>
      <c r="Z8" s="5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B9" s="7"/>
      <c r="C9" s="7"/>
      <c r="D9" s="7"/>
      <c r="E9" s="7"/>
      <c r="F9" s="7"/>
      <c r="G9" s="7"/>
      <c r="H9" s="7"/>
      <c r="I9" s="7"/>
      <c r="J9" s="7"/>
      <c r="K9" s="5"/>
      <c r="L9" s="42"/>
      <c r="M9" s="43"/>
      <c r="N9" s="43"/>
      <c r="O9" s="43"/>
      <c r="P9" s="43"/>
      <c r="Q9" s="44"/>
      <c r="R9" s="5"/>
      <c r="S9" s="5"/>
      <c r="T9" s="5"/>
      <c r="U9" s="5"/>
      <c r="V9" s="5"/>
      <c r="W9" s="5"/>
      <c r="X9" s="5"/>
      <c r="Y9" s="5"/>
      <c r="Z9" s="5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5">
      <c r="A10" s="37" t="str">
        <f>IF(I5="是","内务安全局的特训技能是警棍，徒手搏击，审讯，恐吓，激光武器，安保，跟踪"," ")</f>
        <v xml:space="preserve"> </v>
      </c>
      <c r="B10" s="37"/>
      <c r="C10" s="37"/>
      <c r="D10" s="37"/>
      <c r="E10" s="37"/>
      <c r="F10" s="37"/>
      <c r="G10" s="37"/>
      <c r="H10" s="37"/>
      <c r="I10" s="37"/>
      <c r="J10" s="37"/>
      <c r="K10" s="7"/>
      <c r="L10" s="42"/>
      <c r="M10" s="43"/>
      <c r="N10" s="43"/>
      <c r="O10" s="43"/>
      <c r="P10" s="43"/>
      <c r="Q10" s="44"/>
      <c r="R10" s="5"/>
      <c r="S10" s="5"/>
      <c r="T10" s="5"/>
      <c r="U10" s="5"/>
      <c r="V10" s="5"/>
      <c r="W10" s="5"/>
      <c r="X10" s="5"/>
      <c r="Y10" s="5"/>
      <c r="Z10" s="5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4.4" customHeight="1" x14ac:dyDescent="0.25">
      <c r="A11" s="38" t="str">
        <f>IF(C5=0," ",IF(C5="技术局(Tec)","技术局的特训技能是逻辑伪造，自动车辆，运输机，医疗机械，类人机械，清扫机械，电子学，机械工程",IF(C5="住环境精神统治局(HPD&amp;MC)","住环境精神统治局的特训技能是舔鞋子，欺诈，伪造，演说，医疗机械，生化治疗，医学",IF(C5="军部局(Army)","军部局的特训技能是手榴弹，原始斗殴武器，徒手，诱导，激光武器，投射武器，秃鹰战机，爆破，野外生存",IF(C5="生产搬送配给局(PLC)","生产搬送配给局的特训技能是贿赂，话术，伪造，生态工程，类人机械，生物科技",IF(C5="研究设计局(R&amp;D)","研究设计局的特训技能是类人机械，生物科技，数据分析，数据搜索，电子学，机械工程",IF(C5="中央处理省(CPU)","中央处理省的特训技能是话术，恐吓，诱导，心理学，安保，数据分析，数据搜索",IF(C5="动力局(Power)","动力局的特训技能是逻辑伪造，生态工程，类人机械，化学工程，电子学，机械工程，核子工程"))))))))</f>
        <v xml:space="preserve"> </v>
      </c>
      <c r="B11" s="38"/>
      <c r="C11" s="38"/>
      <c r="D11" s="38"/>
      <c r="E11" s="38"/>
      <c r="F11" s="38"/>
      <c r="G11" s="38"/>
      <c r="H11" s="38"/>
      <c r="I11" s="38"/>
      <c r="J11" s="38"/>
      <c r="K11" s="7"/>
      <c r="L11" s="42"/>
      <c r="M11" s="43"/>
      <c r="N11" s="43"/>
      <c r="O11" s="43"/>
      <c r="P11" s="43"/>
      <c r="Q11" s="44"/>
      <c r="R11" s="5"/>
      <c r="S11" s="5"/>
      <c r="T11" s="5"/>
      <c r="U11" s="5"/>
      <c r="V11" s="5"/>
      <c r="W11" s="5"/>
      <c r="X11" s="5"/>
      <c r="Y11" s="5"/>
      <c r="Z11" s="5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x14ac:dyDescent="0.25">
      <c r="A12" s="36" t="s">
        <v>45</v>
      </c>
      <c r="B12" s="36"/>
      <c r="C12" s="36"/>
      <c r="D12" s="36"/>
      <c r="E12" s="36"/>
      <c r="F12" s="36"/>
      <c r="G12" s="36"/>
      <c r="H12" s="36"/>
      <c r="I12" s="36"/>
      <c r="J12" s="36"/>
      <c r="K12" s="7"/>
      <c r="L12" s="42"/>
      <c r="M12" s="43"/>
      <c r="N12" s="43"/>
      <c r="O12" s="43"/>
      <c r="P12" s="43"/>
      <c r="Q12" s="44"/>
      <c r="R12" s="5"/>
      <c r="S12" s="5"/>
      <c r="T12" s="5"/>
      <c r="U12" s="5"/>
      <c r="W12" s="5"/>
      <c r="X12" s="5"/>
      <c r="Y12" s="5"/>
      <c r="Z12" s="5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x14ac:dyDescent="0.25">
      <c r="A13" s="35" t="s">
        <v>46</v>
      </c>
      <c r="B13" s="35"/>
      <c r="C13" s="35"/>
      <c r="D13" s="35"/>
      <c r="E13" s="35"/>
      <c r="F13" s="35" t="s">
        <v>32</v>
      </c>
      <c r="G13" s="35"/>
      <c r="H13" s="35"/>
      <c r="I13" s="35"/>
      <c r="J13" s="35"/>
      <c r="K13" s="7"/>
      <c r="L13" s="11" t="s">
        <v>9</v>
      </c>
      <c r="M13" s="45"/>
      <c r="N13" s="45"/>
      <c r="O13" s="45"/>
      <c r="P13" s="45"/>
      <c r="Q13" s="46"/>
      <c r="R13" s="10"/>
      <c r="S13" s="10"/>
      <c r="T13" s="10"/>
      <c r="U13" s="10"/>
      <c r="W13" s="5"/>
      <c r="X13" s="5"/>
      <c r="Y13" s="5"/>
      <c r="Z13" s="5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25">
      <c r="A14" s="34" t="s">
        <v>26</v>
      </c>
      <c r="B14" s="34"/>
      <c r="C14" s="14" t="s">
        <v>27</v>
      </c>
      <c r="D14" s="2" t="s">
        <v>28</v>
      </c>
      <c r="E14" s="15" t="s">
        <v>29</v>
      </c>
      <c r="F14" s="34" t="s">
        <v>33</v>
      </c>
      <c r="G14" s="34"/>
      <c r="H14" s="14" t="s">
        <v>27</v>
      </c>
      <c r="I14" s="2" t="s">
        <v>28</v>
      </c>
      <c r="J14" s="15" t="s">
        <v>29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5"/>
      <c r="X14" s="5"/>
      <c r="Y14" s="5"/>
      <c r="Z14" s="5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25">
      <c r="A15" s="34" t="s">
        <v>22</v>
      </c>
      <c r="B15" s="34"/>
      <c r="C15" s="14" t="str">
        <f>IF(M4&lt;=3,"0",IF(M4&lt;=6,"1",IF(M4&lt;=10,"2",IF(M4&lt;=14,"3",IF(M4&lt;=17,"4","5")))))</f>
        <v>0</v>
      </c>
      <c r="D15" s="2"/>
      <c r="E15" s="15">
        <f>SUM(C15+D15)</f>
        <v>0</v>
      </c>
      <c r="F15" s="34" t="s">
        <v>34</v>
      </c>
      <c r="G15" s="34"/>
      <c r="H15" s="14" t="str">
        <f>IF(O5&lt;=3,"0",IF(O5&lt;=6,"1",IF(O5&lt;=10,"2",IF(O5&lt;=14,"3",IF(O5&lt;=17,"4","5")))))</f>
        <v>0</v>
      </c>
      <c r="I15" s="2"/>
      <c r="J15" s="15">
        <f>SUM(H15+I15)</f>
        <v>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5"/>
      <c r="X15" s="5"/>
      <c r="Y15" s="5"/>
      <c r="Z15" s="5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x14ac:dyDescent="0.25">
      <c r="A16" s="34" t="s">
        <v>23</v>
      </c>
      <c r="B16" s="34"/>
      <c r="C16" s="14" t="str">
        <f>IF(M4&lt;=3,"0",IF(M4&lt;=6,"1",IF(M4&lt;=10,"2",IF(M4&lt;=14,"3",IF(M4&lt;=17,"4","5")))))</f>
        <v>0</v>
      </c>
      <c r="D16" s="2"/>
      <c r="E16" s="15">
        <f t="shared" ref="E16:E20" si="0">SUM(C16+D16)</f>
        <v>0</v>
      </c>
      <c r="F16" s="34" t="s">
        <v>35</v>
      </c>
      <c r="G16" s="34"/>
      <c r="H16" s="14" t="str">
        <f>IF(O5&lt;=3,"0",IF(O5&lt;=6,"1",IF(O5&lt;=10,"2",IF(O5&lt;=14,"3",IF(O5&lt;=17,"4","5")))))</f>
        <v>0</v>
      </c>
      <c r="I16" s="2"/>
      <c r="J16" s="15">
        <f t="shared" ref="J16:J25" si="1">SUM(H16+I16)</f>
        <v>0</v>
      </c>
      <c r="K16" s="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5"/>
      <c r="X16" s="5"/>
      <c r="Y16" s="5"/>
      <c r="Z16" s="5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x14ac:dyDescent="0.25">
      <c r="A17" s="34" t="s">
        <v>24</v>
      </c>
      <c r="B17" s="34"/>
      <c r="C17" s="14" t="str">
        <f>IF(M4&lt;=3,"0",IF(M4&lt;=6,"1",IF(M4&lt;=10,"2",IF(M4&lt;=14,"3",IF(M4&lt;=17,"4","5")))))</f>
        <v>0</v>
      </c>
      <c r="D17" s="2"/>
      <c r="E17" s="15">
        <f t="shared" si="0"/>
        <v>0</v>
      </c>
      <c r="F17" s="34" t="s">
        <v>36</v>
      </c>
      <c r="G17" s="34"/>
      <c r="H17" s="14" t="str">
        <f>IF(O5&lt;=3,"0",IF(O5&lt;=6,"1",IF(O5&lt;=10,"2",IF(O5&lt;=14,"3",IF(O5&lt;=17,"4","5")))))</f>
        <v>0</v>
      </c>
      <c r="I17" s="2"/>
      <c r="J17" s="15">
        <f t="shared" si="1"/>
        <v>0</v>
      </c>
      <c r="K17" s="1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5"/>
      <c r="X17" s="5"/>
      <c r="Y17" s="5"/>
      <c r="Z17" s="5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x14ac:dyDescent="0.25">
      <c r="A18" s="34" t="s">
        <v>25</v>
      </c>
      <c r="B18" s="34"/>
      <c r="C18" s="14" t="str">
        <f>IF(M4&lt;=3,"0",IF(M4&lt;=6,"1",IF(M4&lt;=10,"2",IF(M4&lt;=14,"3",IF(M4&lt;=17,"4","5")))))</f>
        <v>0</v>
      </c>
      <c r="D18" s="2"/>
      <c r="E18" s="15">
        <f t="shared" si="0"/>
        <v>0</v>
      </c>
      <c r="F18" s="34" t="s">
        <v>37</v>
      </c>
      <c r="G18" s="34"/>
      <c r="H18" s="14" t="str">
        <f>IF(O5&lt;=3,"0",IF(O5&lt;=6,"1",IF(O5&lt;=10,"2",IF(O5&lt;=14,"3",IF(O5&lt;=17,"4","5")))))</f>
        <v>0</v>
      </c>
      <c r="I18" s="2"/>
      <c r="J18" s="15">
        <f t="shared" si="1"/>
        <v>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5"/>
      <c r="X18" s="5"/>
      <c r="Y18" s="5"/>
      <c r="Z18" s="5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25">
      <c r="A19" s="34" t="s">
        <v>30</v>
      </c>
      <c r="B19" s="34"/>
      <c r="C19" s="14" t="str">
        <f>IF(M4&lt;=3,"0",IF(M4&lt;=6,"1",IF(M4&lt;=10,"2",IF(M4&lt;=14,"3",IF(M4&lt;=17,"4","5")))))</f>
        <v>0</v>
      </c>
      <c r="D19" s="2"/>
      <c r="E19" s="15">
        <f t="shared" si="0"/>
        <v>0</v>
      </c>
      <c r="F19" s="34" t="s">
        <v>38</v>
      </c>
      <c r="G19" s="34"/>
      <c r="H19" s="14" t="str">
        <f>IF(O5&lt;=3,"0",IF(O5&lt;=6,"1",IF(O5&lt;=10,"2",IF(O5&lt;=14,"3",IF(O5&lt;=17,"4","5")))))</f>
        <v>0</v>
      </c>
      <c r="I19" s="2"/>
      <c r="J19" s="15">
        <f t="shared" si="1"/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5"/>
      <c r="X19" s="5"/>
      <c r="Y19" s="5"/>
      <c r="Z19" s="5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25">
      <c r="A20" s="34" t="s">
        <v>31</v>
      </c>
      <c r="B20" s="34"/>
      <c r="C20" s="14" t="str">
        <f>IF(M4&lt;=3,"0",IF(M4&lt;=6,"1",IF(M4&lt;=10,"2",IF(M4&lt;=14,"3",IF(M4&lt;=17,"4","5")))))</f>
        <v>0</v>
      </c>
      <c r="D20" s="2"/>
      <c r="E20" s="15">
        <f t="shared" si="0"/>
        <v>0</v>
      </c>
      <c r="F20" s="34" t="s">
        <v>39</v>
      </c>
      <c r="G20" s="34"/>
      <c r="H20" s="14" t="str">
        <f>IF(O5&lt;=3,"0",IF(O5&lt;=6,"1",IF(O5&lt;=10,"2",IF(O5&lt;=14,"3",IF(O5&lt;=17,"4","5")))))</f>
        <v>0</v>
      </c>
      <c r="I20" s="2"/>
      <c r="J20" s="15">
        <f t="shared" si="1"/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5"/>
      <c r="X20" s="5"/>
      <c r="Y20" s="5"/>
      <c r="Z20" s="5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x14ac:dyDescent="0.25">
      <c r="A21" s="47"/>
      <c r="B21" s="48"/>
      <c r="C21" s="48"/>
      <c r="D21" s="48"/>
      <c r="E21" s="49"/>
      <c r="F21" s="34" t="s">
        <v>40</v>
      </c>
      <c r="G21" s="34"/>
      <c r="H21" s="14" t="str">
        <f>IF(O5&lt;=3,"0",IF(O5&lt;=6,"1",IF(O5&lt;=10,"2",IF(O5&lt;=14,"3",IF(O5&lt;=17,"4","5")))))</f>
        <v>0</v>
      </c>
      <c r="I21" s="2"/>
      <c r="J21" s="15">
        <f t="shared" si="1"/>
        <v>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5"/>
      <c r="X21" s="5"/>
      <c r="Y21" s="5"/>
      <c r="Z21" s="5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x14ac:dyDescent="0.25">
      <c r="A22" s="50"/>
      <c r="B22" s="51"/>
      <c r="C22" s="51"/>
      <c r="D22" s="51"/>
      <c r="E22" s="52"/>
      <c r="F22" s="34" t="s">
        <v>41</v>
      </c>
      <c r="G22" s="34"/>
      <c r="H22" s="14" t="str">
        <f>IF(O5&lt;=3,"0",IF(O5&lt;=6,"1",IF(O5&lt;=10,"2",IF(O5&lt;=14,"3",IF(O5&lt;=17,"4","5")))))</f>
        <v>0</v>
      </c>
      <c r="I22" s="2"/>
      <c r="J22" s="15">
        <f t="shared" si="1"/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5"/>
      <c r="X22" s="5"/>
      <c r="Y22" s="5"/>
      <c r="Z22" s="5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 x14ac:dyDescent="0.25">
      <c r="A23" s="50"/>
      <c r="B23" s="51"/>
      <c r="C23" s="51"/>
      <c r="D23" s="51"/>
      <c r="E23" s="52"/>
      <c r="F23" s="34" t="s">
        <v>42</v>
      </c>
      <c r="G23" s="34"/>
      <c r="H23" s="14" t="str">
        <f>IF(O5&lt;=3,"0",IF(O5&lt;=6,"1",IF(O5&lt;=10,"2",IF(O5&lt;=14,"3",IF(O5&lt;=17,"4","5")))))</f>
        <v>0</v>
      </c>
      <c r="I23" s="2"/>
      <c r="J23" s="15">
        <f t="shared" si="1"/>
        <v>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5"/>
      <c r="X23" s="5"/>
      <c r="Y23" s="5"/>
      <c r="Z23" s="5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25">
      <c r="A24" s="50"/>
      <c r="B24" s="51"/>
      <c r="C24" s="51"/>
      <c r="D24" s="51"/>
      <c r="E24" s="52"/>
      <c r="F24" s="34" t="s">
        <v>43</v>
      </c>
      <c r="G24" s="34"/>
      <c r="H24" s="14" t="str">
        <f>IF(O5&lt;=3,"0",IF(O5&lt;=6,"1",IF(O5&lt;=10,"2",IF(O5&lt;=14,"3",IF(O5&lt;=17,"4","5")))))</f>
        <v>0</v>
      </c>
      <c r="I24" s="2"/>
      <c r="J24" s="15">
        <f t="shared" si="1"/>
        <v>0</v>
      </c>
      <c r="K24" s="7"/>
      <c r="L24" s="9"/>
      <c r="M24" s="9"/>
      <c r="N24" s="9"/>
      <c r="O24" s="9"/>
      <c r="P24" s="9"/>
      <c r="Q24" s="9"/>
      <c r="R24" s="7"/>
      <c r="S24" s="7"/>
      <c r="T24" s="7"/>
      <c r="U24" s="7"/>
      <c r="V24" s="7"/>
      <c r="W24" s="5"/>
      <c r="X24" s="5"/>
      <c r="Y24" s="5"/>
      <c r="Z24" s="5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25">
      <c r="A25" s="53"/>
      <c r="B25" s="54"/>
      <c r="C25" s="54"/>
      <c r="D25" s="54"/>
      <c r="E25" s="55"/>
      <c r="F25" s="34" t="s">
        <v>44</v>
      </c>
      <c r="G25" s="34"/>
      <c r="H25" s="14" t="str">
        <f>IF(O5&lt;=3,"0",IF(O5&lt;=6,"1",IF(O5&lt;=10,"2",IF(O5&lt;=14,"3",IF(O5&lt;=17,"4","5")))))</f>
        <v>0</v>
      </c>
      <c r="I25" s="2"/>
      <c r="J25" s="15">
        <f t="shared" si="1"/>
        <v>0</v>
      </c>
      <c r="K25" s="5"/>
      <c r="L25" s="9"/>
      <c r="M25" s="9"/>
      <c r="N25" s="9"/>
      <c r="O25" s="9"/>
      <c r="P25" s="9"/>
      <c r="Q25" s="9"/>
      <c r="R25" s="7"/>
      <c r="S25" s="7"/>
      <c r="T25" s="7"/>
      <c r="U25" s="7"/>
      <c r="V25" s="7"/>
      <c r="W25" s="5"/>
      <c r="X25" s="5"/>
      <c r="Y25" s="5"/>
      <c r="Z25" s="5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x14ac:dyDescent="0.25">
      <c r="A26" s="35" t="s">
        <v>47</v>
      </c>
      <c r="B26" s="35"/>
      <c r="C26" s="35"/>
      <c r="D26" s="35"/>
      <c r="E26" s="35"/>
      <c r="F26" s="35" t="s">
        <v>52</v>
      </c>
      <c r="G26" s="35"/>
      <c r="H26" s="35"/>
      <c r="I26" s="35"/>
      <c r="J26" s="35"/>
      <c r="K26" s="5"/>
      <c r="L26" s="7"/>
      <c r="M26" s="7"/>
      <c r="N26" s="7"/>
      <c r="O26" s="7"/>
      <c r="P26" s="7"/>
      <c r="Q26" s="7"/>
      <c r="R26" s="7"/>
      <c r="S26" s="7"/>
      <c r="T26" s="7"/>
      <c r="U26" s="7"/>
      <c r="V26" s="5"/>
      <c r="W26" s="5"/>
      <c r="X26" s="5"/>
      <c r="Y26" s="5"/>
      <c r="Z26" s="5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x14ac:dyDescent="0.25">
      <c r="A27" s="34" t="s">
        <v>48</v>
      </c>
      <c r="B27" s="34"/>
      <c r="C27" s="14" t="s">
        <v>27</v>
      </c>
      <c r="D27" s="2" t="s">
        <v>28</v>
      </c>
      <c r="E27" s="15" t="s">
        <v>49</v>
      </c>
      <c r="F27" s="34" t="s">
        <v>48</v>
      </c>
      <c r="G27" s="34"/>
      <c r="H27" s="14" t="s">
        <v>53</v>
      </c>
      <c r="I27" s="2" t="s">
        <v>28</v>
      </c>
      <c r="J27" s="15" t="s">
        <v>49</v>
      </c>
      <c r="K27" s="5"/>
      <c r="L27" s="7"/>
      <c r="M27" s="7"/>
      <c r="N27" s="7"/>
      <c r="O27" s="7"/>
      <c r="P27" s="7"/>
      <c r="Q27" s="7"/>
      <c r="R27" s="7"/>
      <c r="S27" s="7"/>
      <c r="T27" s="7"/>
      <c r="U27" s="7"/>
      <c r="V27" s="5"/>
      <c r="W27" s="5"/>
      <c r="X27" s="5"/>
      <c r="Y27" s="5"/>
      <c r="Z27" s="5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x14ac:dyDescent="0.25">
      <c r="A28" s="21" t="s">
        <v>77</v>
      </c>
      <c r="B28" s="20"/>
      <c r="C28" s="14" t="str">
        <f>IF(M5&lt;=3,"0",IF(M5&lt;=6,"1",IF(M5&lt;=10,"2",IF(M5&lt;=14,"3",IF(M5&lt;=17,"4","5")))))</f>
        <v>0</v>
      </c>
      <c r="D28" s="2"/>
      <c r="E28" s="15">
        <f>SUM(C28+D28)</f>
        <v>0</v>
      </c>
      <c r="F28" s="21" t="s">
        <v>78</v>
      </c>
      <c r="G28" s="20"/>
      <c r="H28" s="14" t="str">
        <f>IF(Q3&lt;=3,"0",IF(Q3&lt;=6,"1",IF(Q3&lt;=10,"2",IF(Q3&lt;=14,"3",IF(Q3&lt;=17,"4","5")))))</f>
        <v>0</v>
      </c>
      <c r="I28" s="2"/>
      <c r="J28" s="15">
        <f t="shared" ref="J28:J30" si="2">SUM(H28+I28)</f>
        <v>0</v>
      </c>
      <c r="K28" s="5"/>
      <c r="L28" s="7"/>
      <c r="M28" s="7"/>
      <c r="N28" s="7"/>
      <c r="O28" s="7"/>
      <c r="P28" s="7"/>
      <c r="Q28" s="7"/>
      <c r="R28" s="7"/>
      <c r="S28" s="7"/>
      <c r="T28" s="7"/>
      <c r="U28" s="7"/>
      <c r="V28" s="5"/>
      <c r="W28" s="5"/>
      <c r="X28" s="5"/>
      <c r="Y28" s="5"/>
      <c r="Z28" s="5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x14ac:dyDescent="0.25">
      <c r="A29" s="21" t="s">
        <v>76</v>
      </c>
      <c r="B29" s="20"/>
      <c r="C29" s="14" t="str">
        <f>IF(M5&lt;=3,"0",IF(M5&lt;=6,"1",IF(M5&lt;=10,"2",IF(M5&lt;=14,"3",IF(M5&lt;=17,"4","5")))))</f>
        <v>0</v>
      </c>
      <c r="D29" s="19"/>
      <c r="E29" s="15">
        <f t="shared" ref="E29:E32" si="3">SUM(C29+D29)</f>
        <v>0</v>
      </c>
      <c r="F29" s="21" t="s">
        <v>78</v>
      </c>
      <c r="G29" s="20"/>
      <c r="H29" s="14" t="str">
        <f>IF(Q3&lt;=3,"0",IF(Q3&lt;=6,"1",IF(Q3&lt;=10,"2",IF(Q3&lt;=14,"3",IF(Q3&lt;=17,"4","5")))))</f>
        <v>0</v>
      </c>
      <c r="I29" s="19"/>
      <c r="J29" s="15">
        <f t="shared" si="2"/>
        <v>0</v>
      </c>
      <c r="K29" s="5"/>
      <c r="L29" s="7"/>
      <c r="M29" s="7"/>
      <c r="N29" s="7"/>
      <c r="O29" s="7"/>
      <c r="P29" s="7"/>
      <c r="Q29" s="7"/>
      <c r="R29" s="7"/>
      <c r="S29" s="7"/>
      <c r="T29" s="7"/>
      <c r="U29" s="7"/>
      <c r="V29" s="5"/>
      <c r="W29" s="5"/>
      <c r="X29" s="5"/>
      <c r="Y29" s="5"/>
      <c r="Z29" s="5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x14ac:dyDescent="0.25">
      <c r="A30" s="21" t="s">
        <v>76</v>
      </c>
      <c r="B30" s="20"/>
      <c r="C30" s="14" t="str">
        <f>IF(M5&lt;=3,"0",IF(M5&lt;=6,"1",IF(M5&lt;=10,"2",IF(M5&lt;=14,"3",IF(M5&lt;=17,"4","5")))))</f>
        <v>0</v>
      </c>
      <c r="D30" s="19"/>
      <c r="E30" s="15">
        <f t="shared" si="3"/>
        <v>0</v>
      </c>
      <c r="F30" s="21" t="s">
        <v>78</v>
      </c>
      <c r="G30" s="20"/>
      <c r="H30" s="14" t="str">
        <f>IF(Q3&lt;=3,"0",IF(Q3&lt;=6,"1",IF(Q3&lt;=10,"2",IF(Q3&lt;=14,"3",IF(Q3&lt;=17,"4","5")))))</f>
        <v>0</v>
      </c>
      <c r="I30" s="19"/>
      <c r="J30" s="15">
        <f t="shared" si="2"/>
        <v>0</v>
      </c>
      <c r="K30" s="5"/>
      <c r="L30" s="7"/>
      <c r="M30" s="7"/>
      <c r="N30" s="7"/>
      <c r="O30" s="7"/>
      <c r="P30" s="7"/>
      <c r="Q30" s="7"/>
      <c r="R30" s="7"/>
      <c r="S30" s="7"/>
      <c r="T30" s="7"/>
      <c r="U30" s="7"/>
      <c r="V30" s="5"/>
      <c r="W30" s="5"/>
      <c r="X30" s="5"/>
      <c r="Y30" s="5"/>
      <c r="Z30" s="5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x14ac:dyDescent="0.25">
      <c r="A31" s="34" t="s">
        <v>50</v>
      </c>
      <c r="B31" s="34"/>
      <c r="C31" s="14" t="str">
        <f>IF(M5&lt;=3,"0",IF(M5&lt;=6,"1",IF(M5&lt;=10,"2",IF(M5&lt;=14,"3",IF(M5&lt;=17,"4","5")))))</f>
        <v>0</v>
      </c>
      <c r="D31" s="2"/>
      <c r="E31" s="15">
        <f t="shared" si="3"/>
        <v>0</v>
      </c>
      <c r="F31" s="34" t="s">
        <v>54</v>
      </c>
      <c r="G31" s="34"/>
      <c r="H31" s="14" t="str">
        <f>IF(Q3&lt;=3,"0",IF(Q3&lt;=6,"1",IF(Q3&lt;=10,"2",IF(Q3&lt;=14,"3",IF(Q3&lt;=17,"4","5")))))</f>
        <v>0</v>
      </c>
      <c r="I31" s="2"/>
      <c r="J31" s="15">
        <f>SUM(H31+I31)</f>
        <v>0</v>
      </c>
      <c r="K31" s="5"/>
      <c r="L31" s="7"/>
      <c r="M31" s="7"/>
      <c r="N31" s="7"/>
      <c r="O31" s="7"/>
      <c r="P31" s="7"/>
      <c r="Q31" s="7"/>
      <c r="R31" s="7"/>
      <c r="S31" s="7"/>
      <c r="T31" s="7"/>
      <c r="U31" s="7"/>
      <c r="V31" s="5"/>
      <c r="W31" s="5"/>
      <c r="X31" s="5"/>
      <c r="Y31" s="5"/>
      <c r="Z31" s="5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x14ac:dyDescent="0.25">
      <c r="A32" s="34" t="s">
        <v>51</v>
      </c>
      <c r="B32" s="34"/>
      <c r="C32" s="14" t="str">
        <f>IF(M5&lt;=3,"0",IF(M5&lt;=6,"1",IF(M5&lt;=10,"2",IF(M5&lt;=14,"3",IF(M5&lt;=17,"4","5")))))</f>
        <v>0</v>
      </c>
      <c r="D32" s="2"/>
      <c r="E32" s="15">
        <f t="shared" si="3"/>
        <v>0</v>
      </c>
      <c r="F32" s="34" t="s">
        <v>55</v>
      </c>
      <c r="G32" s="34"/>
      <c r="H32" s="14" t="str">
        <f>IF(Q3&lt;=3,"0",IF(Q3&lt;=6,"1",IF(Q3&lt;=10,"2",IF(Q3&lt;=14,"3",IF(Q3&lt;=17,"4","5")))))</f>
        <v>0</v>
      </c>
      <c r="I32" s="2"/>
      <c r="J32" s="15">
        <f>SUM(H32+I32)</f>
        <v>0</v>
      </c>
      <c r="K32" s="5"/>
      <c r="L32" s="7"/>
      <c r="M32" s="7"/>
      <c r="N32" s="7"/>
      <c r="O32" s="7"/>
      <c r="P32" s="7"/>
      <c r="Q32" s="7"/>
      <c r="R32" s="7"/>
      <c r="S32" s="7"/>
      <c r="T32" s="7"/>
      <c r="U32" s="7"/>
      <c r="V32" s="5"/>
      <c r="W32" s="5"/>
      <c r="X32" s="5"/>
      <c r="Y32" s="5"/>
      <c r="Z32" s="5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x14ac:dyDescent="0.25">
      <c r="A33" s="35" t="s">
        <v>56</v>
      </c>
      <c r="B33" s="35"/>
      <c r="C33" s="35"/>
      <c r="D33" s="35"/>
      <c r="E33" s="35"/>
      <c r="F33" s="16"/>
      <c r="G33" s="16"/>
      <c r="H33" s="16"/>
      <c r="I33" s="16"/>
      <c r="J33" s="1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 x14ac:dyDescent="0.25">
      <c r="A34" s="34" t="s">
        <v>48</v>
      </c>
      <c r="B34" s="34"/>
      <c r="C34" s="12" t="s">
        <v>27</v>
      </c>
      <c r="D34" s="6" t="s">
        <v>28</v>
      </c>
      <c r="E34" s="13" t="s">
        <v>49</v>
      </c>
      <c r="F34" s="16"/>
      <c r="G34" s="16"/>
      <c r="H34" s="16"/>
      <c r="I34" s="16"/>
      <c r="J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x14ac:dyDescent="0.25">
      <c r="A35" s="34" t="s">
        <v>57</v>
      </c>
      <c r="B35" s="34"/>
      <c r="C35" s="14" t="str">
        <f>IF(O4&lt;=3,"0",IF(O4&lt;=6,"1",IF(O4&lt;=10,"2",IF(O4&lt;=14,"3",IF(O4&lt;=17,"4","5")))))</f>
        <v>0</v>
      </c>
      <c r="D35" s="2"/>
      <c r="E35" s="15">
        <f>SUM(C35+D35)</f>
        <v>0</v>
      </c>
      <c r="F35" s="17"/>
      <c r="G35" s="17"/>
      <c r="H35" s="17"/>
      <c r="I35" s="17"/>
      <c r="J35" s="1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25">
      <c r="A36" s="34" t="s">
        <v>58</v>
      </c>
      <c r="B36" s="34"/>
      <c r="C36" s="14" t="str">
        <f>IF(O4&lt;=3,"0",IF(O4&lt;=6,"1",IF(O4&lt;=10,"2",IF(O4&lt;=14,"3",IF(O4&lt;=17,"4","5")))))</f>
        <v>0</v>
      </c>
      <c r="D36" s="2"/>
      <c r="E36" s="15">
        <f t="shared" ref="E36:E48" si="4">SUM(C36+D36)</f>
        <v>0</v>
      </c>
      <c r="F36" s="17"/>
      <c r="G36" s="17"/>
      <c r="H36" s="17"/>
      <c r="I36" s="17"/>
      <c r="J36" s="1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25">
      <c r="A37" s="34" t="s">
        <v>59</v>
      </c>
      <c r="B37" s="34"/>
      <c r="C37" s="14" t="str">
        <f>IF(O4&lt;=3,"0",IF(O4&lt;=6,"1",IF(O4&lt;=10,"2",IF(O4&lt;=14,"3",IF(O4&lt;=17,"4","5")))))</f>
        <v>0</v>
      </c>
      <c r="D37" s="2"/>
      <c r="E37" s="15">
        <f t="shared" si="4"/>
        <v>0</v>
      </c>
      <c r="F37" s="17"/>
      <c r="G37" s="17"/>
      <c r="H37" s="17"/>
      <c r="I37" s="17"/>
      <c r="J37" s="17"/>
      <c r="K37" s="7"/>
      <c r="L37" s="22" t="s">
        <v>79</v>
      </c>
      <c r="M37" s="22"/>
      <c r="N37" s="22"/>
      <c r="O37" s="22"/>
      <c r="P37" s="22"/>
      <c r="Q37" s="22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 x14ac:dyDescent="0.25">
      <c r="A38" s="34" t="s">
        <v>60</v>
      </c>
      <c r="B38" s="34"/>
      <c r="C38" s="14" t="str">
        <f>IF(O4&lt;=3,"0",IF(O4&lt;=6,"1",IF(O4&lt;=10,"2",IF(O4&lt;=14,"3",IF(O4&lt;=17,"4","5")))))</f>
        <v>0</v>
      </c>
      <c r="D38" s="2"/>
      <c r="E38" s="15">
        <f t="shared" si="4"/>
        <v>0</v>
      </c>
      <c r="F38" s="17"/>
      <c r="G38" s="17"/>
      <c r="H38" s="17"/>
      <c r="I38" s="17"/>
      <c r="J38" s="17"/>
      <c r="K38" s="7"/>
      <c r="L38" s="22"/>
      <c r="M38" s="22"/>
      <c r="N38" s="22"/>
      <c r="O38" s="22"/>
      <c r="P38" s="22"/>
      <c r="Q38" s="22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 x14ac:dyDescent="0.25">
      <c r="A39" s="34" t="s">
        <v>61</v>
      </c>
      <c r="B39" s="34"/>
      <c r="C39" s="14" t="str">
        <f>IF(O4&lt;=3,"0",IF(O4&lt;=6,"1",IF(O4&lt;=10,"2",IF(O4&lt;=14,"3",IF(O4&lt;=17,"4","5")))))</f>
        <v>0</v>
      </c>
      <c r="D39" s="2"/>
      <c r="E39" s="15">
        <f t="shared" si="4"/>
        <v>0</v>
      </c>
      <c r="F39" s="17"/>
      <c r="G39" s="17"/>
      <c r="H39" s="17"/>
      <c r="I39" s="17"/>
      <c r="J39" s="17"/>
      <c r="K39" s="7"/>
      <c r="L39" s="22"/>
      <c r="M39" s="22"/>
      <c r="N39" s="22"/>
      <c r="O39" s="22"/>
      <c r="P39" s="22"/>
      <c r="Q39" s="22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ht="14.4" customHeight="1" x14ac:dyDescent="0.25">
      <c r="A40" s="34" t="s">
        <v>62</v>
      </c>
      <c r="B40" s="34"/>
      <c r="C40" s="14" t="str">
        <f>IF(O4&lt;=3,"0",IF(O4&lt;=6,"1",IF(O4&lt;=10,"2",IF(O4&lt;=14,"3",IF(O4&lt;=17,"4","5")))))</f>
        <v>0</v>
      </c>
      <c r="D40" s="2"/>
      <c r="E40" s="15">
        <f t="shared" si="4"/>
        <v>0</v>
      </c>
      <c r="F40" s="17"/>
      <c r="G40" s="17"/>
      <c r="H40" s="17"/>
      <c r="I40" s="17"/>
      <c r="J40" s="17"/>
      <c r="K40" s="7"/>
      <c r="L40" s="22"/>
      <c r="M40" s="22"/>
      <c r="N40" s="22"/>
      <c r="O40" s="22"/>
      <c r="P40" s="22"/>
      <c r="Q40" s="22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x14ac:dyDescent="0.25">
      <c r="A41" s="34" t="s">
        <v>63</v>
      </c>
      <c r="B41" s="34"/>
      <c r="C41" s="14" t="str">
        <f>IF(O4&lt;=3,"0",IF(O4&lt;=6,"1",IF(O4&lt;=10,"2",IF(O4&lt;=14,"3",IF(O4&lt;=17,"4","5")))))</f>
        <v>0</v>
      </c>
      <c r="D41" s="2"/>
      <c r="E41" s="15">
        <f t="shared" si="4"/>
        <v>0</v>
      </c>
      <c r="F41" s="17"/>
      <c r="G41" s="17"/>
      <c r="H41" s="17"/>
      <c r="I41" s="17"/>
      <c r="J41" s="17"/>
      <c r="K41" s="7"/>
      <c r="L41" s="22"/>
      <c r="M41" s="22"/>
      <c r="N41" s="22"/>
      <c r="O41" s="22"/>
      <c r="P41" s="22"/>
      <c r="Q41" s="22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25">
      <c r="A42" s="34" t="s">
        <v>64</v>
      </c>
      <c r="B42" s="34"/>
      <c r="C42" s="14" t="str">
        <f>IF(O4&lt;=3,"0",IF(O4&lt;=6,"1",IF(O4&lt;=10,"2",IF(O4&lt;=14,"3",IF(O4&lt;=17,"4","5")))))</f>
        <v>0</v>
      </c>
      <c r="D42" s="2"/>
      <c r="E42" s="15">
        <f t="shared" si="4"/>
        <v>0</v>
      </c>
      <c r="F42" s="17"/>
      <c r="G42" s="17"/>
      <c r="H42" s="17"/>
      <c r="I42" s="17"/>
      <c r="J42" s="17"/>
      <c r="K42" s="7"/>
      <c r="L42" s="22"/>
      <c r="M42" s="22"/>
      <c r="N42" s="22"/>
      <c r="O42" s="22"/>
      <c r="P42" s="22"/>
      <c r="Q42" s="22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x14ac:dyDescent="0.25">
      <c r="A43" s="34" t="s">
        <v>75</v>
      </c>
      <c r="B43" s="34"/>
      <c r="C43" s="14" t="str">
        <f>IF(O4&lt;=3,"0",IF(O4&lt;=6,"1",IF(O4&lt;=10,"2",IF(O4&lt;=14,"3",IF(O4&lt;=17,"4","5")))))</f>
        <v>0</v>
      </c>
      <c r="D43" s="2"/>
      <c r="E43" s="15">
        <f t="shared" si="4"/>
        <v>0</v>
      </c>
      <c r="F43" s="17"/>
      <c r="G43" s="17"/>
      <c r="H43" s="17"/>
      <c r="I43" s="17"/>
      <c r="J43" s="17"/>
      <c r="K43" s="7"/>
      <c r="L43" s="22"/>
      <c r="M43" s="22"/>
      <c r="N43" s="22"/>
      <c r="O43" s="22"/>
      <c r="P43" s="22"/>
      <c r="Q43" s="22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x14ac:dyDescent="0.25">
      <c r="A44" s="34" t="s">
        <v>65</v>
      </c>
      <c r="B44" s="34"/>
      <c r="C44" s="14" t="str">
        <f>IF(O4&lt;=3,"0",IF(O4&lt;=6,"1",IF(O4&lt;=10,"2",IF(O4&lt;=14,"3",IF(O4&lt;=17,"4","5")))))</f>
        <v>0</v>
      </c>
      <c r="D44" s="2"/>
      <c r="E44" s="15">
        <f t="shared" si="4"/>
        <v>0</v>
      </c>
      <c r="F44" s="17"/>
      <c r="G44" s="17"/>
      <c r="H44" s="17"/>
      <c r="I44" s="17"/>
      <c r="J44" s="17"/>
      <c r="K44" s="7"/>
      <c r="L44" s="22"/>
      <c r="M44" s="22"/>
      <c r="N44" s="22"/>
      <c r="O44" s="22"/>
      <c r="P44" s="22"/>
      <c r="Q44" s="22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x14ac:dyDescent="0.25">
      <c r="A45" s="34" t="s">
        <v>74</v>
      </c>
      <c r="B45" s="34"/>
      <c r="C45" s="14" t="str">
        <f>IF(O4&lt;=3,"0",IF(O4&lt;=6,"1",IF(O4&lt;=10,"2",IF(O4&lt;=14,"3",IF(O4&lt;=17,"4","5")))))</f>
        <v>0</v>
      </c>
      <c r="D45" s="2"/>
      <c r="E45" s="15">
        <f t="shared" si="4"/>
        <v>0</v>
      </c>
      <c r="F45" s="17"/>
      <c r="G45" s="17"/>
      <c r="H45" s="17"/>
      <c r="I45" s="17"/>
      <c r="J45" s="17"/>
      <c r="K45" s="7"/>
      <c r="L45" s="22"/>
      <c r="M45" s="22"/>
      <c r="N45" s="22"/>
      <c r="O45" s="22"/>
      <c r="P45" s="22"/>
      <c r="Q45" s="22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25">
      <c r="A46" s="34" t="s">
        <v>73</v>
      </c>
      <c r="B46" s="34"/>
      <c r="C46" s="14" t="str">
        <f>IF(O4&lt;=3,"0",IF(O4&lt;=6,"1",IF(O4&lt;=10,"2",IF(O4&lt;=14,"3",IF(O4&lt;=17,"4","5")))))</f>
        <v>0</v>
      </c>
      <c r="D46" s="2"/>
      <c r="E46" s="15">
        <f t="shared" si="4"/>
        <v>0</v>
      </c>
      <c r="F46" s="17"/>
      <c r="G46" s="17"/>
      <c r="H46" s="17"/>
      <c r="I46" s="17"/>
      <c r="J46" s="17"/>
      <c r="K46" s="7"/>
      <c r="L46" s="22"/>
      <c r="M46" s="22"/>
      <c r="N46" s="22"/>
      <c r="O46" s="22"/>
      <c r="P46" s="22"/>
      <c r="Q46" s="22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x14ac:dyDescent="0.25">
      <c r="A47" s="34" t="s">
        <v>66</v>
      </c>
      <c r="B47" s="34"/>
      <c r="C47" s="14" t="str">
        <f>IF(O4&lt;=3,"0",IF(O4&lt;=6,"1",IF(O4&lt;=10,"2",IF(O4&lt;=14,"3",IF(O4&lt;=17,"4","5")))))</f>
        <v>0</v>
      </c>
      <c r="D47" s="2"/>
      <c r="E47" s="15">
        <f t="shared" si="4"/>
        <v>0</v>
      </c>
      <c r="F47" s="17"/>
      <c r="G47" s="17"/>
      <c r="H47" s="17"/>
      <c r="I47" s="17"/>
      <c r="J47" s="17"/>
      <c r="K47" s="7"/>
      <c r="L47" s="22"/>
      <c r="M47" s="22"/>
      <c r="N47" s="22"/>
      <c r="O47" s="22"/>
      <c r="P47" s="22"/>
      <c r="Q47" s="22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25">
      <c r="A48" s="34" t="s">
        <v>67</v>
      </c>
      <c r="B48" s="34"/>
      <c r="C48" s="14" t="str">
        <f>IF(O4&lt;=3,"0",IF(O4&lt;=6,"1",IF(O4&lt;=10,"2",IF(O4&lt;=14,"3",IF(O4&lt;=17,"4","5")))))</f>
        <v>0</v>
      </c>
      <c r="D48" s="2"/>
      <c r="E48" s="15">
        <f t="shared" si="4"/>
        <v>0</v>
      </c>
      <c r="F48" s="17"/>
      <c r="G48" s="17"/>
      <c r="H48" s="17"/>
      <c r="I48" s="17"/>
      <c r="J48" s="17"/>
      <c r="K48" s="7"/>
      <c r="L48" s="22"/>
      <c r="M48" s="22"/>
      <c r="N48" s="22"/>
      <c r="O48" s="22"/>
      <c r="P48" s="22"/>
      <c r="Q48" s="22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x14ac:dyDescent="0.25">
      <c r="A49" s="9" t="s">
        <v>68</v>
      </c>
      <c r="B49" s="9"/>
      <c r="C49" s="18">
        <f>SUM(D15+D16+D17+D18+D19+D20+I15+I16+I17+I18+I19+I20+I21+I22+I23+I24+I25+I31+I28+I32+D28+D31+D32+D35+D36+D37+D38+D39+D40+D41+D42+D43+D44+D45+D46+D47+D48+D29+D30+I29+I30)</f>
        <v>0</v>
      </c>
      <c r="D49" s="9" t="s">
        <v>69</v>
      </c>
      <c r="E49" s="9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x14ac:dyDescent="0.25">
      <c r="A50" s="9" t="s">
        <v>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1:40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1:40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1:40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1:40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1:40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1:40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:40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1:40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x14ac:dyDescent="0.25">
      <c r="A72" s="7"/>
      <c r="B72" s="7"/>
      <c r="C72" s="7"/>
      <c r="D72" s="7"/>
      <c r="E72" s="7"/>
      <c r="F72" s="9"/>
      <c r="G72" s="9"/>
      <c r="H72" s="9"/>
      <c r="I72" s="9"/>
      <c r="J72" s="9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:40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:40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:40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1:40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:40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1:40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:40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:40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:40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:40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:40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1:40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:40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:40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1:40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1:40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1:40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1:40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 spans="1:40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 spans="1:40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1:40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1:40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1:40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40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 spans="1:4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1:40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1:40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1:40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 spans="1:40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1:40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 spans="1:40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1:40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 spans="1:40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1:40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1:40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1:40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 spans="1:40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pans="1:40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1:40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1:40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 spans="1:40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 spans="1:40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 spans="1:40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spans="1:40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 spans="1:40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 spans="1:40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1:40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1:40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1:40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 spans="1:40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1:40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1:40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1:40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 spans="1:40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 spans="1:40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1:40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 spans="1:40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 spans="1:40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 spans="1:40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 spans="1:40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 spans="1:40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 spans="1:40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 spans="1:40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1:40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 spans="1:40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 spans="1:40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1:40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 spans="1:40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 spans="1:40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 spans="1:40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1:40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 spans="1:40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 spans="1:40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 spans="1:40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 spans="1:40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 spans="1:40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 spans="1:40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 spans="1:40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 spans="1:40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 spans="1:40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 spans="1:40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1:40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 spans="1:40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 spans="1:40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 spans="1:40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 spans="1:40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 spans="1:40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 spans="1:40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 spans="1:40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 spans="1:40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 spans="1:40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 spans="1:40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 spans="1:40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 spans="1:40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 spans="1:40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 spans="1:40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 spans="1:40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 spans="1:40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 spans="1:40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 spans="1:40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 spans="1:40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 spans="1:40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 spans="1:40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 spans="1:40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 spans="1:40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 spans="1:40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 spans="1:40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 spans="1:40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 spans="1:40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 spans="1:40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 spans="1:40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 spans="1:40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 spans="1:40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 spans="1:40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 spans="1:40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 spans="1:40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 spans="1:40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 spans="1:40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 spans="1:40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 spans="1:40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 spans="1:40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1:40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 spans="1:40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</row>
    <row r="205" spans="1:40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</row>
    <row r="206" spans="1:40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 spans="1:40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 spans="1:40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 spans="1:40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 spans="1:40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 spans="1:40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</row>
    <row r="212" spans="1:40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 spans="1:40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 spans="1:40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 spans="1:40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 spans="1:40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</sheetData>
  <mergeCells count="69">
    <mergeCell ref="A48:B48"/>
    <mergeCell ref="A43:B43"/>
    <mergeCell ref="A44:B44"/>
    <mergeCell ref="A45:B45"/>
    <mergeCell ref="A46:B46"/>
    <mergeCell ref="A47:B47"/>
    <mergeCell ref="A38:B38"/>
    <mergeCell ref="A39:B39"/>
    <mergeCell ref="A40:B40"/>
    <mergeCell ref="A41:B41"/>
    <mergeCell ref="A42:B42"/>
    <mergeCell ref="A33:E33"/>
    <mergeCell ref="A34:B34"/>
    <mergeCell ref="A35:B35"/>
    <mergeCell ref="A36:B36"/>
    <mergeCell ref="A37:B37"/>
    <mergeCell ref="A27:B27"/>
    <mergeCell ref="A31:B31"/>
    <mergeCell ref="A32:B32"/>
    <mergeCell ref="F26:J26"/>
    <mergeCell ref="F27:G27"/>
    <mergeCell ref="F31:G31"/>
    <mergeCell ref="F32:G32"/>
    <mergeCell ref="L8:Q8"/>
    <mergeCell ref="L9:Q12"/>
    <mergeCell ref="M13:Q13"/>
    <mergeCell ref="A21:E25"/>
    <mergeCell ref="A26:E26"/>
    <mergeCell ref="F21:G21"/>
    <mergeCell ref="F22:G22"/>
    <mergeCell ref="F23:G23"/>
    <mergeCell ref="F24:G24"/>
    <mergeCell ref="F25:G25"/>
    <mergeCell ref="A19:B19"/>
    <mergeCell ref="A20:B20"/>
    <mergeCell ref="F13:J13"/>
    <mergeCell ref="F14:G14"/>
    <mergeCell ref="F15:G15"/>
    <mergeCell ref="F16:G16"/>
    <mergeCell ref="F17:G17"/>
    <mergeCell ref="F18:G18"/>
    <mergeCell ref="F19:G19"/>
    <mergeCell ref="F20:G20"/>
    <mergeCell ref="A16:B16"/>
    <mergeCell ref="A17:B17"/>
    <mergeCell ref="A18:B18"/>
    <mergeCell ref="F5:H5"/>
    <mergeCell ref="A15:B15"/>
    <mergeCell ref="A13:E13"/>
    <mergeCell ref="A12:J12"/>
    <mergeCell ref="A14:B14"/>
    <mergeCell ref="A10:J10"/>
    <mergeCell ref="A11:J11"/>
    <mergeCell ref="L37:Q48"/>
    <mergeCell ref="L6:M6"/>
    <mergeCell ref="O6:P6"/>
    <mergeCell ref="L2:Q2"/>
    <mergeCell ref="A7:J8"/>
    <mergeCell ref="I4:J4"/>
    <mergeCell ref="I5:J5"/>
    <mergeCell ref="A2:J2"/>
    <mergeCell ref="B3:J3"/>
    <mergeCell ref="A6:B6"/>
    <mergeCell ref="C6:E6"/>
    <mergeCell ref="F6:H6"/>
    <mergeCell ref="I6:J6"/>
    <mergeCell ref="B4:E4"/>
    <mergeCell ref="C5:E5"/>
    <mergeCell ref="A5:B5"/>
  </mergeCells>
  <phoneticPr fontId="1" type="noConversion"/>
  <dataValidations count="8">
    <dataValidation type="list" allowBlank="1" showInputMessage="1" showErrorMessage="1" sqref="G4">
      <formula1>"男,女"</formula1>
    </dataValidation>
    <dataValidation type="list" allowBlank="1" showInputMessage="1" showErrorMessage="1" sqref="I5:J5">
      <formula1>"是,否"</formula1>
    </dataValidation>
    <dataValidation type="list" allowBlank="1" showInputMessage="1" showErrorMessage="1" sqref="C5:E5">
      <formula1>"技术局(Tec),住环境精神统治局(HPD&amp;MC),军部局(Army),生产搬送配给局(PLC),动力局(Power),研究设计局(R&amp;D),中央处理省(CPU)"</formula1>
    </dataValidation>
    <dataValidation type="list" allowBlank="1" showInputMessage="1" showErrorMessage="1" sqref="C6:E6">
      <formula1>"肾上腺素,群体亲和,心灵探针,电磁震慑,同感共情,能量力场,空中浮游,机械共感,吞噬万物,机械直觉,精神震爆,变身化形,寻求建言,烈焰操控,自我再生,心灵致动,心电感应,幻影移形,第三只眼"</formula1>
    </dataValidation>
    <dataValidation type="list" allowBlank="1" showInputMessage="1" showErrorMessage="1" sqref="I6:J6">
      <formula1>"反变异党,极客社区,共产结社,钢铁联邦,死亡黑豹,神圣电脑第一教会,伪智歼灭团,自由商企会,人道皇权,光明会,神秘教团,科技先锋,超能革新,肃清会,浪漫年华,山野协会,其他"</formula1>
    </dataValidation>
    <dataValidation type="list" allowBlank="1" showInputMessage="1" showErrorMessage="1" sqref="B28:B30">
      <formula1>"能量,力场,激光,投射"</formula1>
    </dataValidation>
    <dataValidation type="list" allowBlank="1" showInputMessage="1" showErrorMessage="1" sqref="G28:G30">
      <formula1>"类人,医疗,清扫,运输"</formula1>
    </dataValidation>
    <dataValidation type="list" allowBlank="1" showInputMessage="1" showErrorMessage="1" sqref="I4:J4">
      <formula1>"红外(Infrared),红(Red),橙(Orange),黄(Yellow),绿(Green),蓝(Blue),靛(Indigo),紫(Violet),紫外(Ultraviolet)"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2019-04-15T09:50:13Z</dcterms:modified>
</cp:coreProperties>
</file>