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82f82d282eb3e/Desktop/Data analysis Boot camp/"/>
    </mc:Choice>
  </mc:AlternateContent>
  <xr:revisionPtr revIDLastSave="391" documentId="8_{83D2565D-CCD1-444B-8A45-DAB5173DF664}" xr6:coauthVersionLast="47" xr6:coauthVersionMax="47" xr10:uidLastSave="{36724F40-A2F8-46BB-A152-93C6AA3D73B6}"/>
  <bookViews>
    <workbookView xWindow="-108" yWindow="-108" windowWidth="23256" windowHeight="12456" activeTab="2" xr2:uid="{00000000-000D-0000-FFFF-FFFF00000000}"/>
  </bookViews>
  <sheets>
    <sheet name="Sheet1" sheetId="2" r:id="rId1"/>
    <sheet name="Sheet2" sheetId="3" r:id="rId2"/>
    <sheet name="Sheet3" sheetId="7" r:id="rId3"/>
    <sheet name="Sheet4" sheetId="9" r:id="rId4"/>
    <sheet name="Sheet5" sheetId="10" r:id="rId5"/>
    <sheet name="Crowdfunding" sheetId="1" r:id="rId6"/>
    <sheet name="Crowd funding" sheetId="6" r:id="rId7"/>
  </sheets>
  <definedNames>
    <definedName name="_xlchart.v1.0" hidden="1">Sheet5!$A$2:$A$566</definedName>
    <definedName name="_xlchart.v1.1" hidden="1">Sheet5!$B$1</definedName>
    <definedName name="_xlchart.v1.10" hidden="1">Sheet5!$B$1</definedName>
    <definedName name="_xlchart.v1.11" hidden="1">Sheet5!$B$2:$B$566</definedName>
    <definedName name="_xlchart.v1.12" hidden="1">Sheet5!$C$1</definedName>
    <definedName name="_xlchart.v1.13" hidden="1">Sheet5!$C$2:$C$566</definedName>
    <definedName name="_xlchart.v1.14" hidden="1">Sheet5!$D$1</definedName>
    <definedName name="_xlchart.v1.15" hidden="1">Sheet5!$D$2:$D$566</definedName>
    <definedName name="_xlchart.v1.16" hidden="1">Sheet5!$E$1</definedName>
    <definedName name="_xlchart.v1.17" hidden="1">Sheet5!$E$2:$E$566</definedName>
    <definedName name="_xlchart.v1.2" hidden="1">Sheet5!$B$2:$B$566</definedName>
    <definedName name="_xlchart.v1.3" hidden="1">Sheet5!$C$1</definedName>
    <definedName name="_xlchart.v1.4" hidden="1">Sheet5!$C$2:$C$566</definedName>
    <definedName name="_xlchart.v1.5" hidden="1">Sheet5!$D$1</definedName>
    <definedName name="_xlchart.v1.6" hidden="1">Sheet5!$D$2:$D$566</definedName>
    <definedName name="_xlchart.v1.7" hidden="1">Sheet5!$E$1</definedName>
    <definedName name="_xlchart.v1.8" hidden="1">Sheet5!$E$2:$E$566</definedName>
    <definedName name="_xlchart.v1.9" hidden="1">Sheet5!$A$2:$A$566</definedName>
  </definedNames>
  <calcPr calcId="191029"/>
  <pivotCaches>
    <pivotCache cacheId="7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0"/>
  <c r="N2" i="10"/>
  <c r="M3" i="10"/>
  <c r="M2" i="10"/>
  <c r="L3" i="10"/>
  <c r="L2" i="10"/>
  <c r="K3" i="10"/>
  <c r="K2" i="10"/>
  <c r="J3" i="10"/>
  <c r="J2" i="10"/>
  <c r="I3" i="10"/>
  <c r="I2" i="10"/>
  <c r="B2" i="9"/>
  <c r="C5" i="9"/>
  <c r="B3" i="9"/>
  <c r="B7" i="9"/>
  <c r="D6" i="9"/>
  <c r="C7" i="9"/>
  <c r="B5" i="9"/>
  <c r="D4" i="9"/>
  <c r="C4" i="9"/>
  <c r="B4" i="9"/>
  <c r="D3" i="9"/>
  <c r="C3" i="9"/>
  <c r="D13" i="9"/>
  <c r="C13" i="9"/>
  <c r="B13" i="9"/>
  <c r="B12" i="9"/>
  <c r="D11" i="9"/>
  <c r="C11" i="9"/>
  <c r="D12" i="9"/>
  <c r="C12" i="9"/>
  <c r="B11" i="9"/>
  <c r="D9" i="9"/>
  <c r="C9" i="9"/>
  <c r="B9" i="9"/>
  <c r="D10" i="9"/>
  <c r="C10" i="9"/>
  <c r="B10" i="9"/>
  <c r="E8" i="9"/>
  <c r="B8" i="9"/>
  <c r="C8" i="9"/>
  <c r="D8" i="9"/>
  <c r="E13" i="9"/>
  <c r="E12" i="9"/>
  <c r="E11" i="9"/>
  <c r="E10" i="9"/>
  <c r="E9" i="9"/>
  <c r="E7" i="9"/>
  <c r="D7" i="9"/>
  <c r="H7" i="9" s="1"/>
  <c r="E6" i="9"/>
  <c r="H6" i="9" s="1"/>
  <c r="E5" i="9"/>
  <c r="D5" i="9"/>
  <c r="E4" i="9"/>
  <c r="E3" i="9"/>
  <c r="C6" i="9"/>
  <c r="G6" i="9" s="1"/>
  <c r="B6" i="9"/>
  <c r="D2" i="9"/>
  <c r="C2" i="9"/>
  <c r="H12" i="9" l="1"/>
  <c r="H10" i="9"/>
  <c r="G11" i="9"/>
  <c r="F13" i="9"/>
  <c r="G13" i="9"/>
  <c r="H13" i="9"/>
  <c r="G3" i="9"/>
  <c r="H3" i="9"/>
  <c r="F4" i="9"/>
  <c r="G4" i="9"/>
  <c r="H4" i="9"/>
  <c r="G9" i="9"/>
  <c r="H9" i="9"/>
  <c r="G7" i="9"/>
  <c r="G12" i="9"/>
  <c r="F3" i="9"/>
  <c r="G5" i="9"/>
  <c r="H11" i="9"/>
  <c r="F7" i="9"/>
  <c r="F10" i="9"/>
  <c r="G8" i="9"/>
  <c r="F11" i="9"/>
  <c r="F12" i="9"/>
  <c r="F5" i="9"/>
  <c r="H5" i="9"/>
  <c r="G10" i="9"/>
  <c r="F6" i="9"/>
  <c r="F9" i="9"/>
  <c r="H8" i="9"/>
  <c r="F8" i="9"/>
  <c r="E2" i="9"/>
  <c r="G2" i="9" s="1"/>
  <c r="S1001" i="6" a="1"/>
  <c r="S1001" i="6" s="1"/>
  <c r="O1001" i="6"/>
  <c r="N1001" i="6"/>
  <c r="I1001" i="6"/>
  <c r="F1001" i="6"/>
  <c r="S1000" i="6" a="1"/>
  <c r="S1000" i="6" s="1"/>
  <c r="O1000" i="6"/>
  <c r="N1000" i="6"/>
  <c r="I1000" i="6"/>
  <c r="F1000" i="6"/>
  <c r="S999" i="6" a="1"/>
  <c r="S999" i="6" s="1"/>
  <c r="O999" i="6"/>
  <c r="N999" i="6"/>
  <c r="I999" i="6"/>
  <c r="F999" i="6"/>
  <c r="S998" i="6" a="1"/>
  <c r="S998" i="6" s="1"/>
  <c r="O998" i="6"/>
  <c r="N998" i="6"/>
  <c r="I998" i="6"/>
  <c r="F998" i="6"/>
  <c r="S997" i="6" a="1"/>
  <c r="S997" i="6" s="1"/>
  <c r="O997" i="6"/>
  <c r="N997" i="6"/>
  <c r="I997" i="6"/>
  <c r="F997" i="6"/>
  <c r="S996" i="6" a="1"/>
  <c r="S996" i="6" s="1"/>
  <c r="O996" i="6"/>
  <c r="N996" i="6"/>
  <c r="I996" i="6"/>
  <c r="F996" i="6"/>
  <c r="S995" i="6" a="1"/>
  <c r="S995" i="6" s="1"/>
  <c r="O995" i="6"/>
  <c r="N995" i="6"/>
  <c r="I995" i="6"/>
  <c r="F995" i="6"/>
  <c r="S994" i="6" a="1"/>
  <c r="S994" i="6" s="1"/>
  <c r="O994" i="6"/>
  <c r="N994" i="6"/>
  <c r="I994" i="6"/>
  <c r="F994" i="6"/>
  <c r="S993" i="6" a="1"/>
  <c r="S993" i="6" s="1"/>
  <c r="O993" i="6"/>
  <c r="N993" i="6"/>
  <c r="I993" i="6"/>
  <c r="F993" i="6"/>
  <c r="S992" i="6" a="1"/>
  <c r="S992" i="6" s="1"/>
  <c r="O992" i="6"/>
  <c r="N992" i="6"/>
  <c r="I992" i="6"/>
  <c r="F992" i="6"/>
  <c r="S991" i="6" a="1"/>
  <c r="S991" i="6" s="1"/>
  <c r="O991" i="6"/>
  <c r="N991" i="6"/>
  <c r="I991" i="6"/>
  <c r="F991" i="6"/>
  <c r="S990" i="6" a="1"/>
  <c r="S990" i="6" s="1"/>
  <c r="O990" i="6"/>
  <c r="N990" i="6"/>
  <c r="I990" i="6"/>
  <c r="F990" i="6"/>
  <c r="S989" i="6" a="1"/>
  <c r="S989" i="6" s="1"/>
  <c r="O989" i="6"/>
  <c r="N989" i="6"/>
  <c r="I989" i="6"/>
  <c r="F989" i="6"/>
  <c r="S988" i="6" a="1"/>
  <c r="S988" i="6" s="1"/>
  <c r="O988" i="6"/>
  <c r="N988" i="6"/>
  <c r="I988" i="6"/>
  <c r="F988" i="6"/>
  <c r="S987" i="6" a="1"/>
  <c r="S987" i="6" s="1"/>
  <c r="O987" i="6"/>
  <c r="N987" i="6"/>
  <c r="I987" i="6"/>
  <c r="F987" i="6"/>
  <c r="S986" i="6" a="1"/>
  <c r="S986" i="6" s="1"/>
  <c r="O986" i="6"/>
  <c r="N986" i="6"/>
  <c r="I986" i="6"/>
  <c r="F986" i="6"/>
  <c r="S985" i="6" a="1"/>
  <c r="S985" i="6" s="1"/>
  <c r="O985" i="6"/>
  <c r="N985" i="6"/>
  <c r="I985" i="6"/>
  <c r="F985" i="6"/>
  <c r="S984" i="6" a="1"/>
  <c r="S984" i="6" s="1"/>
  <c r="O984" i="6"/>
  <c r="N984" i="6"/>
  <c r="I984" i="6"/>
  <c r="F984" i="6"/>
  <c r="S983" i="6" a="1"/>
  <c r="S983" i="6" s="1"/>
  <c r="O983" i="6"/>
  <c r="N983" i="6"/>
  <c r="I983" i="6"/>
  <c r="F983" i="6"/>
  <c r="S982" i="6" a="1"/>
  <c r="S982" i="6" s="1"/>
  <c r="O982" i="6"/>
  <c r="N982" i="6"/>
  <c r="I982" i="6"/>
  <c r="F982" i="6"/>
  <c r="S981" i="6" a="1"/>
  <c r="S981" i="6" s="1"/>
  <c r="O981" i="6"/>
  <c r="N981" i="6"/>
  <c r="I981" i="6"/>
  <c r="F981" i="6"/>
  <c r="S980" i="6" a="1"/>
  <c r="S980" i="6" s="1"/>
  <c r="O980" i="6"/>
  <c r="N980" i="6"/>
  <c r="I980" i="6"/>
  <c r="F980" i="6"/>
  <c r="S979" i="6" a="1"/>
  <c r="S979" i="6" s="1"/>
  <c r="O979" i="6"/>
  <c r="N979" i="6"/>
  <c r="I979" i="6"/>
  <c r="F979" i="6"/>
  <c r="S978" i="6" a="1"/>
  <c r="S978" i="6" s="1"/>
  <c r="O978" i="6"/>
  <c r="N978" i="6"/>
  <c r="I978" i="6"/>
  <c r="F978" i="6"/>
  <c r="S977" i="6" a="1"/>
  <c r="S977" i="6" s="1"/>
  <c r="O977" i="6"/>
  <c r="N977" i="6"/>
  <c r="I977" i="6"/>
  <c r="F977" i="6"/>
  <c r="S976" i="6" a="1"/>
  <c r="S976" i="6" s="1"/>
  <c r="O976" i="6"/>
  <c r="N976" i="6"/>
  <c r="I976" i="6"/>
  <c r="F976" i="6"/>
  <c r="S975" i="6" a="1"/>
  <c r="S975" i="6" s="1"/>
  <c r="O975" i="6"/>
  <c r="N975" i="6"/>
  <c r="I975" i="6"/>
  <c r="F975" i="6"/>
  <c r="S974" i="6"/>
  <c r="S974" i="6" a="1"/>
  <c r="O974" i="6"/>
  <c r="N974" i="6"/>
  <c r="I974" i="6"/>
  <c r="F974" i="6"/>
  <c r="S973" i="6" a="1"/>
  <c r="S973" i="6" s="1"/>
  <c r="O973" i="6"/>
  <c r="N973" i="6"/>
  <c r="I973" i="6"/>
  <c r="F973" i="6"/>
  <c r="S972" i="6" a="1"/>
  <c r="S972" i="6" s="1"/>
  <c r="O972" i="6"/>
  <c r="N972" i="6"/>
  <c r="I972" i="6"/>
  <c r="F972" i="6"/>
  <c r="S971" i="6"/>
  <c r="S971" i="6" a="1"/>
  <c r="O971" i="6"/>
  <c r="N971" i="6"/>
  <c r="I971" i="6"/>
  <c r="F971" i="6"/>
  <c r="S970" i="6" a="1"/>
  <c r="S970" i="6" s="1"/>
  <c r="O970" i="6"/>
  <c r="N970" i="6"/>
  <c r="I970" i="6"/>
  <c r="F970" i="6"/>
  <c r="S969" i="6" a="1"/>
  <c r="S969" i="6" s="1"/>
  <c r="O969" i="6"/>
  <c r="N969" i="6"/>
  <c r="I969" i="6"/>
  <c r="F969" i="6"/>
  <c r="S968" i="6" a="1"/>
  <c r="S968" i="6" s="1"/>
  <c r="O968" i="6"/>
  <c r="N968" i="6"/>
  <c r="I968" i="6"/>
  <c r="F968" i="6"/>
  <c r="S967" i="6" a="1"/>
  <c r="S967" i="6" s="1"/>
  <c r="O967" i="6"/>
  <c r="N967" i="6"/>
  <c r="I967" i="6"/>
  <c r="F967" i="6"/>
  <c r="S966" i="6" a="1"/>
  <c r="S966" i="6" s="1"/>
  <c r="O966" i="6"/>
  <c r="N966" i="6"/>
  <c r="I966" i="6"/>
  <c r="F966" i="6"/>
  <c r="S965" i="6" a="1"/>
  <c r="S965" i="6" s="1"/>
  <c r="O965" i="6"/>
  <c r="N965" i="6"/>
  <c r="I965" i="6"/>
  <c r="F965" i="6"/>
  <c r="S964" i="6" a="1"/>
  <c r="S964" i="6" s="1"/>
  <c r="O964" i="6"/>
  <c r="N964" i="6"/>
  <c r="I964" i="6"/>
  <c r="F964" i="6"/>
  <c r="S963" i="6" a="1"/>
  <c r="S963" i="6" s="1"/>
  <c r="O963" i="6"/>
  <c r="N963" i="6"/>
  <c r="I963" i="6"/>
  <c r="F963" i="6"/>
  <c r="S962" i="6" a="1"/>
  <c r="S962" i="6" s="1"/>
  <c r="O962" i="6"/>
  <c r="N962" i="6"/>
  <c r="I962" i="6"/>
  <c r="F962" i="6"/>
  <c r="S961" i="6" a="1"/>
  <c r="S961" i="6" s="1"/>
  <c r="O961" i="6"/>
  <c r="N961" i="6"/>
  <c r="I961" i="6"/>
  <c r="F961" i="6"/>
  <c r="S960" i="6" a="1"/>
  <c r="S960" i="6" s="1"/>
  <c r="O960" i="6"/>
  <c r="N960" i="6"/>
  <c r="I960" i="6"/>
  <c r="F960" i="6"/>
  <c r="S959" i="6" a="1"/>
  <c r="S959" i="6" s="1"/>
  <c r="O959" i="6"/>
  <c r="N959" i="6"/>
  <c r="I959" i="6"/>
  <c r="F959" i="6"/>
  <c r="S958" i="6" a="1"/>
  <c r="S958" i="6" s="1"/>
  <c r="O958" i="6"/>
  <c r="N958" i="6"/>
  <c r="I958" i="6"/>
  <c r="F958" i="6"/>
  <c r="S957" i="6" a="1"/>
  <c r="S957" i="6" s="1"/>
  <c r="O957" i="6"/>
  <c r="N957" i="6"/>
  <c r="I957" i="6"/>
  <c r="F957" i="6"/>
  <c r="S956" i="6" a="1"/>
  <c r="S956" i="6" s="1"/>
  <c r="O956" i="6"/>
  <c r="N956" i="6"/>
  <c r="I956" i="6"/>
  <c r="F956" i="6"/>
  <c r="S955" i="6" a="1"/>
  <c r="S955" i="6" s="1"/>
  <c r="O955" i="6"/>
  <c r="N955" i="6"/>
  <c r="I955" i="6"/>
  <c r="F955" i="6"/>
  <c r="S954" i="6" a="1"/>
  <c r="S954" i="6" s="1"/>
  <c r="O954" i="6"/>
  <c r="N954" i="6"/>
  <c r="I954" i="6"/>
  <c r="F954" i="6"/>
  <c r="S953" i="6" a="1"/>
  <c r="S953" i="6" s="1"/>
  <c r="O953" i="6"/>
  <c r="N953" i="6"/>
  <c r="I953" i="6"/>
  <c r="F953" i="6"/>
  <c r="S952" i="6" a="1"/>
  <c r="S952" i="6" s="1"/>
  <c r="O952" i="6"/>
  <c r="N952" i="6"/>
  <c r="I952" i="6"/>
  <c r="F952" i="6"/>
  <c r="S951" i="6" a="1"/>
  <c r="S951" i="6" s="1"/>
  <c r="O951" i="6"/>
  <c r="N951" i="6"/>
  <c r="I951" i="6"/>
  <c r="F951" i="6"/>
  <c r="S950" i="6" a="1"/>
  <c r="S950" i="6" s="1"/>
  <c r="O950" i="6"/>
  <c r="N950" i="6"/>
  <c r="I950" i="6"/>
  <c r="F950" i="6"/>
  <c r="S949" i="6" a="1"/>
  <c r="S949" i="6" s="1"/>
  <c r="O949" i="6"/>
  <c r="N949" i="6"/>
  <c r="I949" i="6"/>
  <c r="F949" i="6"/>
  <c r="S948" i="6" a="1"/>
  <c r="S948" i="6" s="1"/>
  <c r="O948" i="6"/>
  <c r="N948" i="6"/>
  <c r="I948" i="6"/>
  <c r="F948" i="6"/>
  <c r="S947" i="6" a="1"/>
  <c r="S947" i="6" s="1"/>
  <c r="O947" i="6"/>
  <c r="N947" i="6"/>
  <c r="I947" i="6"/>
  <c r="F947" i="6"/>
  <c r="S946" i="6" a="1"/>
  <c r="S946" i="6" s="1"/>
  <c r="O946" i="6"/>
  <c r="N946" i="6"/>
  <c r="I946" i="6"/>
  <c r="F946" i="6"/>
  <c r="S945" i="6" a="1"/>
  <c r="S945" i="6" s="1"/>
  <c r="O945" i="6"/>
  <c r="N945" i="6"/>
  <c r="I945" i="6"/>
  <c r="F945" i="6"/>
  <c r="S944" i="6" a="1"/>
  <c r="S944" i="6" s="1"/>
  <c r="O944" i="6"/>
  <c r="N944" i="6"/>
  <c r="I944" i="6"/>
  <c r="F944" i="6"/>
  <c r="S943" i="6" a="1"/>
  <c r="S943" i="6" s="1"/>
  <c r="O943" i="6"/>
  <c r="N943" i="6"/>
  <c r="I943" i="6"/>
  <c r="F943" i="6"/>
  <c r="S942" i="6" a="1"/>
  <c r="S942" i="6" s="1"/>
  <c r="O942" i="6"/>
  <c r="N942" i="6"/>
  <c r="I942" i="6"/>
  <c r="F942" i="6"/>
  <c r="S941" i="6" a="1"/>
  <c r="S941" i="6" s="1"/>
  <c r="O941" i="6"/>
  <c r="N941" i="6"/>
  <c r="I941" i="6"/>
  <c r="F941" i="6"/>
  <c r="S940" i="6"/>
  <c r="S940" i="6" a="1"/>
  <c r="O940" i="6"/>
  <c r="N940" i="6"/>
  <c r="I940" i="6"/>
  <c r="F940" i="6"/>
  <c r="S939" i="6" a="1"/>
  <c r="S939" i="6" s="1"/>
  <c r="O939" i="6"/>
  <c r="N939" i="6"/>
  <c r="I939" i="6"/>
  <c r="F939" i="6"/>
  <c r="S938" i="6" a="1"/>
  <c r="S938" i="6" s="1"/>
  <c r="O938" i="6"/>
  <c r="N938" i="6"/>
  <c r="I938" i="6"/>
  <c r="F938" i="6"/>
  <c r="S937" i="6" a="1"/>
  <c r="S937" i="6" s="1"/>
  <c r="O937" i="6"/>
  <c r="N937" i="6"/>
  <c r="I937" i="6"/>
  <c r="F937" i="6"/>
  <c r="S936" i="6" a="1"/>
  <c r="S936" i="6" s="1"/>
  <c r="O936" i="6"/>
  <c r="N936" i="6"/>
  <c r="I936" i="6"/>
  <c r="F936" i="6"/>
  <c r="S935" i="6" a="1"/>
  <c r="S935" i="6" s="1"/>
  <c r="O935" i="6"/>
  <c r="N935" i="6"/>
  <c r="I935" i="6"/>
  <c r="F935" i="6"/>
  <c r="S934" i="6" a="1"/>
  <c r="S934" i="6" s="1"/>
  <c r="O934" i="6"/>
  <c r="N934" i="6"/>
  <c r="I934" i="6"/>
  <c r="F934" i="6"/>
  <c r="S933" i="6" a="1"/>
  <c r="S933" i="6" s="1"/>
  <c r="O933" i="6"/>
  <c r="N933" i="6"/>
  <c r="I933" i="6"/>
  <c r="F933" i="6"/>
  <c r="S932" i="6" a="1"/>
  <c r="S932" i="6" s="1"/>
  <c r="O932" i="6"/>
  <c r="N932" i="6"/>
  <c r="I932" i="6"/>
  <c r="F932" i="6"/>
  <c r="S931" i="6" a="1"/>
  <c r="S931" i="6" s="1"/>
  <c r="O931" i="6"/>
  <c r="N931" i="6"/>
  <c r="I931" i="6"/>
  <c r="F931" i="6"/>
  <c r="S930" i="6" a="1"/>
  <c r="S930" i="6" s="1"/>
  <c r="O930" i="6"/>
  <c r="N930" i="6"/>
  <c r="I930" i="6"/>
  <c r="F930" i="6"/>
  <c r="S929" i="6" a="1"/>
  <c r="S929" i="6" s="1"/>
  <c r="O929" i="6"/>
  <c r="N929" i="6"/>
  <c r="I929" i="6"/>
  <c r="F929" i="6"/>
  <c r="S928" i="6" a="1"/>
  <c r="S928" i="6" s="1"/>
  <c r="O928" i="6"/>
  <c r="N928" i="6"/>
  <c r="I928" i="6"/>
  <c r="F928" i="6"/>
  <c r="S927" i="6" a="1"/>
  <c r="S927" i="6" s="1"/>
  <c r="O927" i="6"/>
  <c r="N927" i="6"/>
  <c r="I927" i="6"/>
  <c r="F927" i="6"/>
  <c r="S926" i="6" a="1"/>
  <c r="S926" i="6" s="1"/>
  <c r="O926" i="6"/>
  <c r="N926" i="6"/>
  <c r="I926" i="6"/>
  <c r="F926" i="6"/>
  <c r="S925" i="6" a="1"/>
  <c r="S925" i="6" s="1"/>
  <c r="O925" i="6"/>
  <c r="N925" i="6"/>
  <c r="I925" i="6"/>
  <c r="F925" i="6"/>
  <c r="S924" i="6" a="1"/>
  <c r="S924" i="6" s="1"/>
  <c r="O924" i="6"/>
  <c r="N924" i="6"/>
  <c r="I924" i="6"/>
  <c r="F924" i="6"/>
  <c r="S923" i="6" a="1"/>
  <c r="S923" i="6" s="1"/>
  <c r="O923" i="6"/>
  <c r="N923" i="6"/>
  <c r="I923" i="6"/>
  <c r="F923" i="6"/>
  <c r="S922" i="6" a="1"/>
  <c r="S922" i="6" s="1"/>
  <c r="O922" i="6"/>
  <c r="N922" i="6"/>
  <c r="I922" i="6"/>
  <c r="F922" i="6"/>
  <c r="S921" i="6" a="1"/>
  <c r="S921" i="6" s="1"/>
  <c r="O921" i="6"/>
  <c r="N921" i="6"/>
  <c r="I921" i="6"/>
  <c r="F921" i="6"/>
  <c r="S920" i="6" a="1"/>
  <c r="S920" i="6" s="1"/>
  <c r="O920" i="6"/>
  <c r="N920" i="6"/>
  <c r="I920" i="6"/>
  <c r="F920" i="6"/>
  <c r="S919" i="6" a="1"/>
  <c r="S919" i="6" s="1"/>
  <c r="O919" i="6"/>
  <c r="N919" i="6"/>
  <c r="I919" i="6"/>
  <c r="F919" i="6"/>
  <c r="S918" i="6" a="1"/>
  <c r="S918" i="6" s="1"/>
  <c r="O918" i="6"/>
  <c r="N918" i="6"/>
  <c r="I918" i="6"/>
  <c r="F918" i="6"/>
  <c r="S917" i="6" a="1"/>
  <c r="S917" i="6" s="1"/>
  <c r="O917" i="6"/>
  <c r="N917" i="6"/>
  <c r="I917" i="6"/>
  <c r="F917" i="6"/>
  <c r="S916" i="6" a="1"/>
  <c r="S916" i="6" s="1"/>
  <c r="O916" i="6"/>
  <c r="N916" i="6"/>
  <c r="I916" i="6"/>
  <c r="F916" i="6"/>
  <c r="S915" i="6" a="1"/>
  <c r="S915" i="6" s="1"/>
  <c r="O915" i="6"/>
  <c r="N915" i="6"/>
  <c r="I915" i="6"/>
  <c r="F915" i="6"/>
  <c r="S914" i="6" a="1"/>
  <c r="S914" i="6" s="1"/>
  <c r="O914" i="6"/>
  <c r="N914" i="6"/>
  <c r="I914" i="6"/>
  <c r="F914" i="6"/>
  <c r="S913" i="6" a="1"/>
  <c r="S913" i="6" s="1"/>
  <c r="O913" i="6"/>
  <c r="N913" i="6"/>
  <c r="I913" i="6"/>
  <c r="F913" i="6"/>
  <c r="S912" i="6" a="1"/>
  <c r="S912" i="6" s="1"/>
  <c r="O912" i="6"/>
  <c r="N912" i="6"/>
  <c r="I912" i="6"/>
  <c r="F912" i="6"/>
  <c r="S911" i="6" a="1"/>
  <c r="S911" i="6" s="1"/>
  <c r="O911" i="6"/>
  <c r="N911" i="6"/>
  <c r="I911" i="6"/>
  <c r="F911" i="6"/>
  <c r="S910" i="6" a="1"/>
  <c r="S910" i="6" s="1"/>
  <c r="O910" i="6"/>
  <c r="N910" i="6"/>
  <c r="I910" i="6"/>
  <c r="F910" i="6"/>
  <c r="S909" i="6" a="1"/>
  <c r="S909" i="6" s="1"/>
  <c r="O909" i="6"/>
  <c r="N909" i="6"/>
  <c r="I909" i="6"/>
  <c r="F909" i="6"/>
  <c r="S908" i="6" a="1"/>
  <c r="S908" i="6" s="1"/>
  <c r="O908" i="6"/>
  <c r="N908" i="6"/>
  <c r="I908" i="6"/>
  <c r="F908" i="6"/>
  <c r="S907" i="6" a="1"/>
  <c r="S907" i="6" s="1"/>
  <c r="O907" i="6"/>
  <c r="N907" i="6"/>
  <c r="I907" i="6"/>
  <c r="F907" i="6"/>
  <c r="S906" i="6" a="1"/>
  <c r="S906" i="6" s="1"/>
  <c r="O906" i="6"/>
  <c r="N906" i="6"/>
  <c r="I906" i="6"/>
  <c r="F906" i="6"/>
  <c r="S905" i="6" a="1"/>
  <c r="S905" i="6" s="1"/>
  <c r="O905" i="6"/>
  <c r="N905" i="6"/>
  <c r="I905" i="6"/>
  <c r="F905" i="6"/>
  <c r="S904" i="6" a="1"/>
  <c r="S904" i="6" s="1"/>
  <c r="O904" i="6"/>
  <c r="N904" i="6"/>
  <c r="I904" i="6"/>
  <c r="F904" i="6"/>
  <c r="S903" i="6" a="1"/>
  <c r="S903" i="6" s="1"/>
  <c r="O903" i="6"/>
  <c r="N903" i="6"/>
  <c r="I903" i="6"/>
  <c r="F903" i="6"/>
  <c r="S902" i="6" a="1"/>
  <c r="S902" i="6" s="1"/>
  <c r="O902" i="6"/>
  <c r="N902" i="6"/>
  <c r="I902" i="6"/>
  <c r="F902" i="6"/>
  <c r="S901" i="6" a="1"/>
  <c r="S901" i="6" s="1"/>
  <c r="O901" i="6"/>
  <c r="N901" i="6"/>
  <c r="I901" i="6"/>
  <c r="F901" i="6"/>
  <c r="S900" i="6" a="1"/>
  <c r="S900" i="6" s="1"/>
  <c r="O900" i="6"/>
  <c r="N900" i="6"/>
  <c r="I900" i="6"/>
  <c r="F900" i="6"/>
  <c r="S899" i="6" a="1"/>
  <c r="S899" i="6" s="1"/>
  <c r="O899" i="6"/>
  <c r="N899" i="6"/>
  <c r="I899" i="6"/>
  <c r="F899" i="6"/>
  <c r="S898" i="6" a="1"/>
  <c r="S898" i="6" s="1"/>
  <c r="O898" i="6"/>
  <c r="N898" i="6"/>
  <c r="I898" i="6"/>
  <c r="F898" i="6"/>
  <c r="S897" i="6" a="1"/>
  <c r="S897" i="6" s="1"/>
  <c r="O897" i="6"/>
  <c r="N897" i="6"/>
  <c r="I897" i="6"/>
  <c r="F897" i="6"/>
  <c r="S896" i="6" a="1"/>
  <c r="S896" i="6" s="1"/>
  <c r="O896" i="6"/>
  <c r="N896" i="6"/>
  <c r="I896" i="6"/>
  <c r="F896" i="6"/>
  <c r="S895" i="6" a="1"/>
  <c r="S895" i="6" s="1"/>
  <c r="O895" i="6"/>
  <c r="N895" i="6"/>
  <c r="I895" i="6"/>
  <c r="F895" i="6"/>
  <c r="S894" i="6" a="1"/>
  <c r="S894" i="6" s="1"/>
  <c r="O894" i="6"/>
  <c r="N894" i="6"/>
  <c r="I894" i="6"/>
  <c r="F894" i="6"/>
  <c r="S893" i="6" a="1"/>
  <c r="S893" i="6" s="1"/>
  <c r="O893" i="6"/>
  <c r="N893" i="6"/>
  <c r="I893" i="6"/>
  <c r="F893" i="6"/>
  <c r="S892" i="6" a="1"/>
  <c r="S892" i="6" s="1"/>
  <c r="O892" i="6"/>
  <c r="N892" i="6"/>
  <c r="I892" i="6"/>
  <c r="F892" i="6"/>
  <c r="S891" i="6" a="1"/>
  <c r="S891" i="6" s="1"/>
  <c r="O891" i="6"/>
  <c r="N891" i="6"/>
  <c r="I891" i="6"/>
  <c r="F891" i="6"/>
  <c r="S890" i="6" a="1"/>
  <c r="S890" i="6" s="1"/>
  <c r="O890" i="6"/>
  <c r="N890" i="6"/>
  <c r="I890" i="6"/>
  <c r="F890" i="6"/>
  <c r="S889" i="6" a="1"/>
  <c r="S889" i="6" s="1"/>
  <c r="O889" i="6"/>
  <c r="N889" i="6"/>
  <c r="I889" i="6"/>
  <c r="F889" i="6"/>
  <c r="S888" i="6" a="1"/>
  <c r="S888" i="6" s="1"/>
  <c r="O888" i="6"/>
  <c r="N888" i="6"/>
  <c r="I888" i="6"/>
  <c r="F888" i="6"/>
  <c r="S887" i="6" a="1"/>
  <c r="S887" i="6" s="1"/>
  <c r="O887" i="6"/>
  <c r="N887" i="6"/>
  <c r="I887" i="6"/>
  <c r="F887" i="6"/>
  <c r="S886" i="6" a="1"/>
  <c r="S886" i="6" s="1"/>
  <c r="O886" i="6"/>
  <c r="N886" i="6"/>
  <c r="I886" i="6"/>
  <c r="F886" i="6"/>
  <c r="S885" i="6" a="1"/>
  <c r="S885" i="6" s="1"/>
  <c r="O885" i="6"/>
  <c r="N885" i="6"/>
  <c r="I885" i="6"/>
  <c r="F885" i="6"/>
  <c r="S884" i="6" a="1"/>
  <c r="S884" i="6" s="1"/>
  <c r="O884" i="6"/>
  <c r="N884" i="6"/>
  <c r="I884" i="6"/>
  <c r="F884" i="6"/>
  <c r="S883" i="6" a="1"/>
  <c r="S883" i="6" s="1"/>
  <c r="O883" i="6"/>
  <c r="N883" i="6"/>
  <c r="I883" i="6"/>
  <c r="F883" i="6"/>
  <c r="S882" i="6" a="1"/>
  <c r="S882" i="6" s="1"/>
  <c r="O882" i="6"/>
  <c r="N882" i="6"/>
  <c r="I882" i="6"/>
  <c r="F882" i="6"/>
  <c r="S881" i="6" a="1"/>
  <c r="S881" i="6" s="1"/>
  <c r="O881" i="6"/>
  <c r="N881" i="6"/>
  <c r="I881" i="6"/>
  <c r="F881" i="6"/>
  <c r="S880" i="6" a="1"/>
  <c r="S880" i="6" s="1"/>
  <c r="O880" i="6"/>
  <c r="N880" i="6"/>
  <c r="I880" i="6"/>
  <c r="F880" i="6"/>
  <c r="S879" i="6" a="1"/>
  <c r="S879" i="6" s="1"/>
  <c r="O879" i="6"/>
  <c r="N879" i="6"/>
  <c r="I879" i="6"/>
  <c r="F879" i="6"/>
  <c r="S878" i="6" a="1"/>
  <c r="S878" i="6" s="1"/>
  <c r="O878" i="6"/>
  <c r="N878" i="6"/>
  <c r="I878" i="6"/>
  <c r="F878" i="6"/>
  <c r="S877" i="6" a="1"/>
  <c r="S877" i="6" s="1"/>
  <c r="O877" i="6"/>
  <c r="N877" i="6"/>
  <c r="I877" i="6"/>
  <c r="F877" i="6"/>
  <c r="S876" i="6" a="1"/>
  <c r="S876" i="6" s="1"/>
  <c r="O876" i="6"/>
  <c r="N876" i="6"/>
  <c r="I876" i="6"/>
  <c r="F876" i="6"/>
  <c r="S875" i="6" a="1"/>
  <c r="S875" i="6" s="1"/>
  <c r="O875" i="6"/>
  <c r="N875" i="6"/>
  <c r="I875" i="6"/>
  <c r="F875" i="6"/>
  <c r="S874" i="6" a="1"/>
  <c r="S874" i="6" s="1"/>
  <c r="O874" i="6"/>
  <c r="N874" i="6"/>
  <c r="I874" i="6"/>
  <c r="F874" i="6"/>
  <c r="S873" i="6" a="1"/>
  <c r="S873" i="6" s="1"/>
  <c r="O873" i="6"/>
  <c r="N873" i="6"/>
  <c r="I873" i="6"/>
  <c r="F873" i="6"/>
  <c r="S872" i="6" a="1"/>
  <c r="S872" i="6" s="1"/>
  <c r="O872" i="6"/>
  <c r="N872" i="6"/>
  <c r="I872" i="6"/>
  <c r="F872" i="6"/>
  <c r="S871" i="6" a="1"/>
  <c r="S871" i="6" s="1"/>
  <c r="O871" i="6"/>
  <c r="N871" i="6"/>
  <c r="I871" i="6"/>
  <c r="F871" i="6"/>
  <c r="S870" i="6" a="1"/>
  <c r="S870" i="6" s="1"/>
  <c r="O870" i="6"/>
  <c r="N870" i="6"/>
  <c r="I870" i="6"/>
  <c r="F870" i="6"/>
  <c r="S869" i="6" a="1"/>
  <c r="S869" i="6" s="1"/>
  <c r="O869" i="6"/>
  <c r="N869" i="6"/>
  <c r="I869" i="6"/>
  <c r="F869" i="6"/>
  <c r="S868" i="6" a="1"/>
  <c r="S868" i="6" s="1"/>
  <c r="O868" i="6"/>
  <c r="N868" i="6"/>
  <c r="I868" i="6"/>
  <c r="F868" i="6"/>
  <c r="S867" i="6" a="1"/>
  <c r="S867" i="6" s="1"/>
  <c r="O867" i="6"/>
  <c r="N867" i="6"/>
  <c r="I867" i="6"/>
  <c r="F867" i="6"/>
  <c r="S866" i="6" a="1"/>
  <c r="S866" i="6" s="1"/>
  <c r="O866" i="6"/>
  <c r="N866" i="6"/>
  <c r="I866" i="6"/>
  <c r="F866" i="6"/>
  <c r="S865" i="6" a="1"/>
  <c r="S865" i="6" s="1"/>
  <c r="O865" i="6"/>
  <c r="N865" i="6"/>
  <c r="I865" i="6"/>
  <c r="F865" i="6"/>
  <c r="S864" i="6" a="1"/>
  <c r="S864" i="6" s="1"/>
  <c r="O864" i="6"/>
  <c r="N864" i="6"/>
  <c r="I864" i="6"/>
  <c r="F864" i="6"/>
  <c r="S863" i="6" a="1"/>
  <c r="S863" i="6" s="1"/>
  <c r="O863" i="6"/>
  <c r="N863" i="6"/>
  <c r="I863" i="6"/>
  <c r="F863" i="6"/>
  <c r="S862" i="6" a="1"/>
  <c r="S862" i="6" s="1"/>
  <c r="O862" i="6"/>
  <c r="N862" i="6"/>
  <c r="I862" i="6"/>
  <c r="F862" i="6"/>
  <c r="S861" i="6" a="1"/>
  <c r="S861" i="6" s="1"/>
  <c r="O861" i="6"/>
  <c r="N861" i="6"/>
  <c r="I861" i="6"/>
  <c r="F861" i="6"/>
  <c r="S860" i="6" a="1"/>
  <c r="S860" i="6" s="1"/>
  <c r="O860" i="6"/>
  <c r="N860" i="6"/>
  <c r="I860" i="6"/>
  <c r="F860" i="6"/>
  <c r="S859" i="6" a="1"/>
  <c r="S859" i="6" s="1"/>
  <c r="O859" i="6"/>
  <c r="N859" i="6"/>
  <c r="I859" i="6"/>
  <c r="F859" i="6"/>
  <c r="S858" i="6" a="1"/>
  <c r="S858" i="6" s="1"/>
  <c r="O858" i="6"/>
  <c r="N858" i="6"/>
  <c r="I858" i="6"/>
  <c r="F858" i="6"/>
  <c r="S857" i="6" a="1"/>
  <c r="S857" i="6" s="1"/>
  <c r="O857" i="6"/>
  <c r="N857" i="6"/>
  <c r="I857" i="6"/>
  <c r="F857" i="6"/>
  <c r="S856" i="6" a="1"/>
  <c r="S856" i="6" s="1"/>
  <c r="O856" i="6"/>
  <c r="N856" i="6"/>
  <c r="I856" i="6"/>
  <c r="F856" i="6"/>
  <c r="S855" i="6" a="1"/>
  <c r="S855" i="6" s="1"/>
  <c r="O855" i="6"/>
  <c r="N855" i="6"/>
  <c r="I855" i="6"/>
  <c r="F855" i="6"/>
  <c r="S854" i="6" a="1"/>
  <c r="S854" i="6" s="1"/>
  <c r="O854" i="6"/>
  <c r="N854" i="6"/>
  <c r="I854" i="6"/>
  <c r="F854" i="6"/>
  <c r="S853" i="6" a="1"/>
  <c r="S853" i="6" s="1"/>
  <c r="O853" i="6"/>
  <c r="N853" i="6"/>
  <c r="I853" i="6"/>
  <c r="F853" i="6"/>
  <c r="S852" i="6" a="1"/>
  <c r="S852" i="6" s="1"/>
  <c r="O852" i="6"/>
  <c r="N852" i="6"/>
  <c r="I852" i="6"/>
  <c r="F852" i="6"/>
  <c r="S851" i="6" a="1"/>
  <c r="S851" i="6" s="1"/>
  <c r="O851" i="6"/>
  <c r="N851" i="6"/>
  <c r="I851" i="6"/>
  <c r="F851" i="6"/>
  <c r="S850" i="6" a="1"/>
  <c r="S850" i="6" s="1"/>
  <c r="O850" i="6"/>
  <c r="N850" i="6"/>
  <c r="I850" i="6"/>
  <c r="F850" i="6"/>
  <c r="S849" i="6" a="1"/>
  <c r="S849" i="6" s="1"/>
  <c r="O849" i="6"/>
  <c r="N849" i="6"/>
  <c r="I849" i="6"/>
  <c r="F849" i="6"/>
  <c r="S848" i="6" a="1"/>
  <c r="S848" i="6" s="1"/>
  <c r="O848" i="6"/>
  <c r="N848" i="6"/>
  <c r="I848" i="6"/>
  <c r="F848" i="6"/>
  <c r="S847" i="6" a="1"/>
  <c r="S847" i="6" s="1"/>
  <c r="O847" i="6"/>
  <c r="N847" i="6"/>
  <c r="I847" i="6"/>
  <c r="F847" i="6"/>
  <c r="S846" i="6" a="1"/>
  <c r="S846" i="6" s="1"/>
  <c r="O846" i="6"/>
  <c r="N846" i="6"/>
  <c r="I846" i="6"/>
  <c r="F846" i="6"/>
  <c r="S845" i="6" a="1"/>
  <c r="S845" i="6" s="1"/>
  <c r="O845" i="6"/>
  <c r="N845" i="6"/>
  <c r="I845" i="6"/>
  <c r="F845" i="6"/>
  <c r="S844" i="6" a="1"/>
  <c r="S844" i="6" s="1"/>
  <c r="O844" i="6"/>
  <c r="N844" i="6"/>
  <c r="I844" i="6"/>
  <c r="F844" i="6"/>
  <c r="S843" i="6" a="1"/>
  <c r="S843" i="6" s="1"/>
  <c r="O843" i="6"/>
  <c r="N843" i="6"/>
  <c r="I843" i="6"/>
  <c r="F843" i="6"/>
  <c r="S842" i="6" a="1"/>
  <c r="S842" i="6" s="1"/>
  <c r="O842" i="6"/>
  <c r="N842" i="6"/>
  <c r="I842" i="6"/>
  <c r="F842" i="6"/>
  <c r="S841" i="6" a="1"/>
  <c r="S841" i="6" s="1"/>
  <c r="O841" i="6"/>
  <c r="N841" i="6"/>
  <c r="I841" i="6"/>
  <c r="F841" i="6"/>
  <c r="S840" i="6" a="1"/>
  <c r="S840" i="6" s="1"/>
  <c r="O840" i="6"/>
  <c r="N840" i="6"/>
  <c r="I840" i="6"/>
  <c r="F840" i="6"/>
  <c r="S839" i="6" a="1"/>
  <c r="S839" i="6" s="1"/>
  <c r="O839" i="6"/>
  <c r="N839" i="6"/>
  <c r="I839" i="6"/>
  <c r="F839" i="6"/>
  <c r="S838" i="6" a="1"/>
  <c r="S838" i="6" s="1"/>
  <c r="O838" i="6"/>
  <c r="N838" i="6"/>
  <c r="I838" i="6"/>
  <c r="F838" i="6"/>
  <c r="S837" i="6" a="1"/>
  <c r="S837" i="6" s="1"/>
  <c r="O837" i="6"/>
  <c r="N837" i="6"/>
  <c r="I837" i="6"/>
  <c r="F837" i="6"/>
  <c r="S836" i="6" a="1"/>
  <c r="S836" i="6" s="1"/>
  <c r="O836" i="6"/>
  <c r="N836" i="6"/>
  <c r="I836" i="6"/>
  <c r="F836" i="6"/>
  <c r="S835" i="6" a="1"/>
  <c r="S835" i="6" s="1"/>
  <c r="O835" i="6"/>
  <c r="N835" i="6"/>
  <c r="I835" i="6"/>
  <c r="F835" i="6"/>
  <c r="S834" i="6" a="1"/>
  <c r="S834" i="6" s="1"/>
  <c r="O834" i="6"/>
  <c r="N834" i="6"/>
  <c r="I834" i="6"/>
  <c r="F834" i="6"/>
  <c r="S833" i="6" a="1"/>
  <c r="S833" i="6" s="1"/>
  <c r="O833" i="6"/>
  <c r="N833" i="6"/>
  <c r="I833" i="6"/>
  <c r="F833" i="6"/>
  <c r="S832" i="6" a="1"/>
  <c r="S832" i="6" s="1"/>
  <c r="O832" i="6"/>
  <c r="N832" i="6"/>
  <c r="I832" i="6"/>
  <c r="F832" i="6"/>
  <c r="S831" i="6" a="1"/>
  <c r="S831" i="6" s="1"/>
  <c r="O831" i="6"/>
  <c r="N831" i="6"/>
  <c r="I831" i="6"/>
  <c r="F831" i="6"/>
  <c r="S830" i="6" a="1"/>
  <c r="S830" i="6" s="1"/>
  <c r="O830" i="6"/>
  <c r="N830" i="6"/>
  <c r="I830" i="6"/>
  <c r="F830" i="6"/>
  <c r="S829" i="6" a="1"/>
  <c r="S829" i="6" s="1"/>
  <c r="O829" i="6"/>
  <c r="N829" i="6"/>
  <c r="I829" i="6"/>
  <c r="F829" i="6"/>
  <c r="S828" i="6" a="1"/>
  <c r="S828" i="6" s="1"/>
  <c r="O828" i="6"/>
  <c r="N828" i="6"/>
  <c r="I828" i="6"/>
  <c r="F828" i="6"/>
  <c r="S827" i="6" a="1"/>
  <c r="S827" i="6" s="1"/>
  <c r="O827" i="6"/>
  <c r="N827" i="6"/>
  <c r="I827" i="6"/>
  <c r="F827" i="6"/>
  <c r="S826" i="6" a="1"/>
  <c r="S826" i="6" s="1"/>
  <c r="O826" i="6"/>
  <c r="N826" i="6"/>
  <c r="I826" i="6"/>
  <c r="F826" i="6"/>
  <c r="S825" i="6" a="1"/>
  <c r="S825" i="6" s="1"/>
  <c r="O825" i="6"/>
  <c r="N825" i="6"/>
  <c r="I825" i="6"/>
  <c r="F825" i="6"/>
  <c r="S824" i="6" a="1"/>
  <c r="S824" i="6" s="1"/>
  <c r="O824" i="6"/>
  <c r="N824" i="6"/>
  <c r="I824" i="6"/>
  <c r="F824" i="6"/>
  <c r="S823" i="6" a="1"/>
  <c r="S823" i="6" s="1"/>
  <c r="O823" i="6"/>
  <c r="N823" i="6"/>
  <c r="I823" i="6"/>
  <c r="F823" i="6"/>
  <c r="S822" i="6" a="1"/>
  <c r="S822" i="6" s="1"/>
  <c r="O822" i="6"/>
  <c r="N822" i="6"/>
  <c r="I822" i="6"/>
  <c r="F822" i="6"/>
  <c r="S821" i="6" a="1"/>
  <c r="S821" i="6" s="1"/>
  <c r="O821" i="6"/>
  <c r="N821" i="6"/>
  <c r="I821" i="6"/>
  <c r="F821" i="6"/>
  <c r="S820" i="6" a="1"/>
  <c r="S820" i="6" s="1"/>
  <c r="O820" i="6"/>
  <c r="N820" i="6"/>
  <c r="I820" i="6"/>
  <c r="F820" i="6"/>
  <c r="S819" i="6" a="1"/>
  <c r="S819" i="6" s="1"/>
  <c r="O819" i="6"/>
  <c r="N819" i="6"/>
  <c r="I819" i="6"/>
  <c r="F819" i="6"/>
  <c r="S818" i="6" a="1"/>
  <c r="S818" i="6" s="1"/>
  <c r="O818" i="6"/>
  <c r="N818" i="6"/>
  <c r="I818" i="6"/>
  <c r="F818" i="6"/>
  <c r="S817" i="6" a="1"/>
  <c r="S817" i="6" s="1"/>
  <c r="O817" i="6"/>
  <c r="N817" i="6"/>
  <c r="I817" i="6"/>
  <c r="F817" i="6"/>
  <c r="S816" i="6" a="1"/>
  <c r="S816" i="6" s="1"/>
  <c r="O816" i="6"/>
  <c r="N816" i="6"/>
  <c r="I816" i="6"/>
  <c r="F816" i="6"/>
  <c r="S815" i="6" a="1"/>
  <c r="S815" i="6" s="1"/>
  <c r="O815" i="6"/>
  <c r="N815" i="6"/>
  <c r="I815" i="6"/>
  <c r="F815" i="6"/>
  <c r="S814" i="6" a="1"/>
  <c r="S814" i="6" s="1"/>
  <c r="O814" i="6"/>
  <c r="N814" i="6"/>
  <c r="I814" i="6"/>
  <c r="F814" i="6"/>
  <c r="S813" i="6" a="1"/>
  <c r="S813" i="6" s="1"/>
  <c r="O813" i="6"/>
  <c r="N813" i="6"/>
  <c r="I813" i="6"/>
  <c r="F813" i="6"/>
  <c r="S812" i="6" a="1"/>
  <c r="S812" i="6" s="1"/>
  <c r="O812" i="6"/>
  <c r="N812" i="6"/>
  <c r="I812" i="6"/>
  <c r="F812" i="6"/>
  <c r="S811" i="6" a="1"/>
  <c r="S811" i="6" s="1"/>
  <c r="O811" i="6"/>
  <c r="N811" i="6"/>
  <c r="I811" i="6"/>
  <c r="F811" i="6"/>
  <c r="S810" i="6" a="1"/>
  <c r="S810" i="6" s="1"/>
  <c r="O810" i="6"/>
  <c r="N810" i="6"/>
  <c r="I810" i="6"/>
  <c r="F810" i="6"/>
  <c r="S809" i="6" a="1"/>
  <c r="S809" i="6" s="1"/>
  <c r="O809" i="6"/>
  <c r="N809" i="6"/>
  <c r="I809" i="6"/>
  <c r="F809" i="6"/>
  <c r="S808" i="6" a="1"/>
  <c r="S808" i="6" s="1"/>
  <c r="O808" i="6"/>
  <c r="N808" i="6"/>
  <c r="I808" i="6"/>
  <c r="F808" i="6"/>
  <c r="S807" i="6" a="1"/>
  <c r="S807" i="6" s="1"/>
  <c r="O807" i="6"/>
  <c r="N807" i="6"/>
  <c r="I807" i="6"/>
  <c r="F807" i="6"/>
  <c r="S806" i="6" a="1"/>
  <c r="S806" i="6" s="1"/>
  <c r="O806" i="6"/>
  <c r="N806" i="6"/>
  <c r="I806" i="6"/>
  <c r="F806" i="6"/>
  <c r="S805" i="6" a="1"/>
  <c r="S805" i="6" s="1"/>
  <c r="O805" i="6"/>
  <c r="N805" i="6"/>
  <c r="I805" i="6"/>
  <c r="F805" i="6"/>
  <c r="S804" i="6"/>
  <c r="S804" i="6" a="1"/>
  <c r="O804" i="6"/>
  <c r="N804" i="6"/>
  <c r="I804" i="6"/>
  <c r="F804" i="6"/>
  <c r="S803" i="6" a="1"/>
  <c r="S803" i="6" s="1"/>
  <c r="O803" i="6"/>
  <c r="N803" i="6"/>
  <c r="I803" i="6"/>
  <c r="F803" i="6"/>
  <c r="S802" i="6" a="1"/>
  <c r="S802" i="6" s="1"/>
  <c r="O802" i="6"/>
  <c r="N802" i="6"/>
  <c r="I802" i="6"/>
  <c r="F802" i="6"/>
  <c r="S801" i="6" a="1"/>
  <c r="S801" i="6" s="1"/>
  <c r="O801" i="6"/>
  <c r="N801" i="6"/>
  <c r="I801" i="6"/>
  <c r="F801" i="6"/>
  <c r="S800" i="6" a="1"/>
  <c r="S800" i="6" s="1"/>
  <c r="O800" i="6"/>
  <c r="N800" i="6"/>
  <c r="I800" i="6"/>
  <c r="F800" i="6"/>
  <c r="S799" i="6" a="1"/>
  <c r="S799" i="6" s="1"/>
  <c r="O799" i="6"/>
  <c r="N799" i="6"/>
  <c r="I799" i="6"/>
  <c r="F799" i="6"/>
  <c r="S798" i="6" a="1"/>
  <c r="S798" i="6" s="1"/>
  <c r="O798" i="6"/>
  <c r="N798" i="6"/>
  <c r="I798" i="6"/>
  <c r="F798" i="6"/>
  <c r="S797" i="6" a="1"/>
  <c r="S797" i="6" s="1"/>
  <c r="O797" i="6"/>
  <c r="N797" i="6"/>
  <c r="I797" i="6"/>
  <c r="F797" i="6"/>
  <c r="S796" i="6" a="1"/>
  <c r="S796" i="6" s="1"/>
  <c r="O796" i="6"/>
  <c r="N796" i="6"/>
  <c r="I796" i="6"/>
  <c r="F796" i="6"/>
  <c r="S795" i="6" a="1"/>
  <c r="S795" i="6" s="1"/>
  <c r="O795" i="6"/>
  <c r="N795" i="6"/>
  <c r="I795" i="6"/>
  <c r="F795" i="6"/>
  <c r="S794" i="6" a="1"/>
  <c r="S794" i="6" s="1"/>
  <c r="O794" i="6"/>
  <c r="N794" i="6"/>
  <c r="I794" i="6"/>
  <c r="F794" i="6"/>
  <c r="S793" i="6" a="1"/>
  <c r="S793" i="6" s="1"/>
  <c r="O793" i="6"/>
  <c r="N793" i="6"/>
  <c r="I793" i="6"/>
  <c r="F793" i="6"/>
  <c r="S792" i="6" a="1"/>
  <c r="S792" i="6" s="1"/>
  <c r="O792" i="6"/>
  <c r="N792" i="6"/>
  <c r="I792" i="6"/>
  <c r="F792" i="6"/>
  <c r="S791" i="6" a="1"/>
  <c r="S791" i="6" s="1"/>
  <c r="O791" i="6"/>
  <c r="N791" i="6"/>
  <c r="I791" i="6"/>
  <c r="F791" i="6"/>
  <c r="S790" i="6" a="1"/>
  <c r="S790" i="6" s="1"/>
  <c r="O790" i="6"/>
  <c r="N790" i="6"/>
  <c r="I790" i="6"/>
  <c r="F790" i="6"/>
  <c r="S789" i="6" a="1"/>
  <c r="S789" i="6" s="1"/>
  <c r="O789" i="6"/>
  <c r="N789" i="6"/>
  <c r="I789" i="6"/>
  <c r="F789" i="6"/>
  <c r="S788" i="6" a="1"/>
  <c r="S788" i="6" s="1"/>
  <c r="O788" i="6"/>
  <c r="N788" i="6"/>
  <c r="I788" i="6"/>
  <c r="F788" i="6"/>
  <c r="S787" i="6" a="1"/>
  <c r="S787" i="6" s="1"/>
  <c r="O787" i="6"/>
  <c r="N787" i="6"/>
  <c r="I787" i="6"/>
  <c r="F787" i="6"/>
  <c r="S786" i="6" a="1"/>
  <c r="S786" i="6" s="1"/>
  <c r="O786" i="6"/>
  <c r="N786" i="6"/>
  <c r="I786" i="6"/>
  <c r="F786" i="6"/>
  <c r="S785" i="6" a="1"/>
  <c r="S785" i="6" s="1"/>
  <c r="O785" i="6"/>
  <c r="N785" i="6"/>
  <c r="I785" i="6"/>
  <c r="F785" i="6"/>
  <c r="S784" i="6" a="1"/>
  <c r="S784" i="6" s="1"/>
  <c r="O784" i="6"/>
  <c r="N784" i="6"/>
  <c r="I784" i="6"/>
  <c r="F784" i="6"/>
  <c r="S783" i="6" a="1"/>
  <c r="S783" i="6" s="1"/>
  <c r="O783" i="6"/>
  <c r="N783" i="6"/>
  <c r="I783" i="6"/>
  <c r="F783" i="6"/>
  <c r="S782" i="6" a="1"/>
  <c r="S782" i="6" s="1"/>
  <c r="O782" i="6"/>
  <c r="N782" i="6"/>
  <c r="I782" i="6"/>
  <c r="F782" i="6"/>
  <c r="S781" i="6" a="1"/>
  <c r="S781" i="6" s="1"/>
  <c r="O781" i="6"/>
  <c r="N781" i="6"/>
  <c r="I781" i="6"/>
  <c r="F781" i="6"/>
  <c r="S780" i="6" a="1"/>
  <c r="S780" i="6" s="1"/>
  <c r="O780" i="6"/>
  <c r="N780" i="6"/>
  <c r="I780" i="6"/>
  <c r="F780" i="6"/>
  <c r="S779" i="6" a="1"/>
  <c r="S779" i="6" s="1"/>
  <c r="O779" i="6"/>
  <c r="N779" i="6"/>
  <c r="I779" i="6"/>
  <c r="F779" i="6"/>
  <c r="S778" i="6" a="1"/>
  <c r="S778" i="6" s="1"/>
  <c r="O778" i="6"/>
  <c r="N778" i="6"/>
  <c r="I778" i="6"/>
  <c r="F778" i="6"/>
  <c r="S777" i="6" a="1"/>
  <c r="S777" i="6" s="1"/>
  <c r="O777" i="6"/>
  <c r="N777" i="6"/>
  <c r="I777" i="6"/>
  <c r="F777" i="6"/>
  <c r="S776" i="6" a="1"/>
  <c r="S776" i="6" s="1"/>
  <c r="O776" i="6"/>
  <c r="N776" i="6"/>
  <c r="I776" i="6"/>
  <c r="F776" i="6"/>
  <c r="S775" i="6" a="1"/>
  <c r="S775" i="6" s="1"/>
  <c r="O775" i="6"/>
  <c r="N775" i="6"/>
  <c r="I775" i="6"/>
  <c r="F775" i="6"/>
  <c r="S774" i="6" a="1"/>
  <c r="S774" i="6" s="1"/>
  <c r="O774" i="6"/>
  <c r="N774" i="6"/>
  <c r="I774" i="6"/>
  <c r="F774" i="6"/>
  <c r="S773" i="6" a="1"/>
  <c r="S773" i="6" s="1"/>
  <c r="O773" i="6"/>
  <c r="N773" i="6"/>
  <c r="I773" i="6"/>
  <c r="F773" i="6"/>
  <c r="S772" i="6" a="1"/>
  <c r="S772" i="6" s="1"/>
  <c r="O772" i="6"/>
  <c r="N772" i="6"/>
  <c r="I772" i="6"/>
  <c r="F772" i="6"/>
  <c r="S771" i="6" a="1"/>
  <c r="S771" i="6" s="1"/>
  <c r="O771" i="6"/>
  <c r="N771" i="6"/>
  <c r="I771" i="6"/>
  <c r="F771" i="6"/>
  <c r="S770" i="6" a="1"/>
  <c r="S770" i="6" s="1"/>
  <c r="O770" i="6"/>
  <c r="N770" i="6"/>
  <c r="I770" i="6"/>
  <c r="F770" i="6"/>
  <c r="S769" i="6" a="1"/>
  <c r="S769" i="6" s="1"/>
  <c r="O769" i="6"/>
  <c r="N769" i="6"/>
  <c r="I769" i="6"/>
  <c r="F769" i="6"/>
  <c r="S768" i="6" a="1"/>
  <c r="S768" i="6" s="1"/>
  <c r="O768" i="6"/>
  <c r="N768" i="6"/>
  <c r="I768" i="6"/>
  <c r="F768" i="6"/>
  <c r="S767" i="6" a="1"/>
  <c r="S767" i="6" s="1"/>
  <c r="O767" i="6"/>
  <c r="N767" i="6"/>
  <c r="I767" i="6"/>
  <c r="F767" i="6"/>
  <c r="S766" i="6" a="1"/>
  <c r="S766" i="6" s="1"/>
  <c r="O766" i="6"/>
  <c r="N766" i="6"/>
  <c r="I766" i="6"/>
  <c r="F766" i="6"/>
  <c r="S765" i="6" a="1"/>
  <c r="S765" i="6" s="1"/>
  <c r="O765" i="6"/>
  <c r="N765" i="6"/>
  <c r="I765" i="6"/>
  <c r="F765" i="6"/>
  <c r="S764" i="6" a="1"/>
  <c r="S764" i="6" s="1"/>
  <c r="O764" i="6"/>
  <c r="N764" i="6"/>
  <c r="I764" i="6"/>
  <c r="F764" i="6"/>
  <c r="S763" i="6" a="1"/>
  <c r="S763" i="6" s="1"/>
  <c r="O763" i="6"/>
  <c r="N763" i="6"/>
  <c r="I763" i="6"/>
  <c r="F763" i="6"/>
  <c r="S762" i="6" a="1"/>
  <c r="S762" i="6" s="1"/>
  <c r="O762" i="6"/>
  <c r="N762" i="6"/>
  <c r="I762" i="6"/>
  <c r="F762" i="6"/>
  <c r="S761" i="6" a="1"/>
  <c r="S761" i="6" s="1"/>
  <c r="O761" i="6"/>
  <c r="N761" i="6"/>
  <c r="I761" i="6"/>
  <c r="F761" i="6"/>
  <c r="S760" i="6" a="1"/>
  <c r="S760" i="6" s="1"/>
  <c r="O760" i="6"/>
  <c r="N760" i="6"/>
  <c r="I760" i="6"/>
  <c r="F760" i="6"/>
  <c r="S759" i="6" a="1"/>
  <c r="S759" i="6" s="1"/>
  <c r="O759" i="6"/>
  <c r="N759" i="6"/>
  <c r="I759" i="6"/>
  <c r="F759" i="6"/>
  <c r="S758" i="6" a="1"/>
  <c r="S758" i="6" s="1"/>
  <c r="O758" i="6"/>
  <c r="N758" i="6"/>
  <c r="I758" i="6"/>
  <c r="F758" i="6"/>
  <c r="S757" i="6" a="1"/>
  <c r="S757" i="6" s="1"/>
  <c r="O757" i="6"/>
  <c r="N757" i="6"/>
  <c r="I757" i="6"/>
  <c r="F757" i="6"/>
  <c r="S756" i="6" a="1"/>
  <c r="S756" i="6" s="1"/>
  <c r="O756" i="6"/>
  <c r="N756" i="6"/>
  <c r="I756" i="6"/>
  <c r="F756" i="6"/>
  <c r="S755" i="6" a="1"/>
  <c r="S755" i="6" s="1"/>
  <c r="O755" i="6"/>
  <c r="N755" i="6"/>
  <c r="I755" i="6"/>
  <c r="F755" i="6"/>
  <c r="S754" i="6" a="1"/>
  <c r="S754" i="6" s="1"/>
  <c r="O754" i="6"/>
  <c r="N754" i="6"/>
  <c r="I754" i="6"/>
  <c r="F754" i="6"/>
  <c r="S753" i="6" a="1"/>
  <c r="S753" i="6" s="1"/>
  <c r="O753" i="6"/>
  <c r="N753" i="6"/>
  <c r="I753" i="6"/>
  <c r="F753" i="6"/>
  <c r="S752" i="6" a="1"/>
  <c r="S752" i="6" s="1"/>
  <c r="O752" i="6"/>
  <c r="N752" i="6"/>
  <c r="I752" i="6"/>
  <c r="F752" i="6"/>
  <c r="S751" i="6" a="1"/>
  <c r="S751" i="6" s="1"/>
  <c r="O751" i="6"/>
  <c r="N751" i="6"/>
  <c r="I751" i="6"/>
  <c r="F751" i="6"/>
  <c r="S750" i="6" a="1"/>
  <c r="S750" i="6" s="1"/>
  <c r="O750" i="6"/>
  <c r="N750" i="6"/>
  <c r="I750" i="6"/>
  <c r="F750" i="6"/>
  <c r="S749" i="6" a="1"/>
  <c r="S749" i="6" s="1"/>
  <c r="O749" i="6"/>
  <c r="N749" i="6"/>
  <c r="I749" i="6"/>
  <c r="F749" i="6"/>
  <c r="S748" i="6" a="1"/>
  <c r="S748" i="6" s="1"/>
  <c r="O748" i="6"/>
  <c r="N748" i="6"/>
  <c r="I748" i="6"/>
  <c r="F748" i="6"/>
  <c r="S747" i="6" a="1"/>
  <c r="S747" i="6" s="1"/>
  <c r="O747" i="6"/>
  <c r="N747" i="6"/>
  <c r="I747" i="6"/>
  <c r="F747" i="6"/>
  <c r="S746" i="6" a="1"/>
  <c r="S746" i="6" s="1"/>
  <c r="O746" i="6"/>
  <c r="N746" i="6"/>
  <c r="I746" i="6"/>
  <c r="F746" i="6"/>
  <c r="S745" i="6" a="1"/>
  <c r="S745" i="6" s="1"/>
  <c r="O745" i="6"/>
  <c r="N745" i="6"/>
  <c r="I745" i="6"/>
  <c r="F745" i="6"/>
  <c r="S744" i="6" a="1"/>
  <c r="S744" i="6" s="1"/>
  <c r="O744" i="6"/>
  <c r="N744" i="6"/>
  <c r="I744" i="6"/>
  <c r="F744" i="6"/>
  <c r="S743" i="6" a="1"/>
  <c r="S743" i="6" s="1"/>
  <c r="O743" i="6"/>
  <c r="N743" i="6"/>
  <c r="I743" i="6"/>
  <c r="F743" i="6"/>
  <c r="S742" i="6" a="1"/>
  <c r="S742" i="6" s="1"/>
  <c r="O742" i="6"/>
  <c r="N742" i="6"/>
  <c r="I742" i="6"/>
  <c r="F742" i="6"/>
  <c r="S741" i="6" a="1"/>
  <c r="S741" i="6" s="1"/>
  <c r="O741" i="6"/>
  <c r="N741" i="6"/>
  <c r="I741" i="6"/>
  <c r="F741" i="6"/>
  <c r="S740" i="6" a="1"/>
  <c r="S740" i="6" s="1"/>
  <c r="O740" i="6"/>
  <c r="N740" i="6"/>
  <c r="I740" i="6"/>
  <c r="F740" i="6"/>
  <c r="S739" i="6" a="1"/>
  <c r="S739" i="6" s="1"/>
  <c r="O739" i="6"/>
  <c r="N739" i="6"/>
  <c r="I739" i="6"/>
  <c r="F739" i="6"/>
  <c r="S738" i="6" a="1"/>
  <c r="S738" i="6" s="1"/>
  <c r="O738" i="6"/>
  <c r="N738" i="6"/>
  <c r="I738" i="6"/>
  <c r="F738" i="6"/>
  <c r="S737" i="6" a="1"/>
  <c r="S737" i="6" s="1"/>
  <c r="O737" i="6"/>
  <c r="N737" i="6"/>
  <c r="I737" i="6"/>
  <c r="F737" i="6"/>
  <c r="S736" i="6" a="1"/>
  <c r="S736" i="6" s="1"/>
  <c r="O736" i="6"/>
  <c r="N736" i="6"/>
  <c r="I736" i="6"/>
  <c r="F736" i="6"/>
  <c r="S735" i="6" a="1"/>
  <c r="S735" i="6" s="1"/>
  <c r="O735" i="6"/>
  <c r="N735" i="6"/>
  <c r="I735" i="6"/>
  <c r="F735" i="6"/>
  <c r="S734" i="6" a="1"/>
  <c r="S734" i="6" s="1"/>
  <c r="O734" i="6"/>
  <c r="N734" i="6"/>
  <c r="I734" i="6"/>
  <c r="F734" i="6"/>
  <c r="S733" i="6" a="1"/>
  <c r="S733" i="6" s="1"/>
  <c r="O733" i="6"/>
  <c r="N733" i="6"/>
  <c r="I733" i="6"/>
  <c r="F733" i="6"/>
  <c r="S732" i="6" a="1"/>
  <c r="S732" i="6" s="1"/>
  <c r="O732" i="6"/>
  <c r="N732" i="6"/>
  <c r="I732" i="6"/>
  <c r="F732" i="6"/>
  <c r="S731" i="6" a="1"/>
  <c r="S731" i="6" s="1"/>
  <c r="O731" i="6"/>
  <c r="N731" i="6"/>
  <c r="I731" i="6"/>
  <c r="F731" i="6"/>
  <c r="S730" i="6" a="1"/>
  <c r="S730" i="6" s="1"/>
  <c r="O730" i="6"/>
  <c r="N730" i="6"/>
  <c r="I730" i="6"/>
  <c r="F730" i="6"/>
  <c r="S729" i="6" a="1"/>
  <c r="S729" i="6" s="1"/>
  <c r="O729" i="6"/>
  <c r="N729" i="6"/>
  <c r="I729" i="6"/>
  <c r="F729" i="6"/>
  <c r="S728" i="6" a="1"/>
  <c r="S728" i="6" s="1"/>
  <c r="O728" i="6"/>
  <c r="N728" i="6"/>
  <c r="I728" i="6"/>
  <c r="F728" i="6"/>
  <c r="S727" i="6" a="1"/>
  <c r="S727" i="6" s="1"/>
  <c r="O727" i="6"/>
  <c r="N727" i="6"/>
  <c r="I727" i="6"/>
  <c r="F727" i="6"/>
  <c r="S726" i="6" a="1"/>
  <c r="S726" i="6" s="1"/>
  <c r="O726" i="6"/>
  <c r="N726" i="6"/>
  <c r="I726" i="6"/>
  <c r="F726" i="6"/>
  <c r="S725" i="6" a="1"/>
  <c r="S725" i="6" s="1"/>
  <c r="O725" i="6"/>
  <c r="N725" i="6"/>
  <c r="I725" i="6"/>
  <c r="F725" i="6"/>
  <c r="S724" i="6" a="1"/>
  <c r="S724" i="6" s="1"/>
  <c r="O724" i="6"/>
  <c r="N724" i="6"/>
  <c r="I724" i="6"/>
  <c r="F724" i="6"/>
  <c r="S723" i="6" a="1"/>
  <c r="S723" i="6" s="1"/>
  <c r="O723" i="6"/>
  <c r="N723" i="6"/>
  <c r="I723" i="6"/>
  <c r="F723" i="6"/>
  <c r="S722" i="6" a="1"/>
  <c r="S722" i="6" s="1"/>
  <c r="O722" i="6"/>
  <c r="N722" i="6"/>
  <c r="I722" i="6"/>
  <c r="F722" i="6"/>
  <c r="S721" i="6" a="1"/>
  <c r="S721" i="6" s="1"/>
  <c r="O721" i="6"/>
  <c r="N721" i="6"/>
  <c r="I721" i="6"/>
  <c r="F721" i="6"/>
  <c r="S720" i="6" a="1"/>
  <c r="S720" i="6" s="1"/>
  <c r="O720" i="6"/>
  <c r="N720" i="6"/>
  <c r="I720" i="6"/>
  <c r="F720" i="6"/>
  <c r="S719" i="6" a="1"/>
  <c r="S719" i="6" s="1"/>
  <c r="O719" i="6"/>
  <c r="N719" i="6"/>
  <c r="I719" i="6"/>
  <c r="F719" i="6"/>
  <c r="S718" i="6" a="1"/>
  <c r="S718" i="6" s="1"/>
  <c r="O718" i="6"/>
  <c r="N718" i="6"/>
  <c r="I718" i="6"/>
  <c r="F718" i="6"/>
  <c r="S717" i="6" a="1"/>
  <c r="S717" i="6" s="1"/>
  <c r="O717" i="6"/>
  <c r="N717" i="6"/>
  <c r="I717" i="6"/>
  <c r="F717" i="6"/>
  <c r="S716" i="6" a="1"/>
  <c r="S716" i="6" s="1"/>
  <c r="O716" i="6"/>
  <c r="N716" i="6"/>
  <c r="I716" i="6"/>
  <c r="F716" i="6"/>
  <c r="S715" i="6" a="1"/>
  <c r="S715" i="6" s="1"/>
  <c r="O715" i="6"/>
  <c r="N715" i="6"/>
  <c r="I715" i="6"/>
  <c r="F715" i="6"/>
  <c r="S714" i="6" a="1"/>
  <c r="S714" i="6" s="1"/>
  <c r="O714" i="6"/>
  <c r="N714" i="6"/>
  <c r="I714" i="6"/>
  <c r="F714" i="6"/>
  <c r="S713" i="6" a="1"/>
  <c r="S713" i="6" s="1"/>
  <c r="O713" i="6"/>
  <c r="N713" i="6"/>
  <c r="I713" i="6"/>
  <c r="F713" i="6"/>
  <c r="S712" i="6" a="1"/>
  <c r="S712" i="6" s="1"/>
  <c r="O712" i="6"/>
  <c r="N712" i="6"/>
  <c r="I712" i="6"/>
  <c r="F712" i="6"/>
  <c r="S711" i="6" a="1"/>
  <c r="S711" i="6" s="1"/>
  <c r="O711" i="6"/>
  <c r="N711" i="6"/>
  <c r="I711" i="6"/>
  <c r="F711" i="6"/>
  <c r="S710" i="6" a="1"/>
  <c r="S710" i="6" s="1"/>
  <c r="O710" i="6"/>
  <c r="N710" i="6"/>
  <c r="I710" i="6"/>
  <c r="F710" i="6"/>
  <c r="S709" i="6" a="1"/>
  <c r="S709" i="6" s="1"/>
  <c r="O709" i="6"/>
  <c r="N709" i="6"/>
  <c r="I709" i="6"/>
  <c r="F709" i="6"/>
  <c r="S708" i="6" a="1"/>
  <c r="S708" i="6" s="1"/>
  <c r="O708" i="6"/>
  <c r="N708" i="6"/>
  <c r="I708" i="6"/>
  <c r="F708" i="6"/>
  <c r="S707" i="6" a="1"/>
  <c r="S707" i="6" s="1"/>
  <c r="O707" i="6"/>
  <c r="N707" i="6"/>
  <c r="I707" i="6"/>
  <c r="F707" i="6"/>
  <c r="S706" i="6" a="1"/>
  <c r="S706" i="6" s="1"/>
  <c r="O706" i="6"/>
  <c r="N706" i="6"/>
  <c r="I706" i="6"/>
  <c r="F706" i="6"/>
  <c r="S705" i="6" a="1"/>
  <c r="S705" i="6" s="1"/>
  <c r="O705" i="6"/>
  <c r="N705" i="6"/>
  <c r="I705" i="6"/>
  <c r="F705" i="6"/>
  <c r="S704" i="6" a="1"/>
  <c r="S704" i="6" s="1"/>
  <c r="O704" i="6"/>
  <c r="N704" i="6"/>
  <c r="I704" i="6"/>
  <c r="F704" i="6"/>
  <c r="S703" i="6" a="1"/>
  <c r="S703" i="6" s="1"/>
  <c r="O703" i="6"/>
  <c r="N703" i="6"/>
  <c r="I703" i="6"/>
  <c r="F703" i="6"/>
  <c r="S702" i="6" a="1"/>
  <c r="S702" i="6" s="1"/>
  <c r="O702" i="6"/>
  <c r="N702" i="6"/>
  <c r="I702" i="6"/>
  <c r="F702" i="6"/>
  <c r="S701" i="6" a="1"/>
  <c r="S701" i="6" s="1"/>
  <c r="O701" i="6"/>
  <c r="N701" i="6"/>
  <c r="I701" i="6"/>
  <c r="F701" i="6"/>
  <c r="S700" i="6" a="1"/>
  <c r="S700" i="6" s="1"/>
  <c r="O700" i="6"/>
  <c r="N700" i="6"/>
  <c r="I700" i="6"/>
  <c r="F700" i="6"/>
  <c r="S699" i="6" a="1"/>
  <c r="S699" i="6" s="1"/>
  <c r="O699" i="6"/>
  <c r="N699" i="6"/>
  <c r="I699" i="6"/>
  <c r="F699" i="6"/>
  <c r="S698" i="6" a="1"/>
  <c r="S698" i="6" s="1"/>
  <c r="O698" i="6"/>
  <c r="N698" i="6"/>
  <c r="I698" i="6"/>
  <c r="F698" i="6"/>
  <c r="S697" i="6" a="1"/>
  <c r="S697" i="6" s="1"/>
  <c r="O697" i="6"/>
  <c r="N697" i="6"/>
  <c r="I697" i="6"/>
  <c r="F697" i="6"/>
  <c r="S696" i="6" a="1"/>
  <c r="S696" i="6" s="1"/>
  <c r="O696" i="6"/>
  <c r="N696" i="6"/>
  <c r="I696" i="6"/>
  <c r="F696" i="6"/>
  <c r="S695" i="6" a="1"/>
  <c r="S695" i="6" s="1"/>
  <c r="O695" i="6"/>
  <c r="N695" i="6"/>
  <c r="I695" i="6"/>
  <c r="F695" i="6"/>
  <c r="S694" i="6" a="1"/>
  <c r="S694" i="6" s="1"/>
  <c r="O694" i="6"/>
  <c r="N694" i="6"/>
  <c r="I694" i="6"/>
  <c r="F694" i="6"/>
  <c r="S693" i="6" a="1"/>
  <c r="S693" i="6" s="1"/>
  <c r="O693" i="6"/>
  <c r="N693" i="6"/>
  <c r="I693" i="6"/>
  <c r="F693" i="6"/>
  <c r="S692" i="6" a="1"/>
  <c r="S692" i="6" s="1"/>
  <c r="O692" i="6"/>
  <c r="N692" i="6"/>
  <c r="I692" i="6"/>
  <c r="F692" i="6"/>
  <c r="S691" i="6" a="1"/>
  <c r="S691" i="6" s="1"/>
  <c r="O691" i="6"/>
  <c r="N691" i="6"/>
  <c r="I691" i="6"/>
  <c r="F691" i="6"/>
  <c r="S690" i="6" a="1"/>
  <c r="S690" i="6" s="1"/>
  <c r="O690" i="6"/>
  <c r="N690" i="6"/>
  <c r="I690" i="6"/>
  <c r="F690" i="6"/>
  <c r="S689" i="6" a="1"/>
  <c r="S689" i="6" s="1"/>
  <c r="O689" i="6"/>
  <c r="N689" i="6"/>
  <c r="I689" i="6"/>
  <c r="F689" i="6"/>
  <c r="S688" i="6" a="1"/>
  <c r="S688" i="6" s="1"/>
  <c r="O688" i="6"/>
  <c r="N688" i="6"/>
  <c r="I688" i="6"/>
  <c r="F688" i="6"/>
  <c r="S687" i="6" a="1"/>
  <c r="S687" i="6" s="1"/>
  <c r="O687" i="6"/>
  <c r="N687" i="6"/>
  <c r="I687" i="6"/>
  <c r="F687" i="6"/>
  <c r="S686" i="6" a="1"/>
  <c r="S686" i="6" s="1"/>
  <c r="O686" i="6"/>
  <c r="N686" i="6"/>
  <c r="I686" i="6"/>
  <c r="F686" i="6"/>
  <c r="S685" i="6" a="1"/>
  <c r="S685" i="6" s="1"/>
  <c r="O685" i="6"/>
  <c r="N685" i="6"/>
  <c r="I685" i="6"/>
  <c r="F685" i="6"/>
  <c r="S684" i="6" a="1"/>
  <c r="S684" i="6" s="1"/>
  <c r="O684" i="6"/>
  <c r="N684" i="6"/>
  <c r="I684" i="6"/>
  <c r="F684" i="6"/>
  <c r="S683" i="6" a="1"/>
  <c r="S683" i="6" s="1"/>
  <c r="O683" i="6"/>
  <c r="N683" i="6"/>
  <c r="I683" i="6"/>
  <c r="F683" i="6"/>
  <c r="S682" i="6" a="1"/>
  <c r="S682" i="6" s="1"/>
  <c r="O682" i="6"/>
  <c r="N682" i="6"/>
  <c r="I682" i="6"/>
  <c r="F682" i="6"/>
  <c r="S681" i="6" a="1"/>
  <c r="S681" i="6" s="1"/>
  <c r="O681" i="6"/>
  <c r="N681" i="6"/>
  <c r="I681" i="6"/>
  <c r="F681" i="6"/>
  <c r="S680" i="6"/>
  <c r="S680" i="6" a="1"/>
  <c r="O680" i="6"/>
  <c r="N680" i="6"/>
  <c r="I680" i="6"/>
  <c r="F680" i="6"/>
  <c r="S679" i="6" a="1"/>
  <c r="S679" i="6" s="1"/>
  <c r="O679" i="6"/>
  <c r="N679" i="6"/>
  <c r="I679" i="6"/>
  <c r="F679" i="6"/>
  <c r="S678" i="6" a="1"/>
  <c r="S678" i="6" s="1"/>
  <c r="O678" i="6"/>
  <c r="N678" i="6"/>
  <c r="I678" i="6"/>
  <c r="F678" i="6"/>
  <c r="S677" i="6"/>
  <c r="S677" i="6" a="1"/>
  <c r="O677" i="6"/>
  <c r="N677" i="6"/>
  <c r="I677" i="6"/>
  <c r="F677" i="6"/>
  <c r="S676" i="6" a="1"/>
  <c r="S676" i="6" s="1"/>
  <c r="O676" i="6"/>
  <c r="N676" i="6"/>
  <c r="I676" i="6"/>
  <c r="F676" i="6"/>
  <c r="S675" i="6" a="1"/>
  <c r="S675" i="6" s="1"/>
  <c r="O675" i="6"/>
  <c r="N675" i="6"/>
  <c r="I675" i="6"/>
  <c r="F675" i="6"/>
  <c r="S674" i="6" a="1"/>
  <c r="S674" i="6" s="1"/>
  <c r="O674" i="6"/>
  <c r="N674" i="6"/>
  <c r="I674" i="6"/>
  <c r="F674" i="6"/>
  <c r="S673" i="6" a="1"/>
  <c r="S673" i="6" s="1"/>
  <c r="O673" i="6"/>
  <c r="N673" i="6"/>
  <c r="I673" i="6"/>
  <c r="F673" i="6"/>
  <c r="S672" i="6" a="1"/>
  <c r="S672" i="6" s="1"/>
  <c r="O672" i="6"/>
  <c r="N672" i="6"/>
  <c r="I672" i="6"/>
  <c r="F672" i="6"/>
  <c r="S671" i="6" a="1"/>
  <c r="S671" i="6" s="1"/>
  <c r="O671" i="6"/>
  <c r="N671" i="6"/>
  <c r="I671" i="6"/>
  <c r="F671" i="6"/>
  <c r="S670" i="6" a="1"/>
  <c r="S670" i="6" s="1"/>
  <c r="O670" i="6"/>
  <c r="N670" i="6"/>
  <c r="I670" i="6"/>
  <c r="F670" i="6"/>
  <c r="S669" i="6" a="1"/>
  <c r="S669" i="6" s="1"/>
  <c r="O669" i="6"/>
  <c r="N669" i="6"/>
  <c r="I669" i="6"/>
  <c r="F669" i="6"/>
  <c r="S668" i="6" a="1"/>
  <c r="S668" i="6" s="1"/>
  <c r="O668" i="6"/>
  <c r="N668" i="6"/>
  <c r="I668" i="6"/>
  <c r="F668" i="6"/>
  <c r="S667" i="6" a="1"/>
  <c r="S667" i="6" s="1"/>
  <c r="O667" i="6"/>
  <c r="N667" i="6"/>
  <c r="I667" i="6"/>
  <c r="F667" i="6"/>
  <c r="S666" i="6" a="1"/>
  <c r="S666" i="6" s="1"/>
  <c r="O666" i="6"/>
  <c r="N666" i="6"/>
  <c r="I666" i="6"/>
  <c r="F666" i="6"/>
  <c r="S665" i="6" a="1"/>
  <c r="S665" i="6" s="1"/>
  <c r="O665" i="6"/>
  <c r="N665" i="6"/>
  <c r="I665" i="6"/>
  <c r="F665" i="6"/>
  <c r="S664" i="6" a="1"/>
  <c r="S664" i="6" s="1"/>
  <c r="O664" i="6"/>
  <c r="N664" i="6"/>
  <c r="I664" i="6"/>
  <c r="F664" i="6"/>
  <c r="S663" i="6" a="1"/>
  <c r="S663" i="6" s="1"/>
  <c r="O663" i="6"/>
  <c r="N663" i="6"/>
  <c r="I663" i="6"/>
  <c r="F663" i="6"/>
  <c r="S662" i="6" a="1"/>
  <c r="S662" i="6" s="1"/>
  <c r="O662" i="6"/>
  <c r="N662" i="6"/>
  <c r="I662" i="6"/>
  <c r="F662" i="6"/>
  <c r="S661" i="6" a="1"/>
  <c r="S661" i="6" s="1"/>
  <c r="O661" i="6"/>
  <c r="N661" i="6"/>
  <c r="I661" i="6"/>
  <c r="F661" i="6"/>
  <c r="S660" i="6" a="1"/>
  <c r="S660" i="6" s="1"/>
  <c r="O660" i="6"/>
  <c r="N660" i="6"/>
  <c r="I660" i="6"/>
  <c r="F660" i="6"/>
  <c r="S659" i="6" a="1"/>
  <c r="S659" i="6" s="1"/>
  <c r="O659" i="6"/>
  <c r="N659" i="6"/>
  <c r="I659" i="6"/>
  <c r="F659" i="6"/>
  <c r="S658" i="6" a="1"/>
  <c r="S658" i="6" s="1"/>
  <c r="O658" i="6"/>
  <c r="N658" i="6"/>
  <c r="I658" i="6"/>
  <c r="F658" i="6"/>
  <c r="S657" i="6" a="1"/>
  <c r="S657" i="6" s="1"/>
  <c r="O657" i="6"/>
  <c r="N657" i="6"/>
  <c r="I657" i="6"/>
  <c r="F657" i="6"/>
  <c r="S656" i="6" a="1"/>
  <c r="S656" i="6" s="1"/>
  <c r="O656" i="6"/>
  <c r="N656" i="6"/>
  <c r="I656" i="6"/>
  <c r="F656" i="6"/>
  <c r="S655" i="6" a="1"/>
  <c r="S655" i="6" s="1"/>
  <c r="O655" i="6"/>
  <c r="N655" i="6"/>
  <c r="I655" i="6"/>
  <c r="F655" i="6"/>
  <c r="S654" i="6" a="1"/>
  <c r="S654" i="6" s="1"/>
  <c r="O654" i="6"/>
  <c r="N654" i="6"/>
  <c r="I654" i="6"/>
  <c r="F654" i="6"/>
  <c r="S653" i="6" a="1"/>
  <c r="S653" i="6" s="1"/>
  <c r="O653" i="6"/>
  <c r="N653" i="6"/>
  <c r="I653" i="6"/>
  <c r="F653" i="6"/>
  <c r="S652" i="6" a="1"/>
  <c r="S652" i="6" s="1"/>
  <c r="O652" i="6"/>
  <c r="N652" i="6"/>
  <c r="I652" i="6"/>
  <c r="F652" i="6"/>
  <c r="S651" i="6" a="1"/>
  <c r="S651" i="6" s="1"/>
  <c r="O651" i="6"/>
  <c r="N651" i="6"/>
  <c r="I651" i="6"/>
  <c r="F651" i="6"/>
  <c r="S650" i="6" a="1"/>
  <c r="S650" i="6" s="1"/>
  <c r="O650" i="6"/>
  <c r="N650" i="6"/>
  <c r="I650" i="6"/>
  <c r="F650" i="6"/>
  <c r="S649" i="6" a="1"/>
  <c r="S649" i="6" s="1"/>
  <c r="O649" i="6"/>
  <c r="N649" i="6"/>
  <c r="I649" i="6"/>
  <c r="F649" i="6"/>
  <c r="S648" i="6" a="1"/>
  <c r="S648" i="6" s="1"/>
  <c r="O648" i="6"/>
  <c r="N648" i="6"/>
  <c r="I648" i="6"/>
  <c r="F648" i="6"/>
  <c r="S647" i="6" a="1"/>
  <c r="S647" i="6" s="1"/>
  <c r="O647" i="6"/>
  <c r="N647" i="6"/>
  <c r="I647" i="6"/>
  <c r="F647" i="6"/>
  <c r="S646" i="6" a="1"/>
  <c r="S646" i="6" s="1"/>
  <c r="O646" i="6"/>
  <c r="N646" i="6"/>
  <c r="I646" i="6"/>
  <c r="F646" i="6"/>
  <c r="S645" i="6" a="1"/>
  <c r="S645" i="6" s="1"/>
  <c r="O645" i="6"/>
  <c r="N645" i="6"/>
  <c r="I645" i="6"/>
  <c r="F645" i="6"/>
  <c r="S644" i="6" a="1"/>
  <c r="S644" i="6" s="1"/>
  <c r="O644" i="6"/>
  <c r="N644" i="6"/>
  <c r="I644" i="6"/>
  <c r="F644" i="6"/>
  <c r="S643" i="6" a="1"/>
  <c r="S643" i="6" s="1"/>
  <c r="O643" i="6"/>
  <c r="N643" i="6"/>
  <c r="I643" i="6"/>
  <c r="F643" i="6"/>
  <c r="S642" i="6" a="1"/>
  <c r="S642" i="6" s="1"/>
  <c r="O642" i="6"/>
  <c r="N642" i="6"/>
  <c r="I642" i="6"/>
  <c r="F642" i="6"/>
  <c r="S641" i="6" a="1"/>
  <c r="S641" i="6" s="1"/>
  <c r="O641" i="6"/>
  <c r="N641" i="6"/>
  <c r="I641" i="6"/>
  <c r="F641" i="6"/>
  <c r="S640" i="6" a="1"/>
  <c r="S640" i="6" s="1"/>
  <c r="O640" i="6"/>
  <c r="N640" i="6"/>
  <c r="I640" i="6"/>
  <c r="F640" i="6"/>
  <c r="S639" i="6" a="1"/>
  <c r="S639" i="6" s="1"/>
  <c r="O639" i="6"/>
  <c r="N639" i="6"/>
  <c r="I639" i="6"/>
  <c r="F639" i="6"/>
  <c r="S638" i="6" a="1"/>
  <c r="S638" i="6" s="1"/>
  <c r="O638" i="6"/>
  <c r="N638" i="6"/>
  <c r="I638" i="6"/>
  <c r="F638" i="6"/>
  <c r="S637" i="6" a="1"/>
  <c r="S637" i="6" s="1"/>
  <c r="O637" i="6"/>
  <c r="N637" i="6"/>
  <c r="I637" i="6"/>
  <c r="F637" i="6"/>
  <c r="S636" i="6" a="1"/>
  <c r="S636" i="6" s="1"/>
  <c r="O636" i="6"/>
  <c r="N636" i="6"/>
  <c r="I636" i="6"/>
  <c r="F636" i="6"/>
  <c r="S635" i="6" a="1"/>
  <c r="S635" i="6" s="1"/>
  <c r="O635" i="6"/>
  <c r="N635" i="6"/>
  <c r="I635" i="6"/>
  <c r="F635" i="6"/>
  <c r="S634" i="6" a="1"/>
  <c r="S634" i="6" s="1"/>
  <c r="O634" i="6"/>
  <c r="N634" i="6"/>
  <c r="I634" i="6"/>
  <c r="F634" i="6"/>
  <c r="S633" i="6" a="1"/>
  <c r="S633" i="6" s="1"/>
  <c r="O633" i="6"/>
  <c r="N633" i="6"/>
  <c r="I633" i="6"/>
  <c r="F633" i="6"/>
  <c r="S632" i="6" a="1"/>
  <c r="S632" i="6" s="1"/>
  <c r="O632" i="6"/>
  <c r="N632" i="6"/>
  <c r="I632" i="6"/>
  <c r="F632" i="6"/>
  <c r="S631" i="6" a="1"/>
  <c r="S631" i="6" s="1"/>
  <c r="O631" i="6"/>
  <c r="N631" i="6"/>
  <c r="I631" i="6"/>
  <c r="F631" i="6"/>
  <c r="S630" i="6" a="1"/>
  <c r="S630" i="6" s="1"/>
  <c r="O630" i="6"/>
  <c r="N630" i="6"/>
  <c r="I630" i="6"/>
  <c r="F630" i="6"/>
  <c r="S629" i="6" a="1"/>
  <c r="S629" i="6" s="1"/>
  <c r="O629" i="6"/>
  <c r="N629" i="6"/>
  <c r="I629" i="6"/>
  <c r="F629" i="6"/>
  <c r="S628" i="6" a="1"/>
  <c r="S628" i="6" s="1"/>
  <c r="O628" i="6"/>
  <c r="N628" i="6"/>
  <c r="I628" i="6"/>
  <c r="F628" i="6"/>
  <c r="S627" i="6" a="1"/>
  <c r="S627" i="6" s="1"/>
  <c r="O627" i="6"/>
  <c r="N627" i="6"/>
  <c r="I627" i="6"/>
  <c r="F627" i="6"/>
  <c r="S626" i="6" a="1"/>
  <c r="S626" i="6" s="1"/>
  <c r="O626" i="6"/>
  <c r="N626" i="6"/>
  <c r="I626" i="6"/>
  <c r="F626" i="6"/>
  <c r="S625" i="6" a="1"/>
  <c r="S625" i="6" s="1"/>
  <c r="O625" i="6"/>
  <c r="N625" i="6"/>
  <c r="I625" i="6"/>
  <c r="F625" i="6"/>
  <c r="S624" i="6" a="1"/>
  <c r="S624" i="6" s="1"/>
  <c r="O624" i="6"/>
  <c r="N624" i="6"/>
  <c r="I624" i="6"/>
  <c r="F624" i="6"/>
  <c r="S623" i="6" a="1"/>
  <c r="S623" i="6" s="1"/>
  <c r="O623" i="6"/>
  <c r="N623" i="6"/>
  <c r="I623" i="6"/>
  <c r="F623" i="6"/>
  <c r="S622" i="6" a="1"/>
  <c r="S622" i="6" s="1"/>
  <c r="O622" i="6"/>
  <c r="N622" i="6"/>
  <c r="I622" i="6"/>
  <c r="F622" i="6"/>
  <c r="S621" i="6" a="1"/>
  <c r="S621" i="6" s="1"/>
  <c r="O621" i="6"/>
  <c r="N621" i="6"/>
  <c r="I621" i="6"/>
  <c r="F621" i="6"/>
  <c r="S620" i="6" a="1"/>
  <c r="S620" i="6" s="1"/>
  <c r="O620" i="6"/>
  <c r="N620" i="6"/>
  <c r="I620" i="6"/>
  <c r="F620" i="6"/>
  <c r="S619" i="6" a="1"/>
  <c r="S619" i="6" s="1"/>
  <c r="O619" i="6"/>
  <c r="N619" i="6"/>
  <c r="I619" i="6"/>
  <c r="F619" i="6"/>
  <c r="S618" i="6" a="1"/>
  <c r="S618" i="6" s="1"/>
  <c r="O618" i="6"/>
  <c r="N618" i="6"/>
  <c r="I618" i="6"/>
  <c r="F618" i="6"/>
  <c r="S617" i="6" a="1"/>
  <c r="S617" i="6" s="1"/>
  <c r="O617" i="6"/>
  <c r="N617" i="6"/>
  <c r="I617" i="6"/>
  <c r="F617" i="6"/>
  <c r="S616" i="6" a="1"/>
  <c r="S616" i="6" s="1"/>
  <c r="O616" i="6"/>
  <c r="N616" i="6"/>
  <c r="I616" i="6"/>
  <c r="F616" i="6"/>
  <c r="S615" i="6" a="1"/>
  <c r="S615" i="6" s="1"/>
  <c r="O615" i="6"/>
  <c r="N615" i="6"/>
  <c r="I615" i="6"/>
  <c r="F615" i="6"/>
  <c r="S614" i="6" a="1"/>
  <c r="S614" i="6" s="1"/>
  <c r="O614" i="6"/>
  <c r="N614" i="6"/>
  <c r="I614" i="6"/>
  <c r="F614" i="6"/>
  <c r="S613" i="6" a="1"/>
  <c r="S613" i="6" s="1"/>
  <c r="O613" i="6"/>
  <c r="N613" i="6"/>
  <c r="I613" i="6"/>
  <c r="F613" i="6"/>
  <c r="S612" i="6" a="1"/>
  <c r="S612" i="6" s="1"/>
  <c r="O612" i="6"/>
  <c r="N612" i="6"/>
  <c r="I612" i="6"/>
  <c r="F612" i="6"/>
  <c r="S611" i="6" a="1"/>
  <c r="S611" i="6" s="1"/>
  <c r="O611" i="6"/>
  <c r="N611" i="6"/>
  <c r="I611" i="6"/>
  <c r="F611" i="6"/>
  <c r="S610" i="6" a="1"/>
  <c r="S610" i="6" s="1"/>
  <c r="O610" i="6"/>
  <c r="N610" i="6"/>
  <c r="I610" i="6"/>
  <c r="F610" i="6"/>
  <c r="S609" i="6" a="1"/>
  <c r="S609" i="6" s="1"/>
  <c r="O609" i="6"/>
  <c r="N609" i="6"/>
  <c r="I609" i="6"/>
  <c r="F609" i="6"/>
  <c r="S608" i="6" a="1"/>
  <c r="S608" i="6" s="1"/>
  <c r="O608" i="6"/>
  <c r="N608" i="6"/>
  <c r="I608" i="6"/>
  <c r="F608" i="6"/>
  <c r="S607" i="6" a="1"/>
  <c r="S607" i="6" s="1"/>
  <c r="O607" i="6"/>
  <c r="N607" i="6"/>
  <c r="I607" i="6"/>
  <c r="F607" i="6"/>
  <c r="S606" i="6" a="1"/>
  <c r="S606" i="6" s="1"/>
  <c r="O606" i="6"/>
  <c r="N606" i="6"/>
  <c r="I606" i="6"/>
  <c r="F606" i="6"/>
  <c r="S605" i="6" a="1"/>
  <c r="S605" i="6" s="1"/>
  <c r="O605" i="6"/>
  <c r="N605" i="6"/>
  <c r="I605" i="6"/>
  <c r="F605" i="6"/>
  <c r="S604" i="6" a="1"/>
  <c r="S604" i="6" s="1"/>
  <c r="O604" i="6"/>
  <c r="N604" i="6"/>
  <c r="I604" i="6"/>
  <c r="F604" i="6"/>
  <c r="S603" i="6" a="1"/>
  <c r="S603" i="6" s="1"/>
  <c r="O603" i="6"/>
  <c r="N603" i="6"/>
  <c r="I603" i="6"/>
  <c r="F603" i="6"/>
  <c r="S602" i="6" a="1"/>
  <c r="S602" i="6" s="1"/>
  <c r="O602" i="6"/>
  <c r="N602" i="6"/>
  <c r="I602" i="6"/>
  <c r="F602" i="6"/>
  <c r="S601" i="6" a="1"/>
  <c r="S601" i="6" s="1"/>
  <c r="O601" i="6"/>
  <c r="N601" i="6"/>
  <c r="I601" i="6"/>
  <c r="F601" i="6"/>
  <c r="S600" i="6" a="1"/>
  <c r="S600" i="6" s="1"/>
  <c r="O600" i="6"/>
  <c r="N600" i="6"/>
  <c r="I600" i="6"/>
  <c r="F600" i="6"/>
  <c r="S599" i="6" a="1"/>
  <c r="S599" i="6" s="1"/>
  <c r="O599" i="6"/>
  <c r="N599" i="6"/>
  <c r="I599" i="6"/>
  <c r="F599" i="6"/>
  <c r="S598" i="6" a="1"/>
  <c r="S598" i="6" s="1"/>
  <c r="O598" i="6"/>
  <c r="N598" i="6"/>
  <c r="I598" i="6"/>
  <c r="F598" i="6"/>
  <c r="S597" i="6" a="1"/>
  <c r="S597" i="6" s="1"/>
  <c r="O597" i="6"/>
  <c r="N597" i="6"/>
  <c r="I597" i="6"/>
  <c r="F597" i="6"/>
  <c r="S596" i="6" a="1"/>
  <c r="S596" i="6" s="1"/>
  <c r="O596" i="6"/>
  <c r="N596" i="6"/>
  <c r="I596" i="6"/>
  <c r="F596" i="6"/>
  <c r="S595" i="6" a="1"/>
  <c r="S595" i="6" s="1"/>
  <c r="O595" i="6"/>
  <c r="N595" i="6"/>
  <c r="I595" i="6"/>
  <c r="F595" i="6"/>
  <c r="S594" i="6" a="1"/>
  <c r="S594" i="6" s="1"/>
  <c r="O594" i="6"/>
  <c r="N594" i="6"/>
  <c r="I594" i="6"/>
  <c r="F594" i="6"/>
  <c r="S593" i="6" a="1"/>
  <c r="S593" i="6" s="1"/>
  <c r="O593" i="6"/>
  <c r="N593" i="6"/>
  <c r="I593" i="6"/>
  <c r="F593" i="6"/>
  <c r="S592" i="6" a="1"/>
  <c r="S592" i="6" s="1"/>
  <c r="O592" i="6"/>
  <c r="N592" i="6"/>
  <c r="I592" i="6"/>
  <c r="F592" i="6"/>
  <c r="S591" i="6" a="1"/>
  <c r="S591" i="6" s="1"/>
  <c r="O591" i="6"/>
  <c r="N591" i="6"/>
  <c r="I591" i="6"/>
  <c r="F591" i="6"/>
  <c r="S590" i="6" a="1"/>
  <c r="S590" i="6" s="1"/>
  <c r="O590" i="6"/>
  <c r="N590" i="6"/>
  <c r="I590" i="6"/>
  <c r="F590" i="6"/>
  <c r="S589" i="6" a="1"/>
  <c r="S589" i="6" s="1"/>
  <c r="O589" i="6"/>
  <c r="N589" i="6"/>
  <c r="I589" i="6"/>
  <c r="F589" i="6"/>
  <c r="S588" i="6" a="1"/>
  <c r="S588" i="6" s="1"/>
  <c r="O588" i="6"/>
  <c r="N588" i="6"/>
  <c r="I588" i="6"/>
  <c r="F588" i="6"/>
  <c r="S587" i="6" a="1"/>
  <c r="S587" i="6" s="1"/>
  <c r="O587" i="6"/>
  <c r="N587" i="6"/>
  <c r="I587" i="6"/>
  <c r="F587" i="6"/>
  <c r="S586" i="6" a="1"/>
  <c r="S586" i="6" s="1"/>
  <c r="O586" i="6"/>
  <c r="N586" i="6"/>
  <c r="I586" i="6"/>
  <c r="F586" i="6"/>
  <c r="S585" i="6" a="1"/>
  <c r="S585" i="6" s="1"/>
  <c r="O585" i="6"/>
  <c r="N585" i="6"/>
  <c r="I585" i="6"/>
  <c r="F585" i="6"/>
  <c r="S584" i="6" a="1"/>
  <c r="S584" i="6" s="1"/>
  <c r="O584" i="6"/>
  <c r="N584" i="6"/>
  <c r="I584" i="6"/>
  <c r="F584" i="6"/>
  <c r="S583" i="6" a="1"/>
  <c r="S583" i="6" s="1"/>
  <c r="O583" i="6"/>
  <c r="N583" i="6"/>
  <c r="I583" i="6"/>
  <c r="F583" i="6"/>
  <c r="S582" i="6" a="1"/>
  <c r="S582" i="6" s="1"/>
  <c r="O582" i="6"/>
  <c r="N582" i="6"/>
  <c r="I582" i="6"/>
  <c r="F582" i="6"/>
  <c r="S581" i="6" a="1"/>
  <c r="S581" i="6" s="1"/>
  <c r="O581" i="6"/>
  <c r="N581" i="6"/>
  <c r="I581" i="6"/>
  <c r="F581" i="6"/>
  <c r="S580" i="6" a="1"/>
  <c r="S580" i="6" s="1"/>
  <c r="O580" i="6"/>
  <c r="N580" i="6"/>
  <c r="I580" i="6"/>
  <c r="F580" i="6"/>
  <c r="S579" i="6" a="1"/>
  <c r="S579" i="6" s="1"/>
  <c r="O579" i="6"/>
  <c r="N579" i="6"/>
  <c r="I579" i="6"/>
  <c r="F579" i="6"/>
  <c r="S578" i="6" a="1"/>
  <c r="S578" i="6" s="1"/>
  <c r="O578" i="6"/>
  <c r="N578" i="6"/>
  <c r="I578" i="6"/>
  <c r="F578" i="6"/>
  <c r="S577" i="6" a="1"/>
  <c r="S577" i="6" s="1"/>
  <c r="O577" i="6"/>
  <c r="N577" i="6"/>
  <c r="I577" i="6"/>
  <c r="F577" i="6"/>
  <c r="S576" i="6" a="1"/>
  <c r="S576" i="6" s="1"/>
  <c r="O576" i="6"/>
  <c r="N576" i="6"/>
  <c r="I576" i="6"/>
  <c r="F576" i="6"/>
  <c r="S575" i="6" a="1"/>
  <c r="S575" i="6" s="1"/>
  <c r="O575" i="6"/>
  <c r="N575" i="6"/>
  <c r="I575" i="6"/>
  <c r="F575" i="6"/>
  <c r="S574" i="6" a="1"/>
  <c r="S574" i="6" s="1"/>
  <c r="O574" i="6"/>
  <c r="N574" i="6"/>
  <c r="I574" i="6"/>
  <c r="F574" i="6"/>
  <c r="S573" i="6" a="1"/>
  <c r="S573" i="6" s="1"/>
  <c r="O573" i="6"/>
  <c r="N573" i="6"/>
  <c r="I573" i="6"/>
  <c r="F573" i="6"/>
  <c r="S572" i="6"/>
  <c r="S572" i="6" a="1"/>
  <c r="O572" i="6"/>
  <c r="N572" i="6"/>
  <c r="I572" i="6"/>
  <c r="F572" i="6"/>
  <c r="S571" i="6" a="1"/>
  <c r="S571" i="6" s="1"/>
  <c r="O571" i="6"/>
  <c r="N571" i="6"/>
  <c r="I571" i="6"/>
  <c r="F571" i="6"/>
  <c r="S570" i="6" a="1"/>
  <c r="S570" i="6" s="1"/>
  <c r="O570" i="6"/>
  <c r="N570" i="6"/>
  <c r="I570" i="6"/>
  <c r="F570" i="6"/>
  <c r="S569" i="6" a="1"/>
  <c r="S569" i="6" s="1"/>
  <c r="O569" i="6"/>
  <c r="N569" i="6"/>
  <c r="I569" i="6"/>
  <c r="F569" i="6"/>
  <c r="S568" i="6" a="1"/>
  <c r="S568" i="6" s="1"/>
  <c r="O568" i="6"/>
  <c r="N568" i="6"/>
  <c r="I568" i="6"/>
  <c r="F568" i="6"/>
  <c r="S567" i="6" a="1"/>
  <c r="S567" i="6" s="1"/>
  <c r="O567" i="6"/>
  <c r="N567" i="6"/>
  <c r="I567" i="6"/>
  <c r="F567" i="6"/>
  <c r="S566" i="6" a="1"/>
  <c r="S566" i="6" s="1"/>
  <c r="O566" i="6"/>
  <c r="N566" i="6"/>
  <c r="I566" i="6"/>
  <c r="F566" i="6"/>
  <c r="S565" i="6" a="1"/>
  <c r="S565" i="6" s="1"/>
  <c r="O565" i="6"/>
  <c r="N565" i="6"/>
  <c r="I565" i="6"/>
  <c r="F565" i="6"/>
  <c r="S564" i="6" a="1"/>
  <c r="S564" i="6" s="1"/>
  <c r="O564" i="6"/>
  <c r="N564" i="6"/>
  <c r="I564" i="6"/>
  <c r="F564" i="6"/>
  <c r="S563" i="6" a="1"/>
  <c r="S563" i="6" s="1"/>
  <c r="O563" i="6"/>
  <c r="N563" i="6"/>
  <c r="I563" i="6"/>
  <c r="F563" i="6"/>
  <c r="S562" i="6" a="1"/>
  <c r="S562" i="6" s="1"/>
  <c r="O562" i="6"/>
  <c r="N562" i="6"/>
  <c r="I562" i="6"/>
  <c r="F562" i="6"/>
  <c r="S561" i="6" a="1"/>
  <c r="S561" i="6" s="1"/>
  <c r="O561" i="6"/>
  <c r="N561" i="6"/>
  <c r="I561" i="6"/>
  <c r="F561" i="6"/>
  <c r="S560" i="6" a="1"/>
  <c r="S560" i="6" s="1"/>
  <c r="O560" i="6"/>
  <c r="N560" i="6"/>
  <c r="I560" i="6"/>
  <c r="F560" i="6"/>
  <c r="S559" i="6" a="1"/>
  <c r="S559" i="6" s="1"/>
  <c r="O559" i="6"/>
  <c r="N559" i="6"/>
  <c r="I559" i="6"/>
  <c r="F559" i="6"/>
  <c r="S558" i="6" a="1"/>
  <c r="S558" i="6" s="1"/>
  <c r="O558" i="6"/>
  <c r="N558" i="6"/>
  <c r="I558" i="6"/>
  <c r="F558" i="6"/>
  <c r="S557" i="6" a="1"/>
  <c r="S557" i="6" s="1"/>
  <c r="O557" i="6"/>
  <c r="N557" i="6"/>
  <c r="I557" i="6"/>
  <c r="F557" i="6"/>
  <c r="S556" i="6" a="1"/>
  <c r="S556" i="6" s="1"/>
  <c r="O556" i="6"/>
  <c r="N556" i="6"/>
  <c r="I556" i="6"/>
  <c r="F556" i="6"/>
  <c r="S555" i="6" a="1"/>
  <c r="S555" i="6" s="1"/>
  <c r="O555" i="6"/>
  <c r="N555" i="6"/>
  <c r="I555" i="6"/>
  <c r="F555" i="6"/>
  <c r="S554" i="6" a="1"/>
  <c r="S554" i="6" s="1"/>
  <c r="O554" i="6"/>
  <c r="N554" i="6"/>
  <c r="I554" i="6"/>
  <c r="F554" i="6"/>
  <c r="S553" i="6" a="1"/>
  <c r="S553" i="6" s="1"/>
  <c r="O553" i="6"/>
  <c r="N553" i="6"/>
  <c r="I553" i="6"/>
  <c r="F553" i="6"/>
  <c r="S552" i="6" a="1"/>
  <c r="S552" i="6" s="1"/>
  <c r="O552" i="6"/>
  <c r="N552" i="6"/>
  <c r="I552" i="6"/>
  <c r="F552" i="6"/>
  <c r="S551" i="6" a="1"/>
  <c r="S551" i="6" s="1"/>
  <c r="O551" i="6"/>
  <c r="N551" i="6"/>
  <c r="I551" i="6"/>
  <c r="F551" i="6"/>
  <c r="S550" i="6" a="1"/>
  <c r="S550" i="6" s="1"/>
  <c r="O550" i="6"/>
  <c r="N550" i="6"/>
  <c r="I550" i="6"/>
  <c r="F550" i="6"/>
  <c r="S549" i="6" a="1"/>
  <c r="S549" i="6" s="1"/>
  <c r="O549" i="6"/>
  <c r="N549" i="6"/>
  <c r="I549" i="6"/>
  <c r="F549" i="6"/>
  <c r="S548" i="6" a="1"/>
  <c r="S548" i="6" s="1"/>
  <c r="O548" i="6"/>
  <c r="N548" i="6"/>
  <c r="I548" i="6"/>
  <c r="F548" i="6"/>
  <c r="S547" i="6" a="1"/>
  <c r="S547" i="6" s="1"/>
  <c r="O547" i="6"/>
  <c r="N547" i="6"/>
  <c r="I547" i="6"/>
  <c r="F547" i="6"/>
  <c r="S546" i="6" a="1"/>
  <c r="S546" i="6" s="1"/>
  <c r="O546" i="6"/>
  <c r="N546" i="6"/>
  <c r="I546" i="6"/>
  <c r="F546" i="6"/>
  <c r="S545" i="6" a="1"/>
  <c r="S545" i="6" s="1"/>
  <c r="O545" i="6"/>
  <c r="N545" i="6"/>
  <c r="I545" i="6"/>
  <c r="F545" i="6"/>
  <c r="S544" i="6" a="1"/>
  <c r="S544" i="6" s="1"/>
  <c r="O544" i="6"/>
  <c r="N544" i="6"/>
  <c r="I544" i="6"/>
  <c r="F544" i="6"/>
  <c r="S543" i="6" a="1"/>
  <c r="S543" i="6" s="1"/>
  <c r="O543" i="6"/>
  <c r="N543" i="6"/>
  <c r="I543" i="6"/>
  <c r="F543" i="6"/>
  <c r="S542" i="6" a="1"/>
  <c r="S542" i="6" s="1"/>
  <c r="O542" i="6"/>
  <c r="N542" i="6"/>
  <c r="I542" i="6"/>
  <c r="F542" i="6"/>
  <c r="S541" i="6" a="1"/>
  <c r="S541" i="6" s="1"/>
  <c r="O541" i="6"/>
  <c r="N541" i="6"/>
  <c r="I541" i="6"/>
  <c r="F541" i="6"/>
  <c r="S540" i="6" a="1"/>
  <c r="S540" i="6" s="1"/>
  <c r="O540" i="6"/>
  <c r="N540" i="6"/>
  <c r="I540" i="6"/>
  <c r="F540" i="6"/>
  <c r="S539" i="6" a="1"/>
  <c r="S539" i="6" s="1"/>
  <c r="O539" i="6"/>
  <c r="N539" i="6"/>
  <c r="I539" i="6"/>
  <c r="F539" i="6"/>
  <c r="S538" i="6" a="1"/>
  <c r="S538" i="6" s="1"/>
  <c r="O538" i="6"/>
  <c r="N538" i="6"/>
  <c r="I538" i="6"/>
  <c r="F538" i="6"/>
  <c r="S537" i="6" a="1"/>
  <c r="S537" i="6" s="1"/>
  <c r="O537" i="6"/>
  <c r="N537" i="6"/>
  <c r="I537" i="6"/>
  <c r="F537" i="6"/>
  <c r="S536" i="6" a="1"/>
  <c r="S536" i="6" s="1"/>
  <c r="O536" i="6"/>
  <c r="N536" i="6"/>
  <c r="I536" i="6"/>
  <c r="F536" i="6"/>
  <c r="S535" i="6" a="1"/>
  <c r="S535" i="6" s="1"/>
  <c r="O535" i="6"/>
  <c r="N535" i="6"/>
  <c r="I535" i="6"/>
  <c r="F535" i="6"/>
  <c r="S534" i="6" a="1"/>
  <c r="S534" i="6" s="1"/>
  <c r="O534" i="6"/>
  <c r="N534" i="6"/>
  <c r="I534" i="6"/>
  <c r="F534" i="6"/>
  <c r="S533" i="6" a="1"/>
  <c r="S533" i="6" s="1"/>
  <c r="O533" i="6"/>
  <c r="N533" i="6"/>
  <c r="I533" i="6"/>
  <c r="F533" i="6"/>
  <c r="S532" i="6" a="1"/>
  <c r="S532" i="6" s="1"/>
  <c r="O532" i="6"/>
  <c r="N532" i="6"/>
  <c r="I532" i="6"/>
  <c r="F532" i="6"/>
  <c r="S531" i="6" a="1"/>
  <c r="S531" i="6" s="1"/>
  <c r="O531" i="6"/>
  <c r="N531" i="6"/>
  <c r="I531" i="6"/>
  <c r="F531" i="6"/>
  <c r="S530" i="6" a="1"/>
  <c r="S530" i="6" s="1"/>
  <c r="O530" i="6"/>
  <c r="N530" i="6"/>
  <c r="I530" i="6"/>
  <c r="F530" i="6"/>
  <c r="S529" i="6" a="1"/>
  <c r="S529" i="6" s="1"/>
  <c r="O529" i="6"/>
  <c r="N529" i="6"/>
  <c r="I529" i="6"/>
  <c r="F529" i="6"/>
  <c r="S528" i="6" a="1"/>
  <c r="S528" i="6" s="1"/>
  <c r="O528" i="6"/>
  <c r="N528" i="6"/>
  <c r="I528" i="6"/>
  <c r="F528" i="6"/>
  <c r="S527" i="6" a="1"/>
  <c r="S527" i="6" s="1"/>
  <c r="O527" i="6"/>
  <c r="N527" i="6"/>
  <c r="I527" i="6"/>
  <c r="F527" i="6"/>
  <c r="S526" i="6" a="1"/>
  <c r="S526" i="6" s="1"/>
  <c r="O526" i="6"/>
  <c r="N526" i="6"/>
  <c r="I526" i="6"/>
  <c r="F526" i="6"/>
  <c r="S525" i="6" a="1"/>
  <c r="S525" i="6" s="1"/>
  <c r="O525" i="6"/>
  <c r="N525" i="6"/>
  <c r="I525" i="6"/>
  <c r="F525" i="6"/>
  <c r="S524" i="6" a="1"/>
  <c r="S524" i="6" s="1"/>
  <c r="O524" i="6"/>
  <c r="N524" i="6"/>
  <c r="I524" i="6"/>
  <c r="F524" i="6"/>
  <c r="S523" i="6" a="1"/>
  <c r="S523" i="6" s="1"/>
  <c r="O523" i="6"/>
  <c r="N523" i="6"/>
  <c r="I523" i="6"/>
  <c r="F523" i="6"/>
  <c r="S522" i="6" a="1"/>
  <c r="S522" i="6" s="1"/>
  <c r="O522" i="6"/>
  <c r="N522" i="6"/>
  <c r="I522" i="6"/>
  <c r="F522" i="6"/>
  <c r="S521" i="6" a="1"/>
  <c r="S521" i="6" s="1"/>
  <c r="O521" i="6"/>
  <c r="N521" i="6"/>
  <c r="I521" i="6"/>
  <c r="F521" i="6"/>
  <c r="S520" i="6" a="1"/>
  <c r="S520" i="6" s="1"/>
  <c r="O520" i="6"/>
  <c r="N520" i="6"/>
  <c r="I520" i="6"/>
  <c r="F520" i="6"/>
  <c r="S519" i="6" a="1"/>
  <c r="S519" i="6" s="1"/>
  <c r="O519" i="6"/>
  <c r="N519" i="6"/>
  <c r="I519" i="6"/>
  <c r="F519" i="6"/>
  <c r="S518" i="6" a="1"/>
  <c r="S518" i="6" s="1"/>
  <c r="O518" i="6"/>
  <c r="N518" i="6"/>
  <c r="I518" i="6"/>
  <c r="F518" i="6"/>
  <c r="S517" i="6" a="1"/>
  <c r="S517" i="6" s="1"/>
  <c r="O517" i="6"/>
  <c r="N517" i="6"/>
  <c r="I517" i="6"/>
  <c r="F517" i="6"/>
  <c r="S516" i="6" a="1"/>
  <c r="S516" i="6" s="1"/>
  <c r="O516" i="6"/>
  <c r="N516" i="6"/>
  <c r="I516" i="6"/>
  <c r="F516" i="6"/>
  <c r="S515" i="6" a="1"/>
  <c r="S515" i="6" s="1"/>
  <c r="O515" i="6"/>
  <c r="N515" i="6"/>
  <c r="I515" i="6"/>
  <c r="F515" i="6"/>
  <c r="S514" i="6" a="1"/>
  <c r="S514" i="6" s="1"/>
  <c r="O514" i="6"/>
  <c r="N514" i="6"/>
  <c r="I514" i="6"/>
  <c r="F514" i="6"/>
  <c r="S513" i="6" a="1"/>
  <c r="S513" i="6" s="1"/>
  <c r="O513" i="6"/>
  <c r="N513" i="6"/>
  <c r="I513" i="6"/>
  <c r="F513" i="6"/>
  <c r="S512" i="6" a="1"/>
  <c r="S512" i="6" s="1"/>
  <c r="O512" i="6"/>
  <c r="N512" i="6"/>
  <c r="I512" i="6"/>
  <c r="F512" i="6"/>
  <c r="S511" i="6" a="1"/>
  <c r="S511" i="6" s="1"/>
  <c r="O511" i="6"/>
  <c r="N511" i="6"/>
  <c r="I511" i="6"/>
  <c r="F511" i="6"/>
  <c r="S510" i="6" a="1"/>
  <c r="S510" i="6" s="1"/>
  <c r="O510" i="6"/>
  <c r="N510" i="6"/>
  <c r="I510" i="6"/>
  <c r="F510" i="6"/>
  <c r="S509" i="6" a="1"/>
  <c r="S509" i="6" s="1"/>
  <c r="O509" i="6"/>
  <c r="N509" i="6"/>
  <c r="I509" i="6"/>
  <c r="F509" i="6"/>
  <c r="S508" i="6"/>
  <c r="S508" i="6" a="1"/>
  <c r="O508" i="6"/>
  <c r="N508" i="6"/>
  <c r="I508" i="6"/>
  <c r="F508" i="6"/>
  <c r="S507" i="6" a="1"/>
  <c r="S507" i="6" s="1"/>
  <c r="O507" i="6"/>
  <c r="N507" i="6"/>
  <c r="I507" i="6"/>
  <c r="F507" i="6"/>
  <c r="S506" i="6" a="1"/>
  <c r="S506" i="6" s="1"/>
  <c r="O506" i="6"/>
  <c r="N506" i="6"/>
  <c r="I506" i="6"/>
  <c r="F506" i="6"/>
  <c r="S505" i="6" a="1"/>
  <c r="S505" i="6" s="1"/>
  <c r="O505" i="6"/>
  <c r="N505" i="6"/>
  <c r="I505" i="6"/>
  <c r="F505" i="6"/>
  <c r="S504" i="6" a="1"/>
  <c r="S504" i="6" s="1"/>
  <c r="O504" i="6"/>
  <c r="N504" i="6"/>
  <c r="I504" i="6"/>
  <c r="F504" i="6"/>
  <c r="S503" i="6" a="1"/>
  <c r="S503" i="6" s="1"/>
  <c r="O503" i="6"/>
  <c r="N503" i="6"/>
  <c r="I503" i="6"/>
  <c r="F503" i="6"/>
  <c r="S502" i="6" a="1"/>
  <c r="S502" i="6" s="1"/>
  <c r="O502" i="6"/>
  <c r="N502" i="6"/>
  <c r="I502" i="6"/>
  <c r="F502" i="6"/>
  <c r="S501" i="6" a="1"/>
  <c r="S501" i="6" s="1"/>
  <c r="O501" i="6"/>
  <c r="N501" i="6"/>
  <c r="I501" i="6"/>
  <c r="F501" i="6"/>
  <c r="S500" i="6" a="1"/>
  <c r="S500" i="6" s="1"/>
  <c r="O500" i="6"/>
  <c r="N500" i="6"/>
  <c r="I500" i="6"/>
  <c r="F500" i="6"/>
  <c r="S499" i="6" a="1"/>
  <c r="S499" i="6" s="1"/>
  <c r="O499" i="6"/>
  <c r="N499" i="6"/>
  <c r="I499" i="6"/>
  <c r="F499" i="6"/>
  <c r="S498" i="6" a="1"/>
  <c r="S498" i="6" s="1"/>
  <c r="O498" i="6"/>
  <c r="N498" i="6"/>
  <c r="I498" i="6"/>
  <c r="F498" i="6"/>
  <c r="S497" i="6" a="1"/>
  <c r="S497" i="6" s="1"/>
  <c r="O497" i="6"/>
  <c r="N497" i="6"/>
  <c r="I497" i="6"/>
  <c r="F497" i="6"/>
  <c r="S496" i="6" a="1"/>
  <c r="S496" i="6" s="1"/>
  <c r="O496" i="6"/>
  <c r="N496" i="6"/>
  <c r="I496" i="6"/>
  <c r="F496" i="6"/>
  <c r="S495" i="6" a="1"/>
  <c r="S495" i="6" s="1"/>
  <c r="O495" i="6"/>
  <c r="N495" i="6"/>
  <c r="I495" i="6"/>
  <c r="F495" i="6"/>
  <c r="S494" i="6" a="1"/>
  <c r="S494" i="6" s="1"/>
  <c r="O494" i="6"/>
  <c r="N494" i="6"/>
  <c r="I494" i="6"/>
  <c r="F494" i="6"/>
  <c r="S493" i="6" a="1"/>
  <c r="S493" i="6" s="1"/>
  <c r="O493" i="6"/>
  <c r="N493" i="6"/>
  <c r="I493" i="6"/>
  <c r="F493" i="6"/>
  <c r="S492" i="6" a="1"/>
  <c r="S492" i="6" s="1"/>
  <c r="O492" i="6"/>
  <c r="N492" i="6"/>
  <c r="I492" i="6"/>
  <c r="F492" i="6"/>
  <c r="S491" i="6" a="1"/>
  <c r="S491" i="6" s="1"/>
  <c r="O491" i="6"/>
  <c r="N491" i="6"/>
  <c r="I491" i="6"/>
  <c r="F491" i="6"/>
  <c r="S490" i="6" a="1"/>
  <c r="S490" i="6" s="1"/>
  <c r="O490" i="6"/>
  <c r="N490" i="6"/>
  <c r="I490" i="6"/>
  <c r="F490" i="6"/>
  <c r="S489" i="6" a="1"/>
  <c r="S489" i="6" s="1"/>
  <c r="O489" i="6"/>
  <c r="N489" i="6"/>
  <c r="I489" i="6"/>
  <c r="F489" i="6"/>
  <c r="S488" i="6" a="1"/>
  <c r="S488" i="6" s="1"/>
  <c r="O488" i="6"/>
  <c r="N488" i="6"/>
  <c r="I488" i="6"/>
  <c r="F488" i="6"/>
  <c r="S487" i="6" a="1"/>
  <c r="S487" i="6" s="1"/>
  <c r="O487" i="6"/>
  <c r="N487" i="6"/>
  <c r="I487" i="6"/>
  <c r="F487" i="6"/>
  <c r="S486" i="6" a="1"/>
  <c r="S486" i="6" s="1"/>
  <c r="O486" i="6"/>
  <c r="N486" i="6"/>
  <c r="I486" i="6"/>
  <c r="F486" i="6"/>
  <c r="S485" i="6" a="1"/>
  <c r="S485" i="6" s="1"/>
  <c r="O485" i="6"/>
  <c r="N485" i="6"/>
  <c r="I485" i="6"/>
  <c r="F485" i="6"/>
  <c r="S484" i="6" a="1"/>
  <c r="S484" i="6" s="1"/>
  <c r="O484" i="6"/>
  <c r="N484" i="6"/>
  <c r="I484" i="6"/>
  <c r="F484" i="6"/>
  <c r="S483" i="6" a="1"/>
  <c r="S483" i="6" s="1"/>
  <c r="O483" i="6"/>
  <c r="N483" i="6"/>
  <c r="I483" i="6"/>
  <c r="F483" i="6"/>
  <c r="S482" i="6" a="1"/>
  <c r="S482" i="6" s="1"/>
  <c r="O482" i="6"/>
  <c r="N482" i="6"/>
  <c r="I482" i="6"/>
  <c r="F482" i="6"/>
  <c r="S481" i="6" a="1"/>
  <c r="S481" i="6" s="1"/>
  <c r="O481" i="6"/>
  <c r="N481" i="6"/>
  <c r="I481" i="6"/>
  <c r="F481" i="6"/>
  <c r="S480" i="6" a="1"/>
  <c r="S480" i="6" s="1"/>
  <c r="O480" i="6"/>
  <c r="N480" i="6"/>
  <c r="I480" i="6"/>
  <c r="F480" i="6"/>
  <c r="S479" i="6" a="1"/>
  <c r="S479" i="6" s="1"/>
  <c r="O479" i="6"/>
  <c r="N479" i="6"/>
  <c r="I479" i="6"/>
  <c r="F479" i="6"/>
  <c r="S478" i="6" a="1"/>
  <c r="S478" i="6" s="1"/>
  <c r="O478" i="6"/>
  <c r="N478" i="6"/>
  <c r="I478" i="6"/>
  <c r="F478" i="6"/>
  <c r="S477" i="6" a="1"/>
  <c r="S477" i="6" s="1"/>
  <c r="O477" i="6"/>
  <c r="N477" i="6"/>
  <c r="I477" i="6"/>
  <c r="F477" i="6"/>
  <c r="S476" i="6" a="1"/>
  <c r="S476" i="6" s="1"/>
  <c r="O476" i="6"/>
  <c r="N476" i="6"/>
  <c r="I476" i="6"/>
  <c r="F476" i="6"/>
  <c r="S475" i="6" a="1"/>
  <c r="S475" i="6" s="1"/>
  <c r="O475" i="6"/>
  <c r="N475" i="6"/>
  <c r="I475" i="6"/>
  <c r="F475" i="6"/>
  <c r="S474" i="6" a="1"/>
  <c r="S474" i="6" s="1"/>
  <c r="O474" i="6"/>
  <c r="N474" i="6"/>
  <c r="I474" i="6"/>
  <c r="F474" i="6"/>
  <c r="S473" i="6" a="1"/>
  <c r="S473" i="6" s="1"/>
  <c r="O473" i="6"/>
  <c r="N473" i="6"/>
  <c r="I473" i="6"/>
  <c r="F473" i="6"/>
  <c r="S472" i="6" a="1"/>
  <c r="S472" i="6" s="1"/>
  <c r="O472" i="6"/>
  <c r="N472" i="6"/>
  <c r="I472" i="6"/>
  <c r="F472" i="6"/>
  <c r="S471" i="6" a="1"/>
  <c r="S471" i="6" s="1"/>
  <c r="O471" i="6"/>
  <c r="N471" i="6"/>
  <c r="I471" i="6"/>
  <c r="F471" i="6"/>
  <c r="S470" i="6" a="1"/>
  <c r="S470" i="6" s="1"/>
  <c r="O470" i="6"/>
  <c r="N470" i="6"/>
  <c r="I470" i="6"/>
  <c r="F470" i="6"/>
  <c r="S469" i="6" a="1"/>
  <c r="S469" i="6" s="1"/>
  <c r="O469" i="6"/>
  <c r="N469" i="6"/>
  <c r="I469" i="6"/>
  <c r="F469" i="6"/>
  <c r="S468" i="6" a="1"/>
  <c r="S468" i="6" s="1"/>
  <c r="O468" i="6"/>
  <c r="N468" i="6"/>
  <c r="I468" i="6"/>
  <c r="F468" i="6"/>
  <c r="S467" i="6" a="1"/>
  <c r="S467" i="6" s="1"/>
  <c r="O467" i="6"/>
  <c r="N467" i="6"/>
  <c r="I467" i="6"/>
  <c r="F467" i="6"/>
  <c r="S466" i="6" a="1"/>
  <c r="S466" i="6" s="1"/>
  <c r="O466" i="6"/>
  <c r="N466" i="6"/>
  <c r="I466" i="6"/>
  <c r="F466" i="6"/>
  <c r="S465" i="6" a="1"/>
  <c r="S465" i="6" s="1"/>
  <c r="O465" i="6"/>
  <c r="N465" i="6"/>
  <c r="I465" i="6"/>
  <c r="F465" i="6"/>
  <c r="S464" i="6" a="1"/>
  <c r="S464" i="6" s="1"/>
  <c r="O464" i="6"/>
  <c r="N464" i="6"/>
  <c r="I464" i="6"/>
  <c r="F464" i="6"/>
  <c r="S463" i="6" a="1"/>
  <c r="S463" i="6" s="1"/>
  <c r="O463" i="6"/>
  <c r="N463" i="6"/>
  <c r="I463" i="6"/>
  <c r="F463" i="6"/>
  <c r="S462" i="6" a="1"/>
  <c r="S462" i="6" s="1"/>
  <c r="O462" i="6"/>
  <c r="N462" i="6"/>
  <c r="I462" i="6"/>
  <c r="F462" i="6"/>
  <c r="S461" i="6" a="1"/>
  <c r="S461" i="6" s="1"/>
  <c r="O461" i="6"/>
  <c r="N461" i="6"/>
  <c r="I461" i="6"/>
  <c r="F461" i="6"/>
  <c r="S460" i="6" a="1"/>
  <c r="S460" i="6" s="1"/>
  <c r="O460" i="6"/>
  <c r="N460" i="6"/>
  <c r="I460" i="6"/>
  <c r="F460" i="6"/>
  <c r="S459" i="6"/>
  <c r="S459" i="6" a="1"/>
  <c r="O459" i="6"/>
  <c r="N459" i="6"/>
  <c r="I459" i="6"/>
  <c r="F459" i="6"/>
  <c r="S458" i="6" a="1"/>
  <c r="S458" i="6" s="1"/>
  <c r="O458" i="6"/>
  <c r="N458" i="6"/>
  <c r="I458" i="6"/>
  <c r="F458" i="6"/>
  <c r="S457" i="6" a="1"/>
  <c r="S457" i="6" s="1"/>
  <c r="O457" i="6"/>
  <c r="N457" i="6"/>
  <c r="I457" i="6"/>
  <c r="F457" i="6"/>
  <c r="S456" i="6" a="1"/>
  <c r="S456" i="6" s="1"/>
  <c r="O456" i="6"/>
  <c r="N456" i="6"/>
  <c r="I456" i="6"/>
  <c r="F456" i="6"/>
  <c r="S455" i="6" a="1"/>
  <c r="S455" i="6" s="1"/>
  <c r="O455" i="6"/>
  <c r="N455" i="6"/>
  <c r="I455" i="6"/>
  <c r="F455" i="6"/>
  <c r="S454" i="6" a="1"/>
  <c r="S454" i="6" s="1"/>
  <c r="O454" i="6"/>
  <c r="N454" i="6"/>
  <c r="I454" i="6"/>
  <c r="F454" i="6"/>
  <c r="S453" i="6" a="1"/>
  <c r="S453" i="6" s="1"/>
  <c r="O453" i="6"/>
  <c r="N453" i="6"/>
  <c r="I453" i="6"/>
  <c r="F453" i="6"/>
  <c r="S452" i="6" a="1"/>
  <c r="S452" i="6" s="1"/>
  <c r="O452" i="6"/>
  <c r="N452" i="6"/>
  <c r="I452" i="6"/>
  <c r="F452" i="6"/>
  <c r="S451" i="6" a="1"/>
  <c r="S451" i="6" s="1"/>
  <c r="O451" i="6"/>
  <c r="N451" i="6"/>
  <c r="I451" i="6"/>
  <c r="F451" i="6"/>
  <c r="S450" i="6" a="1"/>
  <c r="S450" i="6" s="1"/>
  <c r="O450" i="6"/>
  <c r="N450" i="6"/>
  <c r="I450" i="6"/>
  <c r="F450" i="6"/>
  <c r="S449" i="6" a="1"/>
  <c r="S449" i="6" s="1"/>
  <c r="O449" i="6"/>
  <c r="N449" i="6"/>
  <c r="I449" i="6"/>
  <c r="F449" i="6"/>
  <c r="S448" i="6" a="1"/>
  <c r="S448" i="6" s="1"/>
  <c r="O448" i="6"/>
  <c r="N448" i="6"/>
  <c r="I448" i="6"/>
  <c r="F448" i="6"/>
  <c r="S447" i="6" a="1"/>
  <c r="S447" i="6" s="1"/>
  <c r="O447" i="6"/>
  <c r="N447" i="6"/>
  <c r="I447" i="6"/>
  <c r="F447" i="6"/>
  <c r="S446" i="6" a="1"/>
  <c r="S446" i="6" s="1"/>
  <c r="O446" i="6"/>
  <c r="N446" i="6"/>
  <c r="I446" i="6"/>
  <c r="F446" i="6"/>
  <c r="S445" i="6" a="1"/>
  <c r="S445" i="6" s="1"/>
  <c r="O445" i="6"/>
  <c r="N445" i="6"/>
  <c r="I445" i="6"/>
  <c r="F445" i="6"/>
  <c r="S444" i="6" a="1"/>
  <c r="S444" i="6" s="1"/>
  <c r="O444" i="6"/>
  <c r="N444" i="6"/>
  <c r="I444" i="6"/>
  <c r="F444" i="6"/>
  <c r="S443" i="6" a="1"/>
  <c r="S443" i="6" s="1"/>
  <c r="O443" i="6"/>
  <c r="N443" i="6"/>
  <c r="I443" i="6"/>
  <c r="F443" i="6"/>
  <c r="S442" i="6" a="1"/>
  <c r="S442" i="6" s="1"/>
  <c r="O442" i="6"/>
  <c r="N442" i="6"/>
  <c r="I442" i="6"/>
  <c r="F442" i="6"/>
  <c r="S441" i="6" a="1"/>
  <c r="S441" i="6" s="1"/>
  <c r="O441" i="6"/>
  <c r="N441" i="6"/>
  <c r="I441" i="6"/>
  <c r="F441" i="6"/>
  <c r="S440" i="6" a="1"/>
  <c r="S440" i="6" s="1"/>
  <c r="O440" i="6"/>
  <c r="N440" i="6"/>
  <c r="I440" i="6"/>
  <c r="F440" i="6"/>
  <c r="S439" i="6" a="1"/>
  <c r="S439" i="6" s="1"/>
  <c r="O439" i="6"/>
  <c r="N439" i="6"/>
  <c r="I439" i="6"/>
  <c r="F439" i="6"/>
  <c r="S438" i="6" a="1"/>
  <c r="S438" i="6" s="1"/>
  <c r="O438" i="6"/>
  <c r="N438" i="6"/>
  <c r="I438" i="6"/>
  <c r="F438" i="6"/>
  <c r="S437" i="6" a="1"/>
  <c r="S437" i="6" s="1"/>
  <c r="O437" i="6"/>
  <c r="N437" i="6"/>
  <c r="I437" i="6"/>
  <c r="F437" i="6"/>
  <c r="S436" i="6" a="1"/>
  <c r="S436" i="6" s="1"/>
  <c r="O436" i="6"/>
  <c r="N436" i="6"/>
  <c r="I436" i="6"/>
  <c r="F436" i="6"/>
  <c r="S435" i="6" a="1"/>
  <c r="S435" i="6" s="1"/>
  <c r="O435" i="6"/>
  <c r="N435" i="6"/>
  <c r="I435" i="6"/>
  <c r="F435" i="6"/>
  <c r="S434" i="6" a="1"/>
  <c r="S434" i="6" s="1"/>
  <c r="O434" i="6"/>
  <c r="N434" i="6"/>
  <c r="I434" i="6"/>
  <c r="F434" i="6"/>
  <c r="S433" i="6" a="1"/>
  <c r="S433" i="6" s="1"/>
  <c r="O433" i="6"/>
  <c r="N433" i="6"/>
  <c r="I433" i="6"/>
  <c r="F433" i="6"/>
  <c r="S432" i="6" a="1"/>
  <c r="S432" i="6" s="1"/>
  <c r="O432" i="6"/>
  <c r="N432" i="6"/>
  <c r="I432" i="6"/>
  <c r="F432" i="6"/>
  <c r="S431" i="6" a="1"/>
  <c r="S431" i="6" s="1"/>
  <c r="O431" i="6"/>
  <c r="N431" i="6"/>
  <c r="I431" i="6"/>
  <c r="F431" i="6"/>
  <c r="S430" i="6" a="1"/>
  <c r="S430" i="6" s="1"/>
  <c r="O430" i="6"/>
  <c r="N430" i="6"/>
  <c r="I430" i="6"/>
  <c r="F430" i="6"/>
  <c r="S429" i="6" a="1"/>
  <c r="S429" i="6" s="1"/>
  <c r="O429" i="6"/>
  <c r="N429" i="6"/>
  <c r="I429" i="6"/>
  <c r="F429" i="6"/>
  <c r="S428" i="6" a="1"/>
  <c r="S428" i="6" s="1"/>
  <c r="O428" i="6"/>
  <c r="N428" i="6"/>
  <c r="I428" i="6"/>
  <c r="F428" i="6"/>
  <c r="S427" i="6" a="1"/>
  <c r="S427" i="6" s="1"/>
  <c r="O427" i="6"/>
  <c r="N427" i="6"/>
  <c r="I427" i="6"/>
  <c r="F427" i="6"/>
  <c r="S426" i="6" a="1"/>
  <c r="S426" i="6" s="1"/>
  <c r="O426" i="6"/>
  <c r="N426" i="6"/>
  <c r="I426" i="6"/>
  <c r="F426" i="6"/>
  <c r="S425" i="6" a="1"/>
  <c r="S425" i="6" s="1"/>
  <c r="O425" i="6"/>
  <c r="N425" i="6"/>
  <c r="I425" i="6"/>
  <c r="F425" i="6"/>
  <c r="S424" i="6" a="1"/>
  <c r="S424" i="6" s="1"/>
  <c r="O424" i="6"/>
  <c r="N424" i="6"/>
  <c r="I424" i="6"/>
  <c r="F424" i="6"/>
  <c r="S423" i="6" a="1"/>
  <c r="S423" i="6" s="1"/>
  <c r="O423" i="6"/>
  <c r="N423" i="6"/>
  <c r="I423" i="6"/>
  <c r="F423" i="6"/>
  <c r="S422" i="6" a="1"/>
  <c r="S422" i="6" s="1"/>
  <c r="O422" i="6"/>
  <c r="N422" i="6"/>
  <c r="I422" i="6"/>
  <c r="F422" i="6"/>
  <c r="S421" i="6" a="1"/>
  <c r="S421" i="6" s="1"/>
  <c r="O421" i="6"/>
  <c r="N421" i="6"/>
  <c r="I421" i="6"/>
  <c r="F421" i="6"/>
  <c r="S420" i="6" a="1"/>
  <c r="S420" i="6" s="1"/>
  <c r="O420" i="6"/>
  <c r="N420" i="6"/>
  <c r="I420" i="6"/>
  <c r="F420" i="6"/>
  <c r="S419" i="6" a="1"/>
  <c r="S419" i="6" s="1"/>
  <c r="O419" i="6"/>
  <c r="N419" i="6"/>
  <c r="I419" i="6"/>
  <c r="F419" i="6"/>
  <c r="S418" i="6" a="1"/>
  <c r="S418" i="6" s="1"/>
  <c r="O418" i="6"/>
  <c r="N418" i="6"/>
  <c r="I418" i="6"/>
  <c r="F418" i="6"/>
  <c r="S417" i="6" a="1"/>
  <c r="S417" i="6" s="1"/>
  <c r="O417" i="6"/>
  <c r="N417" i="6"/>
  <c r="I417" i="6"/>
  <c r="F417" i="6"/>
  <c r="S416" i="6" a="1"/>
  <c r="S416" i="6" s="1"/>
  <c r="O416" i="6"/>
  <c r="N416" i="6"/>
  <c r="I416" i="6"/>
  <c r="F416" i="6"/>
  <c r="S415" i="6" a="1"/>
  <c r="S415" i="6" s="1"/>
  <c r="O415" i="6"/>
  <c r="N415" i="6"/>
  <c r="I415" i="6"/>
  <c r="F415" i="6"/>
  <c r="S414" i="6" a="1"/>
  <c r="S414" i="6" s="1"/>
  <c r="O414" i="6"/>
  <c r="N414" i="6"/>
  <c r="I414" i="6"/>
  <c r="F414" i="6"/>
  <c r="S413" i="6" a="1"/>
  <c r="S413" i="6" s="1"/>
  <c r="O413" i="6"/>
  <c r="N413" i="6"/>
  <c r="I413" i="6"/>
  <c r="F413" i="6"/>
  <c r="S412" i="6" a="1"/>
  <c r="S412" i="6" s="1"/>
  <c r="O412" i="6"/>
  <c r="N412" i="6"/>
  <c r="I412" i="6"/>
  <c r="F412" i="6"/>
  <c r="S411" i="6" a="1"/>
  <c r="S411" i="6" s="1"/>
  <c r="O411" i="6"/>
  <c r="N411" i="6"/>
  <c r="I411" i="6"/>
  <c r="F411" i="6"/>
  <c r="S410" i="6" a="1"/>
  <c r="S410" i="6" s="1"/>
  <c r="O410" i="6"/>
  <c r="N410" i="6"/>
  <c r="I410" i="6"/>
  <c r="F410" i="6"/>
  <c r="S409" i="6" a="1"/>
  <c r="S409" i="6" s="1"/>
  <c r="O409" i="6"/>
  <c r="N409" i="6"/>
  <c r="I409" i="6"/>
  <c r="F409" i="6"/>
  <c r="S408" i="6" a="1"/>
  <c r="S408" i="6" s="1"/>
  <c r="O408" i="6"/>
  <c r="N408" i="6"/>
  <c r="I408" i="6"/>
  <c r="F408" i="6"/>
  <c r="S407" i="6" a="1"/>
  <c r="S407" i="6" s="1"/>
  <c r="O407" i="6"/>
  <c r="N407" i="6"/>
  <c r="I407" i="6"/>
  <c r="F407" i="6"/>
  <c r="S406" i="6" a="1"/>
  <c r="S406" i="6" s="1"/>
  <c r="O406" i="6"/>
  <c r="N406" i="6"/>
  <c r="I406" i="6"/>
  <c r="F406" i="6"/>
  <c r="S405" i="6" a="1"/>
  <c r="S405" i="6" s="1"/>
  <c r="O405" i="6"/>
  <c r="N405" i="6"/>
  <c r="I405" i="6"/>
  <c r="F405" i="6"/>
  <c r="S404" i="6" a="1"/>
  <c r="S404" i="6" s="1"/>
  <c r="O404" i="6"/>
  <c r="N404" i="6"/>
  <c r="I404" i="6"/>
  <c r="F404" i="6"/>
  <c r="S403" i="6" a="1"/>
  <c r="S403" i="6" s="1"/>
  <c r="O403" i="6"/>
  <c r="N403" i="6"/>
  <c r="I403" i="6"/>
  <c r="F403" i="6"/>
  <c r="S402" i="6" a="1"/>
  <c r="S402" i="6" s="1"/>
  <c r="O402" i="6"/>
  <c r="N402" i="6"/>
  <c r="I402" i="6"/>
  <c r="F402" i="6"/>
  <c r="S401" i="6" a="1"/>
  <c r="S401" i="6" s="1"/>
  <c r="O401" i="6"/>
  <c r="N401" i="6"/>
  <c r="I401" i="6"/>
  <c r="F401" i="6"/>
  <c r="S400" i="6" a="1"/>
  <c r="S400" i="6" s="1"/>
  <c r="O400" i="6"/>
  <c r="N400" i="6"/>
  <c r="I400" i="6"/>
  <c r="F400" i="6"/>
  <c r="S399" i="6" a="1"/>
  <c r="S399" i="6" s="1"/>
  <c r="O399" i="6"/>
  <c r="N399" i="6"/>
  <c r="I399" i="6"/>
  <c r="F399" i="6"/>
  <c r="S398" i="6" a="1"/>
  <c r="S398" i="6" s="1"/>
  <c r="O398" i="6"/>
  <c r="N398" i="6"/>
  <c r="I398" i="6"/>
  <c r="F398" i="6"/>
  <c r="S397" i="6" a="1"/>
  <c r="S397" i="6" s="1"/>
  <c r="O397" i="6"/>
  <c r="N397" i="6"/>
  <c r="I397" i="6"/>
  <c r="F397" i="6"/>
  <c r="S396" i="6" a="1"/>
  <c r="S396" i="6" s="1"/>
  <c r="O396" i="6"/>
  <c r="N396" i="6"/>
  <c r="I396" i="6"/>
  <c r="F396" i="6"/>
  <c r="S395" i="6" a="1"/>
  <c r="S395" i="6" s="1"/>
  <c r="O395" i="6"/>
  <c r="N395" i="6"/>
  <c r="I395" i="6"/>
  <c r="F395" i="6"/>
  <c r="S394" i="6" a="1"/>
  <c r="S394" i="6" s="1"/>
  <c r="O394" i="6"/>
  <c r="N394" i="6"/>
  <c r="I394" i="6"/>
  <c r="F394" i="6"/>
  <c r="S393" i="6" a="1"/>
  <c r="S393" i="6" s="1"/>
  <c r="O393" i="6"/>
  <c r="N393" i="6"/>
  <c r="I393" i="6"/>
  <c r="F393" i="6"/>
  <c r="S392" i="6" a="1"/>
  <c r="S392" i="6" s="1"/>
  <c r="O392" i="6"/>
  <c r="N392" i="6"/>
  <c r="I392" i="6"/>
  <c r="F392" i="6"/>
  <c r="S391" i="6" a="1"/>
  <c r="S391" i="6" s="1"/>
  <c r="O391" i="6"/>
  <c r="N391" i="6"/>
  <c r="I391" i="6"/>
  <c r="F391" i="6"/>
  <c r="S390" i="6" a="1"/>
  <c r="S390" i="6" s="1"/>
  <c r="O390" i="6"/>
  <c r="N390" i="6"/>
  <c r="I390" i="6"/>
  <c r="F390" i="6"/>
  <c r="S389" i="6" a="1"/>
  <c r="S389" i="6" s="1"/>
  <c r="O389" i="6"/>
  <c r="N389" i="6"/>
  <c r="I389" i="6"/>
  <c r="F389" i="6"/>
  <c r="S388" i="6" a="1"/>
  <c r="S388" i="6" s="1"/>
  <c r="O388" i="6"/>
  <c r="N388" i="6"/>
  <c r="I388" i="6"/>
  <c r="F388" i="6"/>
  <c r="S387" i="6" a="1"/>
  <c r="S387" i="6" s="1"/>
  <c r="O387" i="6"/>
  <c r="N387" i="6"/>
  <c r="I387" i="6"/>
  <c r="F387" i="6"/>
  <c r="S386" i="6" a="1"/>
  <c r="S386" i="6" s="1"/>
  <c r="O386" i="6"/>
  <c r="N386" i="6"/>
  <c r="I386" i="6"/>
  <c r="F386" i="6"/>
  <c r="S385" i="6" a="1"/>
  <c r="S385" i="6" s="1"/>
  <c r="O385" i="6"/>
  <c r="N385" i="6"/>
  <c r="I385" i="6"/>
  <c r="F385" i="6"/>
  <c r="S384" i="6" a="1"/>
  <c r="S384" i="6" s="1"/>
  <c r="O384" i="6"/>
  <c r="N384" i="6"/>
  <c r="I384" i="6"/>
  <c r="F384" i="6"/>
  <c r="S383" i="6" a="1"/>
  <c r="S383" i="6" s="1"/>
  <c r="O383" i="6"/>
  <c r="N383" i="6"/>
  <c r="I383" i="6"/>
  <c r="F383" i="6"/>
  <c r="S382" i="6" a="1"/>
  <c r="S382" i="6" s="1"/>
  <c r="O382" i="6"/>
  <c r="N382" i="6"/>
  <c r="I382" i="6"/>
  <c r="F382" i="6"/>
  <c r="S381" i="6"/>
  <c r="S381" i="6" a="1"/>
  <c r="O381" i="6"/>
  <c r="N381" i="6"/>
  <c r="I381" i="6"/>
  <c r="F381" i="6"/>
  <c r="S380" i="6" a="1"/>
  <c r="S380" i="6" s="1"/>
  <c r="O380" i="6"/>
  <c r="N380" i="6"/>
  <c r="I380" i="6"/>
  <c r="F380" i="6"/>
  <c r="S379" i="6" a="1"/>
  <c r="S379" i="6" s="1"/>
  <c r="O379" i="6"/>
  <c r="N379" i="6"/>
  <c r="I379" i="6"/>
  <c r="F379" i="6"/>
  <c r="S378" i="6" a="1"/>
  <c r="S378" i="6" s="1"/>
  <c r="O378" i="6"/>
  <c r="N378" i="6"/>
  <c r="I378" i="6"/>
  <c r="F378" i="6"/>
  <c r="S377" i="6" a="1"/>
  <c r="S377" i="6" s="1"/>
  <c r="O377" i="6"/>
  <c r="N377" i="6"/>
  <c r="I377" i="6"/>
  <c r="F377" i="6"/>
  <c r="S376" i="6" a="1"/>
  <c r="S376" i="6" s="1"/>
  <c r="O376" i="6"/>
  <c r="N376" i="6"/>
  <c r="I376" i="6"/>
  <c r="F376" i="6"/>
  <c r="S375" i="6" a="1"/>
  <c r="S375" i="6" s="1"/>
  <c r="O375" i="6"/>
  <c r="N375" i="6"/>
  <c r="I375" i="6"/>
  <c r="F375" i="6"/>
  <c r="S374" i="6" a="1"/>
  <c r="S374" i="6" s="1"/>
  <c r="O374" i="6"/>
  <c r="N374" i="6"/>
  <c r="I374" i="6"/>
  <c r="F374" i="6"/>
  <c r="S373" i="6" a="1"/>
  <c r="S373" i="6" s="1"/>
  <c r="O373" i="6"/>
  <c r="N373" i="6"/>
  <c r="I373" i="6"/>
  <c r="F373" i="6"/>
  <c r="S372" i="6" a="1"/>
  <c r="S372" i="6" s="1"/>
  <c r="O372" i="6"/>
  <c r="N372" i="6"/>
  <c r="I372" i="6"/>
  <c r="F372" i="6"/>
  <c r="S371" i="6" a="1"/>
  <c r="S371" i="6" s="1"/>
  <c r="O371" i="6"/>
  <c r="N371" i="6"/>
  <c r="I371" i="6"/>
  <c r="F371" i="6"/>
  <c r="S370" i="6" a="1"/>
  <c r="S370" i="6" s="1"/>
  <c r="O370" i="6"/>
  <c r="N370" i="6"/>
  <c r="I370" i="6"/>
  <c r="F370" i="6"/>
  <c r="S369" i="6" a="1"/>
  <c r="S369" i="6" s="1"/>
  <c r="O369" i="6"/>
  <c r="N369" i="6"/>
  <c r="I369" i="6"/>
  <c r="F369" i="6"/>
  <c r="S368" i="6" a="1"/>
  <c r="S368" i="6" s="1"/>
  <c r="O368" i="6"/>
  <c r="N368" i="6"/>
  <c r="I368" i="6"/>
  <c r="F368" i="6"/>
  <c r="S367" i="6" a="1"/>
  <c r="S367" i="6" s="1"/>
  <c r="O367" i="6"/>
  <c r="N367" i="6"/>
  <c r="I367" i="6"/>
  <c r="F367" i="6"/>
  <c r="S366" i="6" a="1"/>
  <c r="S366" i="6" s="1"/>
  <c r="O366" i="6"/>
  <c r="N366" i="6"/>
  <c r="I366" i="6"/>
  <c r="F366" i="6"/>
  <c r="S365" i="6" a="1"/>
  <c r="S365" i="6" s="1"/>
  <c r="O365" i="6"/>
  <c r="N365" i="6"/>
  <c r="I365" i="6"/>
  <c r="F365" i="6"/>
  <c r="S364" i="6" a="1"/>
  <c r="S364" i="6" s="1"/>
  <c r="O364" i="6"/>
  <c r="N364" i="6"/>
  <c r="I364" i="6"/>
  <c r="F364" i="6"/>
  <c r="S363" i="6" a="1"/>
  <c r="S363" i="6" s="1"/>
  <c r="O363" i="6"/>
  <c r="N363" i="6"/>
  <c r="I363" i="6"/>
  <c r="F363" i="6"/>
  <c r="S362" i="6" a="1"/>
  <c r="S362" i="6" s="1"/>
  <c r="O362" i="6"/>
  <c r="N362" i="6"/>
  <c r="I362" i="6"/>
  <c r="F362" i="6"/>
  <c r="S361" i="6" a="1"/>
  <c r="S361" i="6" s="1"/>
  <c r="O361" i="6"/>
  <c r="N361" i="6"/>
  <c r="I361" i="6"/>
  <c r="F361" i="6"/>
  <c r="S360" i="6" a="1"/>
  <c r="S360" i="6" s="1"/>
  <c r="O360" i="6"/>
  <c r="N360" i="6"/>
  <c r="I360" i="6"/>
  <c r="F360" i="6"/>
  <c r="S359" i="6" a="1"/>
  <c r="S359" i="6" s="1"/>
  <c r="O359" i="6"/>
  <c r="N359" i="6"/>
  <c r="I359" i="6"/>
  <c r="F359" i="6"/>
  <c r="S358" i="6" a="1"/>
  <c r="S358" i="6" s="1"/>
  <c r="O358" i="6"/>
  <c r="N358" i="6"/>
  <c r="I358" i="6"/>
  <c r="F358" i="6"/>
  <c r="S357" i="6" a="1"/>
  <c r="S357" i="6" s="1"/>
  <c r="O357" i="6"/>
  <c r="N357" i="6"/>
  <c r="I357" i="6"/>
  <c r="F357" i="6"/>
  <c r="S356" i="6" a="1"/>
  <c r="S356" i="6" s="1"/>
  <c r="O356" i="6"/>
  <c r="N356" i="6"/>
  <c r="I356" i="6"/>
  <c r="F356" i="6"/>
  <c r="S355" i="6" a="1"/>
  <c r="S355" i="6" s="1"/>
  <c r="O355" i="6"/>
  <c r="N355" i="6"/>
  <c r="I355" i="6"/>
  <c r="F355" i="6"/>
  <c r="S354" i="6" a="1"/>
  <c r="S354" i="6" s="1"/>
  <c r="O354" i="6"/>
  <c r="N354" i="6"/>
  <c r="I354" i="6"/>
  <c r="F354" i="6"/>
  <c r="S353" i="6" a="1"/>
  <c r="S353" i="6" s="1"/>
  <c r="O353" i="6"/>
  <c r="N353" i="6"/>
  <c r="I353" i="6"/>
  <c r="F353" i="6"/>
  <c r="S352" i="6" a="1"/>
  <c r="S352" i="6" s="1"/>
  <c r="O352" i="6"/>
  <c r="N352" i="6"/>
  <c r="I352" i="6"/>
  <c r="F352" i="6"/>
  <c r="S351" i="6" a="1"/>
  <c r="S351" i="6" s="1"/>
  <c r="O351" i="6"/>
  <c r="N351" i="6"/>
  <c r="I351" i="6"/>
  <c r="F351" i="6"/>
  <c r="S350" i="6" a="1"/>
  <c r="S350" i="6" s="1"/>
  <c r="O350" i="6"/>
  <c r="N350" i="6"/>
  <c r="I350" i="6"/>
  <c r="F350" i="6"/>
  <c r="S349" i="6" a="1"/>
  <c r="S349" i="6" s="1"/>
  <c r="O349" i="6"/>
  <c r="N349" i="6"/>
  <c r="I349" i="6"/>
  <c r="F349" i="6"/>
  <c r="S348" i="6" a="1"/>
  <c r="S348" i="6" s="1"/>
  <c r="O348" i="6"/>
  <c r="N348" i="6"/>
  <c r="I348" i="6"/>
  <c r="F348" i="6"/>
  <c r="S347" i="6" a="1"/>
  <c r="S347" i="6" s="1"/>
  <c r="O347" i="6"/>
  <c r="N347" i="6"/>
  <c r="I347" i="6"/>
  <c r="F347" i="6"/>
  <c r="S346" i="6" a="1"/>
  <c r="S346" i="6" s="1"/>
  <c r="O346" i="6"/>
  <c r="N346" i="6"/>
  <c r="I346" i="6"/>
  <c r="F346" i="6"/>
  <c r="S345" i="6" a="1"/>
  <c r="S345" i="6" s="1"/>
  <c r="O345" i="6"/>
  <c r="N345" i="6"/>
  <c r="I345" i="6"/>
  <c r="F345" i="6"/>
  <c r="S344" i="6" a="1"/>
  <c r="S344" i="6" s="1"/>
  <c r="O344" i="6"/>
  <c r="N344" i="6"/>
  <c r="I344" i="6"/>
  <c r="F344" i="6"/>
  <c r="S343" i="6" a="1"/>
  <c r="S343" i="6" s="1"/>
  <c r="O343" i="6"/>
  <c r="N343" i="6"/>
  <c r="I343" i="6"/>
  <c r="F343" i="6"/>
  <c r="S342" i="6" a="1"/>
  <c r="S342" i="6" s="1"/>
  <c r="O342" i="6"/>
  <c r="N342" i="6"/>
  <c r="I342" i="6"/>
  <c r="F342" i="6"/>
  <c r="S341" i="6" a="1"/>
  <c r="S341" i="6" s="1"/>
  <c r="O341" i="6"/>
  <c r="N341" i="6"/>
  <c r="I341" i="6"/>
  <c r="F341" i="6"/>
  <c r="S340" i="6" a="1"/>
  <c r="S340" i="6" s="1"/>
  <c r="O340" i="6"/>
  <c r="N340" i="6"/>
  <c r="I340" i="6"/>
  <c r="F340" i="6"/>
  <c r="S339" i="6" a="1"/>
  <c r="S339" i="6" s="1"/>
  <c r="O339" i="6"/>
  <c r="N339" i="6"/>
  <c r="I339" i="6"/>
  <c r="F339" i="6"/>
  <c r="S338" i="6" a="1"/>
  <c r="S338" i="6" s="1"/>
  <c r="O338" i="6"/>
  <c r="N338" i="6"/>
  <c r="I338" i="6"/>
  <c r="F338" i="6"/>
  <c r="S337" i="6" a="1"/>
  <c r="S337" i="6" s="1"/>
  <c r="O337" i="6"/>
  <c r="N337" i="6"/>
  <c r="I337" i="6"/>
  <c r="F337" i="6"/>
  <c r="S336" i="6" a="1"/>
  <c r="S336" i="6" s="1"/>
  <c r="O336" i="6"/>
  <c r="N336" i="6"/>
  <c r="I336" i="6"/>
  <c r="F336" i="6"/>
  <c r="S335" i="6"/>
  <c r="S335" i="6" a="1"/>
  <c r="O335" i="6"/>
  <c r="N335" i="6"/>
  <c r="I335" i="6"/>
  <c r="F335" i="6"/>
  <c r="S334" i="6" a="1"/>
  <c r="S334" i="6" s="1"/>
  <c r="O334" i="6"/>
  <c r="N334" i="6"/>
  <c r="I334" i="6"/>
  <c r="F334" i="6"/>
  <c r="S333" i="6" a="1"/>
  <c r="S333" i="6" s="1"/>
  <c r="O333" i="6"/>
  <c r="N333" i="6"/>
  <c r="I333" i="6"/>
  <c r="F333" i="6"/>
  <c r="S332" i="6"/>
  <c r="S332" i="6" a="1"/>
  <c r="O332" i="6"/>
  <c r="N332" i="6"/>
  <c r="I332" i="6"/>
  <c r="F332" i="6"/>
  <c r="S331" i="6" a="1"/>
  <c r="S331" i="6" s="1"/>
  <c r="O331" i="6"/>
  <c r="N331" i="6"/>
  <c r="I331" i="6"/>
  <c r="F331" i="6"/>
  <c r="S330" i="6" a="1"/>
  <c r="S330" i="6" s="1"/>
  <c r="O330" i="6"/>
  <c r="N330" i="6"/>
  <c r="I330" i="6"/>
  <c r="F330" i="6"/>
  <c r="S329" i="6" a="1"/>
  <c r="S329" i="6" s="1"/>
  <c r="O329" i="6"/>
  <c r="N329" i="6"/>
  <c r="I329" i="6"/>
  <c r="F329" i="6"/>
  <c r="S328" i="6" a="1"/>
  <c r="S328" i="6" s="1"/>
  <c r="O328" i="6"/>
  <c r="N328" i="6"/>
  <c r="I328" i="6"/>
  <c r="F328" i="6"/>
  <c r="S327" i="6" a="1"/>
  <c r="S327" i="6" s="1"/>
  <c r="O327" i="6"/>
  <c r="N327" i="6"/>
  <c r="I327" i="6"/>
  <c r="F327" i="6"/>
  <c r="S326" i="6" a="1"/>
  <c r="S326" i="6" s="1"/>
  <c r="O326" i="6"/>
  <c r="N326" i="6"/>
  <c r="I326" i="6"/>
  <c r="F326" i="6"/>
  <c r="S325" i="6" a="1"/>
  <c r="S325" i="6" s="1"/>
  <c r="O325" i="6"/>
  <c r="N325" i="6"/>
  <c r="I325" i="6"/>
  <c r="F325" i="6"/>
  <c r="S324" i="6" a="1"/>
  <c r="S324" i="6" s="1"/>
  <c r="O324" i="6"/>
  <c r="N324" i="6"/>
  <c r="I324" i="6"/>
  <c r="F324" i="6"/>
  <c r="S323" i="6" a="1"/>
  <c r="S323" i="6" s="1"/>
  <c r="O323" i="6"/>
  <c r="N323" i="6"/>
  <c r="I323" i="6"/>
  <c r="F323" i="6"/>
  <c r="S322" i="6" a="1"/>
  <c r="S322" i="6" s="1"/>
  <c r="O322" i="6"/>
  <c r="N322" i="6"/>
  <c r="I322" i="6"/>
  <c r="F322" i="6"/>
  <c r="S321" i="6" a="1"/>
  <c r="S321" i="6" s="1"/>
  <c r="O321" i="6"/>
  <c r="N321" i="6"/>
  <c r="I321" i="6"/>
  <c r="F321" i="6"/>
  <c r="S320" i="6" a="1"/>
  <c r="S320" i="6" s="1"/>
  <c r="O320" i="6"/>
  <c r="N320" i="6"/>
  <c r="I320" i="6"/>
  <c r="F320" i="6"/>
  <c r="S319" i="6" a="1"/>
  <c r="S319" i="6" s="1"/>
  <c r="O319" i="6"/>
  <c r="N319" i="6"/>
  <c r="I319" i="6"/>
  <c r="F319" i="6"/>
  <c r="S318" i="6" a="1"/>
  <c r="S318" i="6" s="1"/>
  <c r="O318" i="6"/>
  <c r="N318" i="6"/>
  <c r="I318" i="6"/>
  <c r="F318" i="6"/>
  <c r="S317" i="6" a="1"/>
  <c r="S317" i="6" s="1"/>
  <c r="O317" i="6"/>
  <c r="N317" i="6"/>
  <c r="I317" i="6"/>
  <c r="F317" i="6"/>
  <c r="S316" i="6" a="1"/>
  <c r="S316" i="6" s="1"/>
  <c r="O316" i="6"/>
  <c r="N316" i="6"/>
  <c r="I316" i="6"/>
  <c r="F316" i="6"/>
  <c r="S315" i="6" a="1"/>
  <c r="S315" i="6" s="1"/>
  <c r="O315" i="6"/>
  <c r="N315" i="6"/>
  <c r="I315" i="6"/>
  <c r="F315" i="6"/>
  <c r="S314" i="6" a="1"/>
  <c r="S314" i="6" s="1"/>
  <c r="O314" i="6"/>
  <c r="N314" i="6"/>
  <c r="I314" i="6"/>
  <c r="F314" i="6"/>
  <c r="S313" i="6" a="1"/>
  <c r="S313" i="6" s="1"/>
  <c r="O313" i="6"/>
  <c r="N313" i="6"/>
  <c r="I313" i="6"/>
  <c r="F313" i="6"/>
  <c r="S312" i="6" a="1"/>
  <c r="S312" i="6" s="1"/>
  <c r="O312" i="6"/>
  <c r="N312" i="6"/>
  <c r="I312" i="6"/>
  <c r="F312" i="6"/>
  <c r="S311" i="6" a="1"/>
  <c r="S311" i="6" s="1"/>
  <c r="O311" i="6"/>
  <c r="N311" i="6"/>
  <c r="I311" i="6"/>
  <c r="F311" i="6"/>
  <c r="S310" i="6" a="1"/>
  <c r="S310" i="6" s="1"/>
  <c r="O310" i="6"/>
  <c r="N310" i="6"/>
  <c r="I310" i="6"/>
  <c r="F310" i="6"/>
  <c r="S309" i="6" a="1"/>
  <c r="S309" i="6" s="1"/>
  <c r="O309" i="6"/>
  <c r="N309" i="6"/>
  <c r="I309" i="6"/>
  <c r="F309" i="6"/>
  <c r="S308" i="6" a="1"/>
  <c r="S308" i="6" s="1"/>
  <c r="O308" i="6"/>
  <c r="N308" i="6"/>
  <c r="I308" i="6"/>
  <c r="F308" i="6"/>
  <c r="S307" i="6" a="1"/>
  <c r="S307" i="6" s="1"/>
  <c r="O307" i="6"/>
  <c r="N307" i="6"/>
  <c r="I307" i="6"/>
  <c r="F307" i="6"/>
  <c r="S306" i="6" a="1"/>
  <c r="S306" i="6" s="1"/>
  <c r="O306" i="6"/>
  <c r="N306" i="6"/>
  <c r="I306" i="6"/>
  <c r="F306" i="6"/>
  <c r="S305" i="6" a="1"/>
  <c r="S305" i="6" s="1"/>
  <c r="O305" i="6"/>
  <c r="N305" i="6"/>
  <c r="I305" i="6"/>
  <c r="F305" i="6"/>
  <c r="S304" i="6" a="1"/>
  <c r="S304" i="6" s="1"/>
  <c r="O304" i="6"/>
  <c r="N304" i="6"/>
  <c r="I304" i="6"/>
  <c r="F304" i="6"/>
  <c r="S303" i="6" a="1"/>
  <c r="S303" i="6" s="1"/>
  <c r="O303" i="6"/>
  <c r="N303" i="6"/>
  <c r="I303" i="6"/>
  <c r="F303" i="6"/>
  <c r="S302" i="6" a="1"/>
  <c r="S302" i="6" s="1"/>
  <c r="O302" i="6"/>
  <c r="N302" i="6"/>
  <c r="I302" i="6"/>
  <c r="F302" i="6"/>
  <c r="S301" i="6" a="1"/>
  <c r="S301" i="6" s="1"/>
  <c r="O301" i="6"/>
  <c r="N301" i="6"/>
  <c r="I301" i="6"/>
  <c r="F301" i="6"/>
  <c r="S300" i="6" a="1"/>
  <c r="S300" i="6" s="1"/>
  <c r="O300" i="6"/>
  <c r="N300" i="6"/>
  <c r="I300" i="6"/>
  <c r="F300" i="6"/>
  <c r="S299" i="6" a="1"/>
  <c r="S299" i="6" s="1"/>
  <c r="O299" i="6"/>
  <c r="N299" i="6"/>
  <c r="I299" i="6"/>
  <c r="F299" i="6"/>
  <c r="S298" i="6" a="1"/>
  <c r="S298" i="6" s="1"/>
  <c r="O298" i="6"/>
  <c r="N298" i="6"/>
  <c r="I298" i="6"/>
  <c r="F298" i="6"/>
  <c r="S297" i="6"/>
  <c r="S297" i="6" a="1"/>
  <c r="O297" i="6"/>
  <c r="N297" i="6"/>
  <c r="I297" i="6"/>
  <c r="F297" i="6"/>
  <c r="S296" i="6" a="1"/>
  <c r="S296" i="6" s="1"/>
  <c r="O296" i="6"/>
  <c r="N296" i="6"/>
  <c r="I296" i="6"/>
  <c r="F296" i="6"/>
  <c r="S295" i="6" a="1"/>
  <c r="S295" i="6" s="1"/>
  <c r="O295" i="6"/>
  <c r="N295" i="6"/>
  <c r="I295" i="6"/>
  <c r="F295" i="6"/>
  <c r="S294" i="6" a="1"/>
  <c r="S294" i="6" s="1"/>
  <c r="O294" i="6"/>
  <c r="N294" i="6"/>
  <c r="I294" i="6"/>
  <c r="F294" i="6"/>
  <c r="S293" i="6" a="1"/>
  <c r="S293" i="6" s="1"/>
  <c r="O293" i="6"/>
  <c r="N293" i="6"/>
  <c r="I293" i="6"/>
  <c r="F293" i="6"/>
  <c r="S292" i="6" a="1"/>
  <c r="S292" i="6" s="1"/>
  <c r="O292" i="6"/>
  <c r="N292" i="6"/>
  <c r="I292" i="6"/>
  <c r="F292" i="6"/>
  <c r="S291" i="6" a="1"/>
  <c r="S291" i="6" s="1"/>
  <c r="O291" i="6"/>
  <c r="N291" i="6"/>
  <c r="I291" i="6"/>
  <c r="F291" i="6"/>
  <c r="S290" i="6" a="1"/>
  <c r="S290" i="6" s="1"/>
  <c r="O290" i="6"/>
  <c r="N290" i="6"/>
  <c r="I290" i="6"/>
  <c r="F290" i="6"/>
  <c r="S289" i="6" a="1"/>
  <c r="S289" i="6" s="1"/>
  <c r="O289" i="6"/>
  <c r="N289" i="6"/>
  <c r="I289" i="6"/>
  <c r="F289" i="6"/>
  <c r="S288" i="6" a="1"/>
  <c r="S288" i="6" s="1"/>
  <c r="O288" i="6"/>
  <c r="N288" i="6"/>
  <c r="I288" i="6"/>
  <c r="F288" i="6"/>
  <c r="S287" i="6" a="1"/>
  <c r="S287" i="6" s="1"/>
  <c r="O287" i="6"/>
  <c r="N287" i="6"/>
  <c r="I287" i="6"/>
  <c r="F287" i="6"/>
  <c r="S286" i="6" a="1"/>
  <c r="S286" i="6" s="1"/>
  <c r="O286" i="6"/>
  <c r="N286" i="6"/>
  <c r="I286" i="6"/>
  <c r="F286" i="6"/>
  <c r="S285" i="6" a="1"/>
  <c r="S285" i="6" s="1"/>
  <c r="O285" i="6"/>
  <c r="N285" i="6"/>
  <c r="I285" i="6"/>
  <c r="F285" i="6"/>
  <c r="S284" i="6" a="1"/>
  <c r="S284" i="6" s="1"/>
  <c r="O284" i="6"/>
  <c r="N284" i="6"/>
  <c r="I284" i="6"/>
  <c r="F284" i="6"/>
  <c r="S283" i="6" a="1"/>
  <c r="S283" i="6" s="1"/>
  <c r="O283" i="6"/>
  <c r="N283" i="6"/>
  <c r="I283" i="6"/>
  <c r="F283" i="6"/>
  <c r="S282" i="6" a="1"/>
  <c r="S282" i="6" s="1"/>
  <c r="O282" i="6"/>
  <c r="N282" i="6"/>
  <c r="I282" i="6"/>
  <c r="F282" i="6"/>
  <c r="S281" i="6" a="1"/>
  <c r="S281" i="6" s="1"/>
  <c r="O281" i="6"/>
  <c r="N281" i="6"/>
  <c r="I281" i="6"/>
  <c r="F281" i="6"/>
  <c r="S280" i="6" a="1"/>
  <c r="S280" i="6" s="1"/>
  <c r="O280" i="6"/>
  <c r="N280" i="6"/>
  <c r="I280" i="6"/>
  <c r="F280" i="6"/>
  <c r="S279" i="6" a="1"/>
  <c r="S279" i="6" s="1"/>
  <c r="O279" i="6"/>
  <c r="N279" i="6"/>
  <c r="I279" i="6"/>
  <c r="F279" i="6"/>
  <c r="S278" i="6" a="1"/>
  <c r="S278" i="6" s="1"/>
  <c r="O278" i="6"/>
  <c r="N278" i="6"/>
  <c r="I278" i="6"/>
  <c r="F278" i="6"/>
  <c r="S277" i="6" a="1"/>
  <c r="S277" i="6" s="1"/>
  <c r="O277" i="6"/>
  <c r="N277" i="6"/>
  <c r="I277" i="6"/>
  <c r="F277" i="6"/>
  <c r="S276" i="6" a="1"/>
  <c r="S276" i="6" s="1"/>
  <c r="O276" i="6"/>
  <c r="N276" i="6"/>
  <c r="I276" i="6"/>
  <c r="F276" i="6"/>
  <c r="S275" i="6" a="1"/>
  <c r="S275" i="6" s="1"/>
  <c r="O275" i="6"/>
  <c r="N275" i="6"/>
  <c r="I275" i="6"/>
  <c r="F275" i="6"/>
  <c r="S274" i="6" a="1"/>
  <c r="S274" i="6" s="1"/>
  <c r="O274" i="6"/>
  <c r="N274" i="6"/>
  <c r="I274" i="6"/>
  <c r="F274" i="6"/>
  <c r="S273" i="6" a="1"/>
  <c r="S273" i="6" s="1"/>
  <c r="O273" i="6"/>
  <c r="N273" i="6"/>
  <c r="I273" i="6"/>
  <c r="F273" i="6"/>
  <c r="S272" i="6" a="1"/>
  <c r="S272" i="6" s="1"/>
  <c r="O272" i="6"/>
  <c r="N272" i="6"/>
  <c r="I272" i="6"/>
  <c r="F272" i="6"/>
  <c r="S271" i="6" a="1"/>
  <c r="S271" i="6" s="1"/>
  <c r="O271" i="6"/>
  <c r="N271" i="6"/>
  <c r="I271" i="6"/>
  <c r="F271" i="6"/>
  <c r="S270" i="6" a="1"/>
  <c r="S270" i="6" s="1"/>
  <c r="O270" i="6"/>
  <c r="N270" i="6"/>
  <c r="I270" i="6"/>
  <c r="F270" i="6"/>
  <c r="S269" i="6" a="1"/>
  <c r="S269" i="6" s="1"/>
  <c r="O269" i="6"/>
  <c r="N269" i="6"/>
  <c r="I269" i="6"/>
  <c r="F269" i="6"/>
  <c r="S268" i="6" a="1"/>
  <c r="S268" i="6" s="1"/>
  <c r="O268" i="6"/>
  <c r="N268" i="6"/>
  <c r="I268" i="6"/>
  <c r="F268" i="6"/>
  <c r="S267" i="6" a="1"/>
  <c r="S267" i="6" s="1"/>
  <c r="O267" i="6"/>
  <c r="N267" i="6"/>
  <c r="I267" i="6"/>
  <c r="F267" i="6"/>
  <c r="S266" i="6" a="1"/>
  <c r="S266" i="6" s="1"/>
  <c r="O266" i="6"/>
  <c r="N266" i="6"/>
  <c r="I266" i="6"/>
  <c r="F266" i="6"/>
  <c r="S265" i="6" a="1"/>
  <c r="S265" i="6" s="1"/>
  <c r="O265" i="6"/>
  <c r="N265" i="6"/>
  <c r="I265" i="6"/>
  <c r="F265" i="6"/>
  <c r="S264" i="6" a="1"/>
  <c r="S264" i="6" s="1"/>
  <c r="O264" i="6"/>
  <c r="N264" i="6"/>
  <c r="I264" i="6"/>
  <c r="F264" i="6"/>
  <c r="S263" i="6" a="1"/>
  <c r="S263" i="6" s="1"/>
  <c r="O263" i="6"/>
  <c r="N263" i="6"/>
  <c r="I263" i="6"/>
  <c r="F263" i="6"/>
  <c r="S262" i="6" a="1"/>
  <c r="S262" i="6" s="1"/>
  <c r="O262" i="6"/>
  <c r="N262" i="6"/>
  <c r="I262" i="6"/>
  <c r="F262" i="6"/>
  <c r="S261" i="6" a="1"/>
  <c r="S261" i="6" s="1"/>
  <c r="O261" i="6"/>
  <c r="N261" i="6"/>
  <c r="I261" i="6"/>
  <c r="F261" i="6"/>
  <c r="S260" i="6" a="1"/>
  <c r="S260" i="6" s="1"/>
  <c r="O260" i="6"/>
  <c r="N260" i="6"/>
  <c r="I260" i="6"/>
  <c r="F260" i="6"/>
  <c r="S259" i="6" a="1"/>
  <c r="S259" i="6" s="1"/>
  <c r="O259" i="6"/>
  <c r="N259" i="6"/>
  <c r="I259" i="6"/>
  <c r="F259" i="6"/>
  <c r="S258" i="6" a="1"/>
  <c r="S258" i="6" s="1"/>
  <c r="O258" i="6"/>
  <c r="N258" i="6"/>
  <c r="I258" i="6"/>
  <c r="F258" i="6"/>
  <c r="S257" i="6" a="1"/>
  <c r="S257" i="6" s="1"/>
  <c r="O257" i="6"/>
  <c r="N257" i="6"/>
  <c r="I257" i="6"/>
  <c r="F257" i="6"/>
  <c r="S256" i="6" a="1"/>
  <c r="S256" i="6" s="1"/>
  <c r="O256" i="6"/>
  <c r="N256" i="6"/>
  <c r="I256" i="6"/>
  <c r="F256" i="6"/>
  <c r="S255" i="6"/>
  <c r="S255" i="6" a="1"/>
  <c r="O255" i="6"/>
  <c r="N255" i="6"/>
  <c r="I255" i="6"/>
  <c r="F255" i="6"/>
  <c r="S254" i="6" a="1"/>
  <c r="S254" i="6" s="1"/>
  <c r="O254" i="6"/>
  <c r="N254" i="6"/>
  <c r="I254" i="6"/>
  <c r="F254" i="6"/>
  <c r="S253" i="6" a="1"/>
  <c r="S253" i="6" s="1"/>
  <c r="O253" i="6"/>
  <c r="N253" i="6"/>
  <c r="I253" i="6"/>
  <c r="F253" i="6"/>
  <c r="S252" i="6" a="1"/>
  <c r="S252" i="6" s="1"/>
  <c r="O252" i="6"/>
  <c r="N252" i="6"/>
  <c r="I252" i="6"/>
  <c r="F252" i="6"/>
  <c r="S251" i="6" a="1"/>
  <c r="S251" i="6" s="1"/>
  <c r="O251" i="6"/>
  <c r="N251" i="6"/>
  <c r="I251" i="6"/>
  <c r="F251" i="6"/>
  <c r="S250" i="6" a="1"/>
  <c r="S250" i="6" s="1"/>
  <c r="O250" i="6"/>
  <c r="N250" i="6"/>
  <c r="I250" i="6"/>
  <c r="F250" i="6"/>
  <c r="S249" i="6" a="1"/>
  <c r="S249" i="6" s="1"/>
  <c r="O249" i="6"/>
  <c r="N249" i="6"/>
  <c r="I249" i="6"/>
  <c r="F249" i="6"/>
  <c r="S248" i="6" a="1"/>
  <c r="S248" i="6" s="1"/>
  <c r="O248" i="6"/>
  <c r="N248" i="6"/>
  <c r="I248" i="6"/>
  <c r="F248" i="6"/>
  <c r="S247" i="6" a="1"/>
  <c r="S247" i="6" s="1"/>
  <c r="O247" i="6"/>
  <c r="N247" i="6"/>
  <c r="I247" i="6"/>
  <c r="F247" i="6"/>
  <c r="S246" i="6" a="1"/>
  <c r="S246" i="6" s="1"/>
  <c r="O246" i="6"/>
  <c r="N246" i="6"/>
  <c r="I246" i="6"/>
  <c r="F246" i="6"/>
  <c r="S245" i="6" a="1"/>
  <c r="S245" i="6" s="1"/>
  <c r="O245" i="6"/>
  <c r="N245" i="6"/>
  <c r="I245" i="6"/>
  <c r="F245" i="6"/>
  <c r="S244" i="6" a="1"/>
  <c r="S244" i="6" s="1"/>
  <c r="O244" i="6"/>
  <c r="N244" i="6"/>
  <c r="I244" i="6"/>
  <c r="F244" i="6"/>
  <c r="S243" i="6" a="1"/>
  <c r="S243" i="6" s="1"/>
  <c r="O243" i="6"/>
  <c r="N243" i="6"/>
  <c r="I243" i="6"/>
  <c r="F243" i="6"/>
  <c r="S242" i="6" a="1"/>
  <c r="S242" i="6" s="1"/>
  <c r="O242" i="6"/>
  <c r="N242" i="6"/>
  <c r="I242" i="6"/>
  <c r="F242" i="6"/>
  <c r="S241" i="6" a="1"/>
  <c r="S241" i="6" s="1"/>
  <c r="O241" i="6"/>
  <c r="N241" i="6"/>
  <c r="I241" i="6"/>
  <c r="F241" i="6"/>
  <c r="S240" i="6" a="1"/>
  <c r="S240" i="6" s="1"/>
  <c r="O240" i="6"/>
  <c r="N240" i="6"/>
  <c r="I240" i="6"/>
  <c r="F240" i="6"/>
  <c r="S239" i="6" a="1"/>
  <c r="S239" i="6" s="1"/>
  <c r="O239" i="6"/>
  <c r="N239" i="6"/>
  <c r="I239" i="6"/>
  <c r="F239" i="6"/>
  <c r="S238" i="6" a="1"/>
  <c r="S238" i="6" s="1"/>
  <c r="O238" i="6"/>
  <c r="N238" i="6"/>
  <c r="I238" i="6"/>
  <c r="F238" i="6"/>
  <c r="S237" i="6" a="1"/>
  <c r="S237" i="6" s="1"/>
  <c r="O237" i="6"/>
  <c r="N237" i="6"/>
  <c r="I237" i="6"/>
  <c r="F237" i="6"/>
  <c r="S236" i="6" a="1"/>
  <c r="S236" i="6" s="1"/>
  <c r="O236" i="6"/>
  <c r="N236" i="6"/>
  <c r="I236" i="6"/>
  <c r="F236" i="6"/>
  <c r="S235" i="6" a="1"/>
  <c r="S235" i="6" s="1"/>
  <c r="O235" i="6"/>
  <c r="N235" i="6"/>
  <c r="I235" i="6"/>
  <c r="F235" i="6"/>
  <c r="S234" i="6" a="1"/>
  <c r="S234" i="6" s="1"/>
  <c r="O234" i="6"/>
  <c r="N234" i="6"/>
  <c r="I234" i="6"/>
  <c r="F234" i="6"/>
  <c r="S233" i="6" a="1"/>
  <c r="S233" i="6" s="1"/>
  <c r="O233" i="6"/>
  <c r="N233" i="6"/>
  <c r="I233" i="6"/>
  <c r="F233" i="6"/>
  <c r="S232" i="6" a="1"/>
  <c r="S232" i="6" s="1"/>
  <c r="O232" i="6"/>
  <c r="N232" i="6"/>
  <c r="I232" i="6"/>
  <c r="F232" i="6"/>
  <c r="S231" i="6" a="1"/>
  <c r="S231" i="6" s="1"/>
  <c r="O231" i="6"/>
  <c r="N231" i="6"/>
  <c r="I231" i="6"/>
  <c r="F231" i="6"/>
  <c r="S230" i="6" a="1"/>
  <c r="S230" i="6" s="1"/>
  <c r="O230" i="6"/>
  <c r="N230" i="6"/>
  <c r="I230" i="6"/>
  <c r="F230" i="6"/>
  <c r="S229" i="6" a="1"/>
  <c r="S229" i="6" s="1"/>
  <c r="O229" i="6"/>
  <c r="N229" i="6"/>
  <c r="I229" i="6"/>
  <c r="F229" i="6"/>
  <c r="S228" i="6" a="1"/>
  <c r="S228" i="6" s="1"/>
  <c r="O228" i="6"/>
  <c r="N228" i="6"/>
  <c r="I228" i="6"/>
  <c r="F228" i="6"/>
  <c r="S227" i="6" a="1"/>
  <c r="S227" i="6" s="1"/>
  <c r="O227" i="6"/>
  <c r="N227" i="6"/>
  <c r="I227" i="6"/>
  <c r="F227" i="6"/>
  <c r="S226" i="6" a="1"/>
  <c r="S226" i="6" s="1"/>
  <c r="O226" i="6"/>
  <c r="N226" i="6"/>
  <c r="I226" i="6"/>
  <c r="F226" i="6"/>
  <c r="S225" i="6" a="1"/>
  <c r="S225" i="6" s="1"/>
  <c r="O225" i="6"/>
  <c r="N225" i="6"/>
  <c r="I225" i="6"/>
  <c r="F225" i="6"/>
  <c r="S224" i="6" a="1"/>
  <c r="S224" i="6" s="1"/>
  <c r="O224" i="6"/>
  <c r="N224" i="6"/>
  <c r="I224" i="6"/>
  <c r="F224" i="6"/>
  <c r="S223" i="6" a="1"/>
  <c r="S223" i="6" s="1"/>
  <c r="O223" i="6"/>
  <c r="N223" i="6"/>
  <c r="I223" i="6"/>
  <c r="F223" i="6"/>
  <c r="S222" i="6" a="1"/>
  <c r="S222" i="6" s="1"/>
  <c r="O222" i="6"/>
  <c r="N222" i="6"/>
  <c r="I222" i="6"/>
  <c r="F222" i="6"/>
  <c r="S221" i="6" a="1"/>
  <c r="S221" i="6" s="1"/>
  <c r="O221" i="6"/>
  <c r="N221" i="6"/>
  <c r="I221" i="6"/>
  <c r="F221" i="6"/>
  <c r="S220" i="6" a="1"/>
  <c r="S220" i="6" s="1"/>
  <c r="O220" i="6"/>
  <c r="N220" i="6"/>
  <c r="I220" i="6"/>
  <c r="F220" i="6"/>
  <c r="S219" i="6" a="1"/>
  <c r="S219" i="6" s="1"/>
  <c r="O219" i="6"/>
  <c r="N219" i="6"/>
  <c r="I219" i="6"/>
  <c r="F219" i="6"/>
  <c r="S218" i="6" a="1"/>
  <c r="S218" i="6" s="1"/>
  <c r="O218" i="6"/>
  <c r="N218" i="6"/>
  <c r="I218" i="6"/>
  <c r="F218" i="6"/>
  <c r="S217" i="6" a="1"/>
  <c r="S217" i="6" s="1"/>
  <c r="O217" i="6"/>
  <c r="N217" i="6"/>
  <c r="I217" i="6"/>
  <c r="F217" i="6"/>
  <c r="S216" i="6" a="1"/>
  <c r="S216" i="6" s="1"/>
  <c r="O216" i="6"/>
  <c r="N216" i="6"/>
  <c r="I216" i="6"/>
  <c r="F216" i="6"/>
  <c r="S215" i="6" a="1"/>
  <c r="S215" i="6" s="1"/>
  <c r="O215" i="6"/>
  <c r="N215" i="6"/>
  <c r="I215" i="6"/>
  <c r="F215" i="6"/>
  <c r="S214" i="6" a="1"/>
  <c r="S214" i="6" s="1"/>
  <c r="O214" i="6"/>
  <c r="N214" i="6"/>
  <c r="I214" i="6"/>
  <c r="F214" i="6"/>
  <c r="S213" i="6" a="1"/>
  <c r="S213" i="6" s="1"/>
  <c r="O213" i="6"/>
  <c r="N213" i="6"/>
  <c r="I213" i="6"/>
  <c r="F213" i="6"/>
  <c r="S212" i="6" a="1"/>
  <c r="S212" i="6" s="1"/>
  <c r="O212" i="6"/>
  <c r="N212" i="6"/>
  <c r="I212" i="6"/>
  <c r="F212" i="6"/>
  <c r="S211" i="6" a="1"/>
  <c r="S211" i="6" s="1"/>
  <c r="O211" i="6"/>
  <c r="N211" i="6"/>
  <c r="I211" i="6"/>
  <c r="F211" i="6"/>
  <c r="S210" i="6" a="1"/>
  <c r="S210" i="6" s="1"/>
  <c r="O210" i="6"/>
  <c r="N210" i="6"/>
  <c r="I210" i="6"/>
  <c r="F210" i="6"/>
  <c r="S209" i="6" a="1"/>
  <c r="S209" i="6" s="1"/>
  <c r="O209" i="6"/>
  <c r="N209" i="6"/>
  <c r="I209" i="6"/>
  <c r="F209" i="6"/>
  <c r="S208" i="6" a="1"/>
  <c r="S208" i="6" s="1"/>
  <c r="O208" i="6"/>
  <c r="N208" i="6"/>
  <c r="I208" i="6"/>
  <c r="F208" i="6"/>
  <c r="S207" i="6" a="1"/>
  <c r="S207" i="6" s="1"/>
  <c r="O207" i="6"/>
  <c r="N207" i="6"/>
  <c r="I207" i="6"/>
  <c r="F207" i="6"/>
  <c r="S206" i="6" a="1"/>
  <c r="S206" i="6" s="1"/>
  <c r="O206" i="6"/>
  <c r="N206" i="6"/>
  <c r="I206" i="6"/>
  <c r="F206" i="6"/>
  <c r="S205" i="6" a="1"/>
  <c r="S205" i="6" s="1"/>
  <c r="O205" i="6"/>
  <c r="N205" i="6"/>
  <c r="I205" i="6"/>
  <c r="F205" i="6"/>
  <c r="S204" i="6" a="1"/>
  <c r="S204" i="6" s="1"/>
  <c r="O204" i="6"/>
  <c r="N204" i="6"/>
  <c r="I204" i="6"/>
  <c r="F204" i="6"/>
  <c r="S203" i="6" a="1"/>
  <c r="S203" i="6" s="1"/>
  <c r="O203" i="6"/>
  <c r="N203" i="6"/>
  <c r="I203" i="6"/>
  <c r="F203" i="6"/>
  <c r="S202" i="6" a="1"/>
  <c r="S202" i="6" s="1"/>
  <c r="O202" i="6"/>
  <c r="N202" i="6"/>
  <c r="I202" i="6"/>
  <c r="F202" i="6"/>
  <c r="S201" i="6" a="1"/>
  <c r="S201" i="6" s="1"/>
  <c r="O201" i="6"/>
  <c r="N201" i="6"/>
  <c r="I201" i="6"/>
  <c r="F201" i="6"/>
  <c r="S200" i="6" a="1"/>
  <c r="S200" i="6" s="1"/>
  <c r="O200" i="6"/>
  <c r="N200" i="6"/>
  <c r="I200" i="6"/>
  <c r="F200" i="6"/>
  <c r="S199" i="6" a="1"/>
  <c r="S199" i="6" s="1"/>
  <c r="O199" i="6"/>
  <c r="N199" i="6"/>
  <c r="I199" i="6"/>
  <c r="F199" i="6"/>
  <c r="S198" i="6" a="1"/>
  <c r="S198" i="6" s="1"/>
  <c r="O198" i="6"/>
  <c r="N198" i="6"/>
  <c r="I198" i="6"/>
  <c r="F198" i="6"/>
  <c r="S197" i="6" a="1"/>
  <c r="S197" i="6" s="1"/>
  <c r="O197" i="6"/>
  <c r="N197" i="6"/>
  <c r="I197" i="6"/>
  <c r="F197" i="6"/>
  <c r="S196" i="6" a="1"/>
  <c r="S196" i="6" s="1"/>
  <c r="O196" i="6"/>
  <c r="N196" i="6"/>
  <c r="I196" i="6"/>
  <c r="F196" i="6"/>
  <c r="S195" i="6" a="1"/>
  <c r="S195" i="6" s="1"/>
  <c r="O195" i="6"/>
  <c r="N195" i="6"/>
  <c r="I195" i="6"/>
  <c r="F195" i="6"/>
  <c r="S194" i="6" a="1"/>
  <c r="S194" i="6" s="1"/>
  <c r="O194" i="6"/>
  <c r="N194" i="6"/>
  <c r="I194" i="6"/>
  <c r="F194" i="6"/>
  <c r="S193" i="6" a="1"/>
  <c r="S193" i="6" s="1"/>
  <c r="O193" i="6"/>
  <c r="N193" i="6"/>
  <c r="I193" i="6"/>
  <c r="F193" i="6"/>
  <c r="S192" i="6" a="1"/>
  <c r="S192" i="6" s="1"/>
  <c r="O192" i="6"/>
  <c r="N192" i="6"/>
  <c r="I192" i="6"/>
  <c r="F192" i="6"/>
  <c r="S191" i="6" a="1"/>
  <c r="S191" i="6" s="1"/>
  <c r="O191" i="6"/>
  <c r="N191" i="6"/>
  <c r="I191" i="6"/>
  <c r="F191" i="6"/>
  <c r="S190" i="6" a="1"/>
  <c r="S190" i="6" s="1"/>
  <c r="O190" i="6"/>
  <c r="N190" i="6"/>
  <c r="I190" i="6"/>
  <c r="F190" i="6"/>
  <c r="S189" i="6" a="1"/>
  <c r="S189" i="6" s="1"/>
  <c r="O189" i="6"/>
  <c r="N189" i="6"/>
  <c r="I189" i="6"/>
  <c r="F189" i="6"/>
  <c r="S188" i="6" a="1"/>
  <c r="S188" i="6" s="1"/>
  <c r="O188" i="6"/>
  <c r="N188" i="6"/>
  <c r="I188" i="6"/>
  <c r="F188" i="6"/>
  <c r="S187" i="6" a="1"/>
  <c r="S187" i="6" s="1"/>
  <c r="O187" i="6"/>
  <c r="N187" i="6"/>
  <c r="I187" i="6"/>
  <c r="F187" i="6"/>
  <c r="S186" i="6" a="1"/>
  <c r="S186" i="6" s="1"/>
  <c r="O186" i="6"/>
  <c r="N186" i="6"/>
  <c r="I186" i="6"/>
  <c r="F186" i="6"/>
  <c r="S185" i="6" a="1"/>
  <c r="S185" i="6" s="1"/>
  <c r="O185" i="6"/>
  <c r="N185" i="6"/>
  <c r="I185" i="6"/>
  <c r="F185" i="6"/>
  <c r="S184" i="6" a="1"/>
  <c r="S184" i="6" s="1"/>
  <c r="O184" i="6"/>
  <c r="N184" i="6"/>
  <c r="I184" i="6"/>
  <c r="F184" i="6"/>
  <c r="S183" i="6" a="1"/>
  <c r="S183" i="6" s="1"/>
  <c r="O183" i="6"/>
  <c r="N183" i="6"/>
  <c r="I183" i="6"/>
  <c r="F183" i="6"/>
  <c r="S182" i="6" a="1"/>
  <c r="S182" i="6" s="1"/>
  <c r="O182" i="6"/>
  <c r="N182" i="6"/>
  <c r="I182" i="6"/>
  <c r="F182" i="6"/>
  <c r="S181" i="6" a="1"/>
  <c r="S181" i="6" s="1"/>
  <c r="O181" i="6"/>
  <c r="N181" i="6"/>
  <c r="I181" i="6"/>
  <c r="F181" i="6"/>
  <c r="S180" i="6" a="1"/>
  <c r="S180" i="6" s="1"/>
  <c r="O180" i="6"/>
  <c r="N180" i="6"/>
  <c r="I180" i="6"/>
  <c r="F180" i="6"/>
  <c r="S179" i="6" a="1"/>
  <c r="S179" i="6" s="1"/>
  <c r="O179" i="6"/>
  <c r="N179" i="6"/>
  <c r="I179" i="6"/>
  <c r="F179" i="6"/>
  <c r="S178" i="6" a="1"/>
  <c r="S178" i="6" s="1"/>
  <c r="O178" i="6"/>
  <c r="N178" i="6"/>
  <c r="I178" i="6"/>
  <c r="F178" i="6"/>
  <c r="S177" i="6"/>
  <c r="S177" i="6" a="1"/>
  <c r="O177" i="6"/>
  <c r="N177" i="6"/>
  <c r="I177" i="6"/>
  <c r="F177" i="6"/>
  <c r="S176" i="6" a="1"/>
  <c r="S176" i="6" s="1"/>
  <c r="O176" i="6"/>
  <c r="N176" i="6"/>
  <c r="I176" i="6"/>
  <c r="F176" i="6"/>
  <c r="S175" i="6" a="1"/>
  <c r="S175" i="6" s="1"/>
  <c r="O175" i="6"/>
  <c r="N175" i="6"/>
  <c r="I175" i="6"/>
  <c r="F175" i="6"/>
  <c r="S174" i="6" a="1"/>
  <c r="S174" i="6" s="1"/>
  <c r="O174" i="6"/>
  <c r="N174" i="6"/>
  <c r="I174" i="6"/>
  <c r="F174" i="6"/>
  <c r="S173" i="6" a="1"/>
  <c r="S173" i="6" s="1"/>
  <c r="O173" i="6"/>
  <c r="N173" i="6"/>
  <c r="I173" i="6"/>
  <c r="F173" i="6"/>
  <c r="S172" i="6" a="1"/>
  <c r="S172" i="6" s="1"/>
  <c r="O172" i="6"/>
  <c r="N172" i="6"/>
  <c r="I172" i="6"/>
  <c r="F172" i="6"/>
  <c r="S171" i="6" a="1"/>
  <c r="S171" i="6" s="1"/>
  <c r="O171" i="6"/>
  <c r="N171" i="6"/>
  <c r="I171" i="6"/>
  <c r="F171" i="6"/>
  <c r="S170" i="6" a="1"/>
  <c r="S170" i="6" s="1"/>
  <c r="O170" i="6"/>
  <c r="N170" i="6"/>
  <c r="I170" i="6"/>
  <c r="F170" i="6"/>
  <c r="S169" i="6" a="1"/>
  <c r="S169" i="6" s="1"/>
  <c r="O169" i="6"/>
  <c r="N169" i="6"/>
  <c r="I169" i="6"/>
  <c r="F169" i="6"/>
  <c r="S168" i="6" a="1"/>
  <c r="S168" i="6" s="1"/>
  <c r="O168" i="6"/>
  <c r="N168" i="6"/>
  <c r="I168" i="6"/>
  <c r="F168" i="6"/>
  <c r="S167" i="6" a="1"/>
  <c r="S167" i="6" s="1"/>
  <c r="O167" i="6"/>
  <c r="N167" i="6"/>
  <c r="I167" i="6"/>
  <c r="F167" i="6"/>
  <c r="S166" i="6" a="1"/>
  <c r="S166" i="6" s="1"/>
  <c r="O166" i="6"/>
  <c r="N166" i="6"/>
  <c r="I166" i="6"/>
  <c r="F166" i="6"/>
  <c r="S165" i="6" a="1"/>
  <c r="S165" i="6" s="1"/>
  <c r="O165" i="6"/>
  <c r="N165" i="6"/>
  <c r="I165" i="6"/>
  <c r="F165" i="6"/>
  <c r="S164" i="6" a="1"/>
  <c r="S164" i="6" s="1"/>
  <c r="O164" i="6"/>
  <c r="N164" i="6"/>
  <c r="I164" i="6"/>
  <c r="F164" i="6"/>
  <c r="S163" i="6" a="1"/>
  <c r="S163" i="6" s="1"/>
  <c r="O163" i="6"/>
  <c r="N163" i="6"/>
  <c r="I163" i="6"/>
  <c r="F163" i="6"/>
  <c r="S162" i="6" a="1"/>
  <c r="S162" i="6" s="1"/>
  <c r="O162" i="6"/>
  <c r="N162" i="6"/>
  <c r="I162" i="6"/>
  <c r="F162" i="6"/>
  <c r="S161" i="6" a="1"/>
  <c r="S161" i="6" s="1"/>
  <c r="O161" i="6"/>
  <c r="N161" i="6"/>
  <c r="I161" i="6"/>
  <c r="F161" i="6"/>
  <c r="S160" i="6" a="1"/>
  <c r="S160" i="6" s="1"/>
  <c r="O160" i="6"/>
  <c r="N160" i="6"/>
  <c r="I160" i="6"/>
  <c r="F160" i="6"/>
  <c r="S159" i="6" a="1"/>
  <c r="S159" i="6" s="1"/>
  <c r="O159" i="6"/>
  <c r="N159" i="6"/>
  <c r="I159" i="6"/>
  <c r="F159" i="6"/>
  <c r="S158" i="6" a="1"/>
  <c r="S158" i="6" s="1"/>
  <c r="O158" i="6"/>
  <c r="N158" i="6"/>
  <c r="I158" i="6"/>
  <c r="F158" i="6"/>
  <c r="S157" i="6" a="1"/>
  <c r="S157" i="6" s="1"/>
  <c r="O157" i="6"/>
  <c r="N157" i="6"/>
  <c r="I157" i="6"/>
  <c r="F157" i="6"/>
  <c r="S156" i="6" a="1"/>
  <c r="S156" i="6" s="1"/>
  <c r="O156" i="6"/>
  <c r="N156" i="6"/>
  <c r="I156" i="6"/>
  <c r="F156" i="6"/>
  <c r="S155" i="6" a="1"/>
  <c r="S155" i="6" s="1"/>
  <c r="O155" i="6"/>
  <c r="N155" i="6"/>
  <c r="I155" i="6"/>
  <c r="F155" i="6"/>
  <c r="S154" i="6" a="1"/>
  <c r="S154" i="6" s="1"/>
  <c r="O154" i="6"/>
  <c r="N154" i="6"/>
  <c r="I154" i="6"/>
  <c r="F154" i="6"/>
  <c r="S153" i="6" a="1"/>
  <c r="S153" i="6" s="1"/>
  <c r="O153" i="6"/>
  <c r="N153" i="6"/>
  <c r="I153" i="6"/>
  <c r="F153" i="6"/>
  <c r="S152" i="6" a="1"/>
  <c r="S152" i="6" s="1"/>
  <c r="O152" i="6"/>
  <c r="N152" i="6"/>
  <c r="I152" i="6"/>
  <c r="F152" i="6"/>
  <c r="S151" i="6" a="1"/>
  <c r="S151" i="6" s="1"/>
  <c r="O151" i="6"/>
  <c r="N151" i="6"/>
  <c r="I151" i="6"/>
  <c r="F151" i="6"/>
  <c r="S150" i="6" a="1"/>
  <c r="S150" i="6" s="1"/>
  <c r="O150" i="6"/>
  <c r="N150" i="6"/>
  <c r="I150" i="6"/>
  <c r="F150" i="6"/>
  <c r="S149" i="6" a="1"/>
  <c r="S149" i="6" s="1"/>
  <c r="O149" i="6"/>
  <c r="N149" i="6"/>
  <c r="I149" i="6"/>
  <c r="F149" i="6"/>
  <c r="S148" i="6" a="1"/>
  <c r="S148" i="6" s="1"/>
  <c r="O148" i="6"/>
  <c r="N148" i="6"/>
  <c r="I148" i="6"/>
  <c r="F148" i="6"/>
  <c r="S147" i="6" a="1"/>
  <c r="S147" i="6" s="1"/>
  <c r="O147" i="6"/>
  <c r="N147" i="6"/>
  <c r="I147" i="6"/>
  <c r="F147" i="6"/>
  <c r="S146" i="6" a="1"/>
  <c r="S146" i="6" s="1"/>
  <c r="O146" i="6"/>
  <c r="N146" i="6"/>
  <c r="I146" i="6"/>
  <c r="F146" i="6"/>
  <c r="S145" i="6"/>
  <c r="S145" i="6" a="1"/>
  <c r="O145" i="6"/>
  <c r="N145" i="6"/>
  <c r="I145" i="6"/>
  <c r="F145" i="6"/>
  <c r="S144" i="6" a="1"/>
  <c r="S144" i="6" s="1"/>
  <c r="O144" i="6"/>
  <c r="N144" i="6"/>
  <c r="I144" i="6"/>
  <c r="F144" i="6"/>
  <c r="S143" i="6" a="1"/>
  <c r="S143" i="6" s="1"/>
  <c r="O143" i="6"/>
  <c r="N143" i="6"/>
  <c r="I143" i="6"/>
  <c r="F143" i="6"/>
  <c r="S142" i="6" a="1"/>
  <c r="S142" i="6" s="1"/>
  <c r="O142" i="6"/>
  <c r="N142" i="6"/>
  <c r="I142" i="6"/>
  <c r="F142" i="6"/>
  <c r="S141" i="6" a="1"/>
  <c r="S141" i="6" s="1"/>
  <c r="O141" i="6"/>
  <c r="N141" i="6"/>
  <c r="I141" i="6"/>
  <c r="F141" i="6"/>
  <c r="S140" i="6" a="1"/>
  <c r="S140" i="6" s="1"/>
  <c r="O140" i="6"/>
  <c r="N140" i="6"/>
  <c r="I140" i="6"/>
  <c r="F140" i="6"/>
  <c r="S139" i="6" a="1"/>
  <c r="S139" i="6" s="1"/>
  <c r="O139" i="6"/>
  <c r="N139" i="6"/>
  <c r="I139" i="6"/>
  <c r="F139" i="6"/>
  <c r="S138" i="6" a="1"/>
  <c r="S138" i="6" s="1"/>
  <c r="O138" i="6"/>
  <c r="N138" i="6"/>
  <c r="I138" i="6"/>
  <c r="F138" i="6"/>
  <c r="S137" i="6" a="1"/>
  <c r="S137" i="6" s="1"/>
  <c r="O137" i="6"/>
  <c r="N137" i="6"/>
  <c r="I137" i="6"/>
  <c r="F137" i="6"/>
  <c r="S136" i="6" a="1"/>
  <c r="S136" i="6" s="1"/>
  <c r="O136" i="6"/>
  <c r="N136" i="6"/>
  <c r="I136" i="6"/>
  <c r="F136" i="6"/>
  <c r="S135" i="6" a="1"/>
  <c r="S135" i="6" s="1"/>
  <c r="O135" i="6"/>
  <c r="N135" i="6"/>
  <c r="I135" i="6"/>
  <c r="F135" i="6"/>
  <c r="S134" i="6" a="1"/>
  <c r="S134" i="6" s="1"/>
  <c r="O134" i="6"/>
  <c r="N134" i="6"/>
  <c r="I134" i="6"/>
  <c r="F134" i="6"/>
  <c r="S133" i="6" a="1"/>
  <c r="S133" i="6" s="1"/>
  <c r="O133" i="6"/>
  <c r="N133" i="6"/>
  <c r="I133" i="6"/>
  <c r="F133" i="6"/>
  <c r="S132" i="6" a="1"/>
  <c r="S132" i="6" s="1"/>
  <c r="O132" i="6"/>
  <c r="N132" i="6"/>
  <c r="I132" i="6"/>
  <c r="F132" i="6"/>
  <c r="S131" i="6" a="1"/>
  <c r="S131" i="6" s="1"/>
  <c r="O131" i="6"/>
  <c r="N131" i="6"/>
  <c r="I131" i="6"/>
  <c r="F131" i="6"/>
  <c r="S130" i="6" a="1"/>
  <c r="S130" i="6" s="1"/>
  <c r="O130" i="6"/>
  <c r="N130" i="6"/>
  <c r="I130" i="6"/>
  <c r="F130" i="6"/>
  <c r="S129" i="6" a="1"/>
  <c r="S129" i="6" s="1"/>
  <c r="O129" i="6"/>
  <c r="N129" i="6"/>
  <c r="I129" i="6"/>
  <c r="F129" i="6"/>
  <c r="S128" i="6"/>
  <c r="S128" i="6" a="1"/>
  <c r="O128" i="6"/>
  <c r="N128" i="6"/>
  <c r="I128" i="6"/>
  <c r="F128" i="6"/>
  <c r="S127" i="6" a="1"/>
  <c r="S127" i="6" s="1"/>
  <c r="O127" i="6"/>
  <c r="N127" i="6"/>
  <c r="I127" i="6"/>
  <c r="F127" i="6"/>
  <c r="S126" i="6" a="1"/>
  <c r="S126" i="6" s="1"/>
  <c r="O126" i="6"/>
  <c r="N126" i="6"/>
  <c r="I126" i="6"/>
  <c r="F126" i="6"/>
  <c r="S125" i="6"/>
  <c r="S125" i="6" a="1"/>
  <c r="O125" i="6"/>
  <c r="N125" i="6"/>
  <c r="I125" i="6"/>
  <c r="F125" i="6"/>
  <c r="S124" i="6" a="1"/>
  <c r="S124" i="6" s="1"/>
  <c r="O124" i="6"/>
  <c r="N124" i="6"/>
  <c r="I124" i="6"/>
  <c r="F124" i="6"/>
  <c r="S123" i="6" a="1"/>
  <c r="S123" i="6" s="1"/>
  <c r="O123" i="6"/>
  <c r="N123" i="6"/>
  <c r="I123" i="6"/>
  <c r="F123" i="6"/>
  <c r="S122" i="6" a="1"/>
  <c r="S122" i="6" s="1"/>
  <c r="O122" i="6"/>
  <c r="N122" i="6"/>
  <c r="I122" i="6"/>
  <c r="F122" i="6"/>
  <c r="S121" i="6" a="1"/>
  <c r="S121" i="6" s="1"/>
  <c r="O121" i="6"/>
  <c r="N121" i="6"/>
  <c r="I121" i="6"/>
  <c r="F121" i="6"/>
  <c r="S120" i="6" a="1"/>
  <c r="S120" i="6" s="1"/>
  <c r="O120" i="6"/>
  <c r="N120" i="6"/>
  <c r="I120" i="6"/>
  <c r="F120" i="6"/>
  <c r="S119" i="6" a="1"/>
  <c r="S119" i="6" s="1"/>
  <c r="O119" i="6"/>
  <c r="N119" i="6"/>
  <c r="I119" i="6"/>
  <c r="F119" i="6"/>
  <c r="S118" i="6" a="1"/>
  <c r="S118" i="6" s="1"/>
  <c r="O118" i="6"/>
  <c r="N118" i="6"/>
  <c r="I118" i="6"/>
  <c r="F118" i="6"/>
  <c r="S117" i="6" a="1"/>
  <c r="S117" i="6" s="1"/>
  <c r="O117" i="6"/>
  <c r="N117" i="6"/>
  <c r="I117" i="6"/>
  <c r="F117" i="6"/>
  <c r="S116" i="6" a="1"/>
  <c r="S116" i="6" s="1"/>
  <c r="O116" i="6"/>
  <c r="N116" i="6"/>
  <c r="I116" i="6"/>
  <c r="F116" i="6"/>
  <c r="S115" i="6" a="1"/>
  <c r="S115" i="6" s="1"/>
  <c r="O115" i="6"/>
  <c r="N115" i="6"/>
  <c r="I115" i="6"/>
  <c r="F115" i="6"/>
  <c r="S114" i="6" a="1"/>
  <c r="S114" i="6" s="1"/>
  <c r="O114" i="6"/>
  <c r="N114" i="6"/>
  <c r="I114" i="6"/>
  <c r="F114" i="6"/>
  <c r="S113" i="6" a="1"/>
  <c r="S113" i="6" s="1"/>
  <c r="O113" i="6"/>
  <c r="N113" i="6"/>
  <c r="I113" i="6"/>
  <c r="F113" i="6"/>
  <c r="S112" i="6" a="1"/>
  <c r="S112" i="6" s="1"/>
  <c r="O112" i="6"/>
  <c r="N112" i="6"/>
  <c r="I112" i="6"/>
  <c r="F112" i="6"/>
  <c r="S111" i="6" a="1"/>
  <c r="S111" i="6" s="1"/>
  <c r="O111" i="6"/>
  <c r="N111" i="6"/>
  <c r="I111" i="6"/>
  <c r="F111" i="6"/>
  <c r="S110" i="6" a="1"/>
  <c r="S110" i="6" s="1"/>
  <c r="O110" i="6"/>
  <c r="N110" i="6"/>
  <c r="I110" i="6"/>
  <c r="F110" i="6"/>
  <c r="S109" i="6" a="1"/>
  <c r="S109" i="6" s="1"/>
  <c r="O109" i="6"/>
  <c r="N109" i="6"/>
  <c r="I109" i="6"/>
  <c r="F109" i="6"/>
  <c r="S108" i="6" a="1"/>
  <c r="S108" i="6" s="1"/>
  <c r="O108" i="6"/>
  <c r="N108" i="6"/>
  <c r="I108" i="6"/>
  <c r="F108" i="6"/>
  <c r="S107" i="6" a="1"/>
  <c r="S107" i="6" s="1"/>
  <c r="O107" i="6"/>
  <c r="N107" i="6"/>
  <c r="I107" i="6"/>
  <c r="F107" i="6"/>
  <c r="S106" i="6" a="1"/>
  <c r="S106" i="6" s="1"/>
  <c r="O106" i="6"/>
  <c r="N106" i="6"/>
  <c r="I106" i="6"/>
  <c r="F106" i="6"/>
  <c r="S105" i="6" a="1"/>
  <c r="S105" i="6" s="1"/>
  <c r="O105" i="6"/>
  <c r="N105" i="6"/>
  <c r="I105" i="6"/>
  <c r="F105" i="6"/>
  <c r="S104" i="6" a="1"/>
  <c r="S104" i="6" s="1"/>
  <c r="O104" i="6"/>
  <c r="N104" i="6"/>
  <c r="I104" i="6"/>
  <c r="F104" i="6"/>
  <c r="S103" i="6" a="1"/>
  <c r="S103" i="6" s="1"/>
  <c r="O103" i="6"/>
  <c r="N103" i="6"/>
  <c r="I103" i="6"/>
  <c r="F103" i="6"/>
  <c r="S102" i="6" a="1"/>
  <c r="S102" i="6" s="1"/>
  <c r="O102" i="6"/>
  <c r="N102" i="6"/>
  <c r="I102" i="6"/>
  <c r="F102" i="6"/>
  <c r="S101" i="6" a="1"/>
  <c r="S101" i="6" s="1"/>
  <c r="O101" i="6"/>
  <c r="N101" i="6"/>
  <c r="I101" i="6"/>
  <c r="F101" i="6"/>
  <c r="S100" i="6" a="1"/>
  <c r="S100" i="6" s="1"/>
  <c r="O100" i="6"/>
  <c r="N100" i="6"/>
  <c r="I100" i="6"/>
  <c r="F100" i="6"/>
  <c r="S99" i="6" a="1"/>
  <c r="S99" i="6" s="1"/>
  <c r="O99" i="6"/>
  <c r="N99" i="6"/>
  <c r="I99" i="6"/>
  <c r="F99" i="6"/>
  <c r="S98" i="6" a="1"/>
  <c r="S98" i="6" s="1"/>
  <c r="O98" i="6"/>
  <c r="N98" i="6"/>
  <c r="I98" i="6"/>
  <c r="F98" i="6"/>
  <c r="S97" i="6" a="1"/>
  <c r="S97" i="6" s="1"/>
  <c r="O97" i="6"/>
  <c r="N97" i="6"/>
  <c r="I97" i="6"/>
  <c r="F97" i="6"/>
  <c r="S96" i="6" a="1"/>
  <c r="S96" i="6" s="1"/>
  <c r="O96" i="6"/>
  <c r="N96" i="6"/>
  <c r="I96" i="6"/>
  <c r="F96" i="6"/>
  <c r="S95" i="6" a="1"/>
  <c r="S95" i="6" s="1"/>
  <c r="O95" i="6"/>
  <c r="N95" i="6"/>
  <c r="I95" i="6"/>
  <c r="F95" i="6"/>
  <c r="S94" i="6" a="1"/>
  <c r="S94" i="6" s="1"/>
  <c r="O94" i="6"/>
  <c r="N94" i="6"/>
  <c r="I94" i="6"/>
  <c r="F94" i="6"/>
  <c r="S93" i="6" a="1"/>
  <c r="S93" i="6" s="1"/>
  <c r="O93" i="6"/>
  <c r="N93" i="6"/>
  <c r="I93" i="6"/>
  <c r="F93" i="6"/>
  <c r="S92" i="6" a="1"/>
  <c r="S92" i="6" s="1"/>
  <c r="O92" i="6"/>
  <c r="N92" i="6"/>
  <c r="I92" i="6"/>
  <c r="F92" i="6"/>
  <c r="S91" i="6" a="1"/>
  <c r="S91" i="6" s="1"/>
  <c r="O91" i="6"/>
  <c r="N91" i="6"/>
  <c r="I91" i="6"/>
  <c r="F91" i="6"/>
  <c r="S90" i="6" a="1"/>
  <c r="S90" i="6" s="1"/>
  <c r="O90" i="6"/>
  <c r="N90" i="6"/>
  <c r="I90" i="6"/>
  <c r="F90" i="6"/>
  <c r="S89" i="6" a="1"/>
  <c r="S89" i="6" s="1"/>
  <c r="O89" i="6"/>
  <c r="N89" i="6"/>
  <c r="I89" i="6"/>
  <c r="F89" i="6"/>
  <c r="S88" i="6" a="1"/>
  <c r="S88" i="6" s="1"/>
  <c r="O88" i="6"/>
  <c r="N88" i="6"/>
  <c r="I88" i="6"/>
  <c r="F88" i="6"/>
  <c r="S87" i="6" a="1"/>
  <c r="S87" i="6" s="1"/>
  <c r="O87" i="6"/>
  <c r="N87" i="6"/>
  <c r="I87" i="6"/>
  <c r="F87" i="6"/>
  <c r="S86" i="6" a="1"/>
  <c r="S86" i="6" s="1"/>
  <c r="O86" i="6"/>
  <c r="N86" i="6"/>
  <c r="I86" i="6"/>
  <c r="F86" i="6"/>
  <c r="S85" i="6" a="1"/>
  <c r="S85" i="6" s="1"/>
  <c r="O85" i="6"/>
  <c r="N85" i="6"/>
  <c r="I85" i="6"/>
  <c r="F85" i="6"/>
  <c r="S84" i="6" a="1"/>
  <c r="S84" i="6" s="1"/>
  <c r="O84" i="6"/>
  <c r="N84" i="6"/>
  <c r="I84" i="6"/>
  <c r="F84" i="6"/>
  <c r="S83" i="6" a="1"/>
  <c r="S83" i="6" s="1"/>
  <c r="O83" i="6"/>
  <c r="N83" i="6"/>
  <c r="I83" i="6"/>
  <c r="F83" i="6"/>
  <c r="S82" i="6" a="1"/>
  <c r="S82" i="6" s="1"/>
  <c r="O82" i="6"/>
  <c r="N82" i="6"/>
  <c r="I82" i="6"/>
  <c r="F82" i="6"/>
  <c r="S81" i="6" a="1"/>
  <c r="S81" i="6" s="1"/>
  <c r="O81" i="6"/>
  <c r="N81" i="6"/>
  <c r="I81" i="6"/>
  <c r="F81" i="6"/>
  <c r="S80" i="6" a="1"/>
  <c r="S80" i="6" s="1"/>
  <c r="O80" i="6"/>
  <c r="N80" i="6"/>
  <c r="I80" i="6"/>
  <c r="F80" i="6"/>
  <c r="S79" i="6" a="1"/>
  <c r="S79" i="6" s="1"/>
  <c r="O79" i="6"/>
  <c r="N79" i="6"/>
  <c r="I79" i="6"/>
  <c r="F79" i="6"/>
  <c r="S78" i="6" a="1"/>
  <c r="S78" i="6" s="1"/>
  <c r="O78" i="6"/>
  <c r="N78" i="6"/>
  <c r="I78" i="6"/>
  <c r="F78" i="6"/>
  <c r="S77" i="6" a="1"/>
  <c r="S77" i="6" s="1"/>
  <c r="O77" i="6"/>
  <c r="N77" i="6"/>
  <c r="I77" i="6"/>
  <c r="F77" i="6"/>
  <c r="S76" i="6" a="1"/>
  <c r="S76" i="6" s="1"/>
  <c r="O76" i="6"/>
  <c r="N76" i="6"/>
  <c r="I76" i="6"/>
  <c r="F76" i="6"/>
  <c r="S75" i="6" a="1"/>
  <c r="S75" i="6" s="1"/>
  <c r="O75" i="6"/>
  <c r="N75" i="6"/>
  <c r="I75" i="6"/>
  <c r="F75" i="6"/>
  <c r="S74" i="6" a="1"/>
  <c r="S74" i="6" s="1"/>
  <c r="O74" i="6"/>
  <c r="N74" i="6"/>
  <c r="I74" i="6"/>
  <c r="F74" i="6"/>
  <c r="S73" i="6" a="1"/>
  <c r="S73" i="6" s="1"/>
  <c r="O73" i="6"/>
  <c r="N73" i="6"/>
  <c r="I73" i="6"/>
  <c r="F73" i="6"/>
  <c r="S72" i="6" a="1"/>
  <c r="S72" i="6" s="1"/>
  <c r="O72" i="6"/>
  <c r="N72" i="6"/>
  <c r="I72" i="6"/>
  <c r="F72" i="6"/>
  <c r="S71" i="6" a="1"/>
  <c r="S71" i="6" s="1"/>
  <c r="O71" i="6"/>
  <c r="N71" i="6"/>
  <c r="I71" i="6"/>
  <c r="F71" i="6"/>
  <c r="S70" i="6" a="1"/>
  <c r="S70" i="6" s="1"/>
  <c r="O70" i="6"/>
  <c r="N70" i="6"/>
  <c r="I70" i="6"/>
  <c r="F70" i="6"/>
  <c r="S69" i="6" a="1"/>
  <c r="S69" i="6" s="1"/>
  <c r="O69" i="6"/>
  <c r="N69" i="6"/>
  <c r="I69" i="6"/>
  <c r="F69" i="6"/>
  <c r="S68" i="6" a="1"/>
  <c r="S68" i="6" s="1"/>
  <c r="O68" i="6"/>
  <c r="N68" i="6"/>
  <c r="I68" i="6"/>
  <c r="F68" i="6"/>
  <c r="S67" i="6" a="1"/>
  <c r="S67" i="6" s="1"/>
  <c r="O67" i="6"/>
  <c r="N67" i="6"/>
  <c r="I67" i="6"/>
  <c r="F67" i="6"/>
  <c r="S66" i="6" a="1"/>
  <c r="S66" i="6" s="1"/>
  <c r="O66" i="6"/>
  <c r="N66" i="6"/>
  <c r="I66" i="6"/>
  <c r="F66" i="6"/>
  <c r="S65" i="6" a="1"/>
  <c r="S65" i="6" s="1"/>
  <c r="O65" i="6"/>
  <c r="N65" i="6"/>
  <c r="I65" i="6"/>
  <c r="F65" i="6"/>
  <c r="S64" i="6" a="1"/>
  <c r="S64" i="6" s="1"/>
  <c r="O64" i="6"/>
  <c r="N64" i="6"/>
  <c r="I64" i="6"/>
  <c r="F64" i="6"/>
  <c r="S63" i="6" a="1"/>
  <c r="S63" i="6" s="1"/>
  <c r="O63" i="6"/>
  <c r="N63" i="6"/>
  <c r="I63" i="6"/>
  <c r="F63" i="6"/>
  <c r="S62" i="6" a="1"/>
  <c r="S62" i="6" s="1"/>
  <c r="O62" i="6"/>
  <c r="N62" i="6"/>
  <c r="I62" i="6"/>
  <c r="F62" i="6"/>
  <c r="S61" i="6" a="1"/>
  <c r="S61" i="6" s="1"/>
  <c r="O61" i="6"/>
  <c r="N61" i="6"/>
  <c r="I61" i="6"/>
  <c r="F61" i="6"/>
  <c r="S60" i="6" a="1"/>
  <c r="S60" i="6" s="1"/>
  <c r="O60" i="6"/>
  <c r="N60" i="6"/>
  <c r="I60" i="6"/>
  <c r="F60" i="6"/>
  <c r="S59" i="6" a="1"/>
  <c r="S59" i="6" s="1"/>
  <c r="O59" i="6"/>
  <c r="N59" i="6"/>
  <c r="I59" i="6"/>
  <c r="F59" i="6"/>
  <c r="S58" i="6" a="1"/>
  <c r="S58" i="6" s="1"/>
  <c r="O58" i="6"/>
  <c r="N58" i="6"/>
  <c r="I58" i="6"/>
  <c r="F58" i="6"/>
  <c r="S57" i="6" a="1"/>
  <c r="S57" i="6" s="1"/>
  <c r="O57" i="6"/>
  <c r="N57" i="6"/>
  <c r="I57" i="6"/>
  <c r="F57" i="6"/>
  <c r="S56" i="6"/>
  <c r="S56" i="6" a="1"/>
  <c r="O56" i="6"/>
  <c r="N56" i="6"/>
  <c r="I56" i="6"/>
  <c r="F56" i="6"/>
  <c r="S55" i="6" a="1"/>
  <c r="S55" i="6" s="1"/>
  <c r="O55" i="6"/>
  <c r="N55" i="6"/>
  <c r="I55" i="6"/>
  <c r="F55" i="6"/>
  <c r="S54" i="6" a="1"/>
  <c r="S54" i="6" s="1"/>
  <c r="O54" i="6"/>
  <c r="N54" i="6"/>
  <c r="I54" i="6"/>
  <c r="F54" i="6"/>
  <c r="S53" i="6" a="1"/>
  <c r="S53" i="6" s="1"/>
  <c r="O53" i="6"/>
  <c r="N53" i="6"/>
  <c r="I53" i="6"/>
  <c r="F53" i="6"/>
  <c r="S52" i="6" a="1"/>
  <c r="S52" i="6" s="1"/>
  <c r="O52" i="6"/>
  <c r="N52" i="6"/>
  <c r="I52" i="6"/>
  <c r="F52" i="6"/>
  <c r="S51" i="6" a="1"/>
  <c r="S51" i="6" s="1"/>
  <c r="O51" i="6"/>
  <c r="N51" i="6"/>
  <c r="I51" i="6"/>
  <c r="F51" i="6"/>
  <c r="S50" i="6" a="1"/>
  <c r="S50" i="6" s="1"/>
  <c r="O50" i="6"/>
  <c r="N50" i="6"/>
  <c r="I50" i="6"/>
  <c r="F50" i="6"/>
  <c r="S49" i="6" a="1"/>
  <c r="S49" i="6" s="1"/>
  <c r="O49" i="6"/>
  <c r="N49" i="6"/>
  <c r="I49" i="6"/>
  <c r="F49" i="6"/>
  <c r="S48" i="6" a="1"/>
  <c r="S48" i="6" s="1"/>
  <c r="O48" i="6"/>
  <c r="N48" i="6"/>
  <c r="I48" i="6"/>
  <c r="F48" i="6"/>
  <c r="S47" i="6" a="1"/>
  <c r="S47" i="6" s="1"/>
  <c r="O47" i="6"/>
  <c r="N47" i="6"/>
  <c r="I47" i="6"/>
  <c r="F47" i="6"/>
  <c r="S46" i="6" a="1"/>
  <c r="S46" i="6" s="1"/>
  <c r="O46" i="6"/>
  <c r="N46" i="6"/>
  <c r="I46" i="6"/>
  <c r="F46" i="6"/>
  <c r="S45" i="6" a="1"/>
  <c r="S45" i="6" s="1"/>
  <c r="O45" i="6"/>
  <c r="N45" i="6"/>
  <c r="I45" i="6"/>
  <c r="F45" i="6"/>
  <c r="S44" i="6" a="1"/>
  <c r="S44" i="6" s="1"/>
  <c r="O44" i="6"/>
  <c r="N44" i="6"/>
  <c r="I44" i="6"/>
  <c r="F44" i="6"/>
  <c r="S43" i="6" a="1"/>
  <c r="S43" i="6" s="1"/>
  <c r="O43" i="6"/>
  <c r="N43" i="6"/>
  <c r="I43" i="6"/>
  <c r="F43" i="6"/>
  <c r="S42" i="6" a="1"/>
  <c r="S42" i="6" s="1"/>
  <c r="O42" i="6"/>
  <c r="N42" i="6"/>
  <c r="I42" i="6"/>
  <c r="F42" i="6"/>
  <c r="S41" i="6" a="1"/>
  <c r="S41" i="6" s="1"/>
  <c r="O41" i="6"/>
  <c r="N41" i="6"/>
  <c r="I41" i="6"/>
  <c r="F41" i="6"/>
  <c r="S40" i="6" a="1"/>
  <c r="S40" i="6" s="1"/>
  <c r="O40" i="6"/>
  <c r="N40" i="6"/>
  <c r="I40" i="6"/>
  <c r="F40" i="6"/>
  <c r="S39" i="6" a="1"/>
  <c r="S39" i="6" s="1"/>
  <c r="O39" i="6"/>
  <c r="N39" i="6"/>
  <c r="I39" i="6"/>
  <c r="F39" i="6"/>
  <c r="S38" i="6" a="1"/>
  <c r="S38" i="6" s="1"/>
  <c r="O38" i="6"/>
  <c r="N38" i="6"/>
  <c r="I38" i="6"/>
  <c r="F38" i="6"/>
  <c r="S37" i="6" a="1"/>
  <c r="S37" i="6" s="1"/>
  <c r="O37" i="6"/>
  <c r="N37" i="6"/>
  <c r="I37" i="6"/>
  <c r="F37" i="6"/>
  <c r="S36" i="6" a="1"/>
  <c r="S36" i="6" s="1"/>
  <c r="O36" i="6"/>
  <c r="N36" i="6"/>
  <c r="I36" i="6"/>
  <c r="F36" i="6"/>
  <c r="S35" i="6" a="1"/>
  <c r="S35" i="6" s="1"/>
  <c r="O35" i="6"/>
  <c r="N35" i="6"/>
  <c r="I35" i="6"/>
  <c r="F35" i="6"/>
  <c r="S34" i="6" a="1"/>
  <c r="S34" i="6" s="1"/>
  <c r="O34" i="6"/>
  <c r="N34" i="6"/>
  <c r="I34" i="6"/>
  <c r="F34" i="6"/>
  <c r="S33" i="6" a="1"/>
  <c r="S33" i="6" s="1"/>
  <c r="O33" i="6"/>
  <c r="N33" i="6"/>
  <c r="I33" i="6"/>
  <c r="F33" i="6"/>
  <c r="S32" i="6" a="1"/>
  <c r="S32" i="6" s="1"/>
  <c r="O32" i="6"/>
  <c r="N32" i="6"/>
  <c r="I32" i="6"/>
  <c r="F32" i="6"/>
  <c r="S31" i="6" a="1"/>
  <c r="S31" i="6" s="1"/>
  <c r="O31" i="6"/>
  <c r="N31" i="6"/>
  <c r="I31" i="6"/>
  <c r="F31" i="6"/>
  <c r="S30" i="6" a="1"/>
  <c r="S30" i="6" s="1"/>
  <c r="O30" i="6"/>
  <c r="N30" i="6"/>
  <c r="I30" i="6"/>
  <c r="F30" i="6"/>
  <c r="S29" i="6" a="1"/>
  <c r="S29" i="6" s="1"/>
  <c r="O29" i="6"/>
  <c r="N29" i="6"/>
  <c r="I29" i="6"/>
  <c r="F29" i="6"/>
  <c r="S28" i="6" a="1"/>
  <c r="S28" i="6" s="1"/>
  <c r="O28" i="6"/>
  <c r="N28" i="6"/>
  <c r="I28" i="6"/>
  <c r="F28" i="6"/>
  <c r="S27" i="6" a="1"/>
  <c r="S27" i="6" s="1"/>
  <c r="O27" i="6"/>
  <c r="N27" i="6"/>
  <c r="I27" i="6"/>
  <c r="F27" i="6"/>
  <c r="S26" i="6" a="1"/>
  <c r="S26" i="6" s="1"/>
  <c r="O26" i="6"/>
  <c r="N26" i="6"/>
  <c r="I26" i="6"/>
  <c r="F26" i="6"/>
  <c r="S25" i="6" a="1"/>
  <c r="S25" i="6" s="1"/>
  <c r="O25" i="6"/>
  <c r="N25" i="6"/>
  <c r="I25" i="6"/>
  <c r="F25" i="6"/>
  <c r="S24" i="6" a="1"/>
  <c r="S24" i="6" s="1"/>
  <c r="O24" i="6"/>
  <c r="N24" i="6"/>
  <c r="I24" i="6"/>
  <c r="F24" i="6"/>
  <c r="S23" i="6" a="1"/>
  <c r="S23" i="6" s="1"/>
  <c r="O23" i="6"/>
  <c r="N23" i="6"/>
  <c r="I23" i="6"/>
  <c r="F23" i="6"/>
  <c r="S22" i="6" a="1"/>
  <c r="S22" i="6" s="1"/>
  <c r="O22" i="6"/>
  <c r="N22" i="6"/>
  <c r="I22" i="6"/>
  <c r="F22" i="6"/>
  <c r="S21" i="6" a="1"/>
  <c r="S21" i="6" s="1"/>
  <c r="O21" i="6"/>
  <c r="N21" i="6"/>
  <c r="I21" i="6"/>
  <c r="F21" i="6"/>
  <c r="S20" i="6" a="1"/>
  <c r="S20" i="6" s="1"/>
  <c r="O20" i="6"/>
  <c r="N20" i="6"/>
  <c r="I20" i="6"/>
  <c r="F20" i="6"/>
  <c r="S19" i="6" a="1"/>
  <c r="S19" i="6" s="1"/>
  <c r="O19" i="6"/>
  <c r="N19" i="6"/>
  <c r="I19" i="6"/>
  <c r="F19" i="6"/>
  <c r="S18" i="6" a="1"/>
  <c r="S18" i="6" s="1"/>
  <c r="O18" i="6"/>
  <c r="N18" i="6"/>
  <c r="I18" i="6"/>
  <c r="F18" i="6"/>
  <c r="S17" i="6" a="1"/>
  <c r="S17" i="6" s="1"/>
  <c r="O17" i="6"/>
  <c r="N17" i="6"/>
  <c r="I17" i="6"/>
  <c r="F17" i="6"/>
  <c r="S16" i="6" a="1"/>
  <c r="S16" i="6" s="1"/>
  <c r="O16" i="6"/>
  <c r="N16" i="6"/>
  <c r="I16" i="6"/>
  <c r="F16" i="6"/>
  <c r="S15" i="6" a="1"/>
  <c r="S15" i="6" s="1"/>
  <c r="O15" i="6"/>
  <c r="N15" i="6"/>
  <c r="I15" i="6"/>
  <c r="F15" i="6"/>
  <c r="S14" i="6" a="1"/>
  <c r="S14" i="6" s="1"/>
  <c r="O14" i="6"/>
  <c r="N14" i="6"/>
  <c r="I14" i="6"/>
  <c r="F14" i="6"/>
  <c r="S13" i="6" a="1"/>
  <c r="S13" i="6" s="1"/>
  <c r="O13" i="6"/>
  <c r="N13" i="6"/>
  <c r="I13" i="6"/>
  <c r="F13" i="6"/>
  <c r="S12" i="6" a="1"/>
  <c r="S12" i="6" s="1"/>
  <c r="O12" i="6"/>
  <c r="N12" i="6"/>
  <c r="I12" i="6"/>
  <c r="F12" i="6"/>
  <c r="S11" i="6" a="1"/>
  <c r="S11" i="6" s="1"/>
  <c r="O11" i="6"/>
  <c r="N11" i="6"/>
  <c r="I11" i="6"/>
  <c r="F11" i="6"/>
  <c r="S10" i="6" a="1"/>
  <c r="S10" i="6" s="1"/>
  <c r="O10" i="6"/>
  <c r="N10" i="6"/>
  <c r="I10" i="6"/>
  <c r="F10" i="6"/>
  <c r="S9" i="6" a="1"/>
  <c r="S9" i="6" s="1"/>
  <c r="O9" i="6"/>
  <c r="N9" i="6"/>
  <c r="I9" i="6"/>
  <c r="F9" i="6"/>
  <c r="S8" i="6" a="1"/>
  <c r="S8" i="6" s="1"/>
  <c r="O8" i="6"/>
  <c r="N8" i="6"/>
  <c r="I8" i="6"/>
  <c r="F8" i="6"/>
  <c r="S7" i="6" a="1"/>
  <c r="S7" i="6" s="1"/>
  <c r="O7" i="6"/>
  <c r="N7" i="6"/>
  <c r="I7" i="6"/>
  <c r="F7" i="6"/>
  <c r="S6" i="6" a="1"/>
  <c r="S6" i="6" s="1"/>
  <c r="O6" i="6"/>
  <c r="N6" i="6"/>
  <c r="I6" i="6"/>
  <c r="F6" i="6"/>
  <c r="S5" i="6" a="1"/>
  <c r="S5" i="6" s="1"/>
  <c r="O5" i="6"/>
  <c r="N5" i="6"/>
  <c r="I5" i="6"/>
  <c r="F5" i="6"/>
  <c r="S4" i="6" a="1"/>
  <c r="S4" i="6" s="1"/>
  <c r="O4" i="6"/>
  <c r="N4" i="6"/>
  <c r="I4" i="6"/>
  <c r="F4" i="6"/>
  <c r="S3" i="6" a="1"/>
  <c r="S3" i="6" s="1"/>
  <c r="O3" i="6"/>
  <c r="N3" i="6"/>
  <c r="I3" i="6"/>
  <c r="F3" i="6"/>
  <c r="S2" i="6" a="1"/>
  <c r="S2" i="6" s="1"/>
  <c r="O2" i="6"/>
  <c r="N2" i="6"/>
  <c r="F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2" i="9" l="1"/>
  <c r="H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<sst xmlns="http://schemas.openxmlformats.org/spreadsheetml/2006/main" count="13082" uniqueCount="2116">
  <si>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</si>
  <si>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</si>
  <si>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</si>
  <si>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</si>
  <si>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</si>
  <si>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</si>
  <si>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</si>
  <si>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</si>
  <si>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</si>
  <si>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</si>
  <si>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</si>
  <si>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</si>
  <si>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</si>
  <si>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</si>
  <si>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</si>
  <si>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</si>
  <si>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</si>
  <si>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</si>
  <si>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</si>
  <si>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</si>
  <si>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</si>
  <si>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</si>
  <si>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</si>
  <si>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</si>
  <si>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</si>
  <si>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</si>
  <si>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</si>
  <si>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</si>
  <si>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</si>
  <si>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</si>
  <si>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</si>
  <si>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</si>
  <si>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</si>
  <si>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</si>
  <si>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</si>
  <si>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</si>
  <si>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</si>
  <si>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</si>
  <si>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</si>
  <si>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</si>
  <si>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</si>
  <si>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</si>
  <si>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</si>
  <si>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</si>
  <si>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</si>
  <si>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</si>
  <si>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</si>
  <si>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</si>
  <si>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</si>
  <si>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</si>
  <si>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</si>
  <si>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</si>
  <si>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</si>
  <si>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</si>
  <si>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</si>
  <si>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</si>
  <si>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</si>
  <si>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</si>
  <si>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</si>
  <si>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</si>
  <si>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</si>
  <si>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</si>
  <si>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</si>
  <si>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</si>
  <si>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</si>
  <si>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</si>
  <si>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</si>
  <si>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</si>
  <si>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</si>
  <si>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</si>
  <si>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</si>
  <si>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</si>
  <si>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</si>
  <si>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</si>
  <si>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</si>
  <si>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</si>
  <si>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</si>
  <si>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</si>
  <si>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</si>
  <si>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</si>
  <si>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</si>
  <si>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</si>
  <si>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</si>
  <si>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</si>
  <si>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</si>
  <si>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</si>
  <si>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</si>
  <si>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</si>
  <si>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</si>
  <si>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</si>
  <si>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</si>
  <si>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</si>
  <si>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</si>
  <si>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</si>
  <si>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</si>
  <si>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</si>
  <si>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</si>
  <si>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</si>
  <si>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</si>
  <si>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</si>
  <si>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</si>
  <si>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</si>
  <si>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</si>
  <si>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</si>
  <si>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</si>
  <si>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</si>
  <si>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</si>
  <si>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</si>
  <si>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</si>
  <si>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</si>
  <si>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</si>
  <si>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</si>
  <si>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</si>
  <si>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</si>
  <si>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</si>
  <si>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</si>
  <si>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</si>
  <si>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</si>
  <si>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</si>
  <si>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</si>
  <si>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</si>
  <si>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</si>
  <si>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</si>
  <si>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</si>
  <si>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</si>
  <si>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</si>
  <si>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</si>
  <si>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</si>
  <si>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</si>
  <si>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</si>
  <si>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</si>
  <si>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</si>
  <si>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</si>
  <si>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</si>
  <si>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</si>
  <si>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</si>
  <si>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</si>
  <si>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</si>
  <si>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</si>
  <si>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</si>
  <si>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</si>
  <si>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</si>
  <si>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</si>
  <si>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</si>
  <si>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</si>
  <si>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</si>
  <si>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</si>
  <si>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</si>
  <si>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</si>
  <si>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</si>
  <si>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</si>
  <si>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</si>
  <si>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</si>
  <si>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</si>
  <si>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</si>
  <si>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</si>
  <si>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</si>
  <si>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</si>
  <si>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</si>
  <si>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</si>
  <si>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</si>
  <si>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</si>
  <si>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</si>
  <si>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</si>
  <si>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</si>
  <si>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</si>
  <si>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</si>
  <si>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</si>
  <si>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</si>
  <si>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</si>
  <si>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</si>
  <si>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</si>
  <si>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</si>
  <si>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</si>
  <si>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</si>
  <si>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</si>
  <si>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</si>
  <si>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</si>
  <si>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</si>
  <si>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</si>
  <si>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</si>
  <si>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</si>
  <si>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</si>
  <si>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</si>
  <si>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</si>
  <si>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</si>
  <si>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</si>
  <si>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</si>
  <si>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</si>
  <si>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</si>
  <si>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</si>
  <si>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</si>
  <si>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</si>
  <si>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</si>
  <si>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</si>
  <si>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</si>
  <si>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</si>
  <si>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</si>
  <si>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</si>
  <si>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</si>
  <si>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</si>
  <si>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</si>
  <si>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</si>
  <si>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</si>
  <si>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</si>
  <si>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</si>
  <si>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</si>
  <si>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</si>
  <si>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</si>
  <si>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</si>
  <si>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</si>
  <si>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</si>
  <si>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</si>
  <si>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</si>
  <si>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</si>
  <si>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</si>
  <si>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</si>
  <si>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</si>
  <si>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</si>
  <si>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</si>
  <si>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</si>
  <si>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</si>
  <si>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</si>
  <si>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</si>
  <si>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</si>
  <si>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</si>
  <si>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</si>
  <si>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</si>
  <si>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</si>
  <si>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</si>
  <si>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</si>
  <si>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</si>
  <si>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</si>
  <si>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</si>
  <si>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</si>
  <si>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</si>
  <si>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</si>
  <si>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</si>
  <si>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</si>
  <si>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</si>
  <si>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</si>
  <si>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</si>
  <si>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</si>
  <si>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</si>
  <si>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</si>
  <si>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</si>
  <si>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</si>
  <si>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</si>
  <si>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</si>
  <si>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</si>
  <si>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</si>
  <si>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</si>
  <si>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</si>
  <si>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</si>
  <si>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</si>
  <si>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</si>
  <si>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</si>
  <si>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</si>
  <si>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</si>
  <si>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</si>
  <si>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</si>
  <si>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</si>
  <si>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</si>
  <si>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</si>
  <si>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</si>
  <si>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</si>
  <si>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</si>
  <si>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</si>
  <si>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</si>
  <si>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</si>
  <si>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</si>
  <si>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</si>
  <si>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</si>
  <si>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</si>
  <si>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</si>
  <si>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</si>
  <si>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</si>
  <si>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</si>
  <si>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</si>
  <si>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</si>
  <si>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</si>
  <si>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</si>
  <si>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</si>
  <si>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</si>
  <si>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</si>
  <si>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</si>
  <si>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</si>
  <si>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</si>
  <si>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</si>
  <si>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</si>
  <si>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</si>
  <si>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</si>
  <si>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</si>
  <si>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</si>
  <si>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</si>
  <si>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</si>
  <si>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</si>
  <si>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</si>
  <si>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</si>
  <si>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</si>
  <si>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</si>
  <si>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</si>
  <si>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</si>
  <si>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</si>
  <si>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</si>
  <si>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</si>
  <si>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</si>
  <si>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</si>
  <si>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</si>
  <si>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</si>
  <si>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</si>
  <si>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</si>
  <si>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</si>
  <si>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</si>
  <si>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</si>
  <si>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</si>
  <si>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</si>
  <si>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</si>
  <si>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</si>
  <si>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</si>
  <si>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</si>
  <si>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</si>
  <si>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</si>
  <si>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</si>
  <si>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</si>
  <si>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</si>
  <si>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</si>
  <si>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</si>
  <si>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</si>
  <si>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</si>
  <si>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</si>
  <si>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</si>
  <si>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</si>
  <si>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</si>
  <si>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</si>
  <si>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</si>
  <si>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</si>
  <si>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</si>
  <si>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</si>
  <si>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</si>
  <si>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</si>
  <si>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</si>
  <si>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</si>
  <si>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</si>
  <si>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</si>
  <si>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</si>
  <si>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</si>
  <si>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</si>
  <si>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</si>
  <si>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</si>
  <si>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</si>
  <si>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</si>
  <si>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</si>
  <si>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</si>
  <si>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</si>
  <si>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</si>
  <si>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</si>
  <si>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</si>
  <si>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</si>
  <si>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</si>
  <si>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</si>
  <si>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</si>
  <si>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</si>
  <si>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</si>
  <si>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</si>
  <si>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</si>
  <si>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</si>
  <si>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</si>
  <si>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</si>
  <si>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</si>
  <si>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</si>
  <si>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</si>
  <si>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</si>
  <si>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</si>
  <si>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</si>
  <si>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</si>
  <si>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</si>
  <si>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</si>
  <si>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</si>
  <si>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</si>
  <si>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</si>
  <si>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</si>
  <si>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</si>
  <si>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</si>
  <si>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</si>
  <si>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</si>
  <si>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</si>
  <si>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</si>
  <si>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</si>
  <si>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</si>
  <si>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</si>
  <si>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</si>
  <si>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</si>
  <si>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</si>
  <si>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</si>
  <si>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</si>
  <si>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</si>
  <si>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</si>
  <si>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</si>
  <si>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</si>
  <si>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</si>
  <si>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</si>
  <si>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</si>
  <si>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</si>
  <si>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</si>
  <si>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</si>
  <si>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</si>
  <si>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</si>
  <si>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</si>
  <si>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</si>
  <si>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</si>
  <si>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</si>
  <si>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</si>
  <si>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</si>
  <si>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</si>
  <si>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</si>
  <si>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</si>
  <si>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</si>
  <si>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</si>
  <si>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</si>
  <si>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</si>
  <si>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</si>
  <si>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</si>
  <si>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</si>
  <si>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</si>
  <si>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</si>
  <si>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</si>
  <si>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</si>
  <si>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</si>
  <si>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</si>
  <si>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</si>
  <si>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</si>
  <si>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</si>
  <si>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</si>
  <si>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</si>
  <si>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</si>
  <si>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</si>
  <si>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</si>
  <si>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</si>
  <si>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</si>
  <si>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</si>
  <si>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</si>
  <si>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</si>
  <si>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</si>
  <si>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</si>
  <si>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</si>
  <si>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</si>
  <si>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</si>
  <si>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</si>
  <si>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</si>
  <si>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</si>
  <si>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</si>
  <si>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</si>
  <si>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</si>
  <si>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</si>
  <si>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</si>
  <si>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</si>
  <si>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</si>
  <si>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</si>
  <si>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</si>
  <si>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</si>
  <si>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</si>
  <si>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</si>
  <si>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</si>
  <si>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</si>
  <si>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</si>
  <si>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</si>
  <si>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</si>
  <si>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</si>
  <si>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</si>
  <si>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</si>
  <si>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</si>
  <si>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</si>
  <si>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</si>
  <si>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</si>
  <si>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</si>
  <si>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</si>
  <si>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</si>
  <si>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</si>
  <si>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</si>
  <si>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</si>
  <si>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</si>
  <si>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</si>
  <si>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</si>
  <si>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</si>
  <si>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</si>
  <si>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</si>
  <si>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</si>
  <si>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</si>
  <si>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</si>
  <si>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</si>
  <si>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</si>
  <si>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</si>
  <si>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</si>
  <si>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</si>
  <si>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</si>
  <si>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</si>
  <si>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</si>
  <si>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</si>
  <si>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</si>
  <si>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</si>
  <si>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</si>
  <si>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</si>
  <si>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</si>
  <si>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</si>
  <si>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</si>
  <si>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</si>
  <si>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</si>
  <si>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</si>
  <si>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</si>
  <si>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</si>
  <si>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</si>
  <si>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</si>
  <si>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</si>
  <si>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</si>
  <si>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</si>
  <si>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</si>
  <si>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</si>
  <si>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</si>
  <si>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</si>
  <si>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</si>
  <si>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</si>
  <si>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</si>
  <si>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</si>
  <si>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</si>
  <si>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</si>
  <si>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</si>
  <si>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</si>
  <si>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</si>
  <si>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</si>
  <si>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</si>
  <si>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</si>
  <si>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</si>
  <si>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</si>
  <si>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</si>
  <si>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</si>
  <si>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</si>
  <si>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</si>
  <si>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</si>
  <si>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</si>
  <si>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</si>
  <si>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</si>
  <si>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</si>
  <si>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</si>
  <si>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</si>
  <si>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</si>
  <si>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</si>
  <si>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</si>
  <si>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</si>
  <si>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</si>
  <si>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</si>
  <si>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</si>
  <si>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</si>
  <si>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</si>
  <si>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</si>
  <si>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</si>
  <si>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</si>
  <si>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</si>
  <si>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</si>
  <si>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</si>
  <si>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</si>
  <si>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</si>
  <si>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</si>
  <si>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</si>
  <si>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</si>
  <si>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</si>
  <si>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</si>
  <si>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</si>
  <si>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</si>
  <si>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</si>
  <si>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</si>
  <si>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</si>
  <si>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</si>
  <si>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</si>
  <si>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</si>
  <si>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</si>
  <si>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</si>
  <si>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</si>
  <si>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</si>
  <si>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</si>
  <si>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</si>
  <si>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</si>
  <si>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</si>
  <si>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</si>
  <si>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</si>
  <si>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</si>
  <si>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</si>
  <si>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</si>
  <si>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</si>
  <si>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</si>
  <si>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</si>
  <si>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</si>
  <si>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</si>
  <si>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</si>
  <si>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</si>
  <si>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</si>
  <si>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</si>
  <si>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</si>
  <si>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</si>
  <si>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</si>
  <si>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</si>
  <si>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</si>
  <si>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</si>
  <si>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</si>
  <si>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</si>
  <si>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</si>
  <si>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</si>
  <si>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</si>
  <si>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</si>
  <si>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</si>
  <si>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</si>
  <si>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</si>
  <si>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</si>
  <si>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</si>
  <si>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</si>
  <si>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</si>
  <si>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</si>
  <si>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</si>
  <si>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</si>
  <si>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</si>
  <si>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</si>
  <si>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</si>
  <si>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</si>
  <si>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</si>
  <si>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</si>
  <si>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</si>
  <si>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</si>
  <si>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</si>
  <si>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</si>
  <si>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</si>
  <si>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</si>
  <si>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</si>
  <si>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</si>
  <si>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</si>
  <si>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</si>
  <si>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</si>
  <si>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</si>
  <si>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</si>
  <si>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</si>
  <si>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</si>
  <si>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</si>
  <si>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</si>
  <si>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</si>
  <si>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</si>
  <si>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</si>
  <si>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</si>
  <si>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</si>
  <si>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</si>
  <si>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</si>
  <si>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</si>
  <si>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</si>
  <si>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</si>
  <si>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</si>
  <si>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</si>
  <si>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</si>
  <si>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</si>
  <si>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</si>
  <si>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</si>
  <si>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</si>
  <si>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</si>
  <si>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</si>
  <si>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</si>
  <si>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</si>
  <si>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</si>
  <si>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</si>
  <si>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</si>
  <si>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</si>
  <si>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</si>
  <si>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</si>
  <si>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</si>
  <si>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</si>
  <si>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</si>
  <si>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</si>
  <si>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</si>
  <si>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</si>
  <si>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</si>
  <si>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</si>
  <si>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</si>
  <si>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</si>
  <si>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</si>
  <si>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</si>
  <si>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</si>
  <si>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</si>
  <si>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</si>
  <si>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</si>
  <si>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</si>
  <si>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</si>
  <si>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</si>
  <si>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</si>
  <si>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</si>
  <si>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</si>
  <si>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</si>
  <si>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</si>
  <si>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</si>
  <si>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</si>
  <si>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</si>
  <si>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</si>
  <si>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</si>
  <si>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</si>
  <si>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</si>
  <si>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</si>
  <si>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</si>
  <si>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</si>
  <si>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</si>
  <si>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</si>
  <si>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</si>
  <si>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</si>
  <si>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</si>
  <si>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</si>
  <si>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</si>
  <si>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</si>
  <si>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</si>
  <si>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</si>
  <si>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</si>
  <si>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</si>
  <si>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</si>
  <si>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</si>
  <si>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</si>
  <si>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</si>
  <si>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</si>
  <si>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</si>
  <si>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</si>
  <si>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</si>
  <si>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</si>
  <si>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</si>
  <si>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</si>
  <si>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</si>
  <si>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</si>
  <si>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</si>
  <si>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</si>
  <si>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</si>
  <si>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</si>
  <si>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</si>
  <si>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</si>
  <si>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</si>
  <si>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</si>
  <si>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</si>
  <si>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</si>
  <si>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</si>
  <si>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</si>
  <si>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</si>
  <si>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</si>
  <si>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</si>
  <si>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</si>
  <si>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</si>
  <si>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</si>
  <si>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</si>
  <si>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</si>
  <si>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</si>
  <si>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</si>
  <si>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</si>
  <si>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</si>
  <si>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</si>
  <si>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</si>
  <si>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</si>
  <si>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</si>
  <si>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</si>
  <si>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</si>
  <si>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</si>
  <si>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</si>
  <si>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</si>
  <si>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</si>
  <si>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</si>
  <si>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</si>
  <si>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</si>
  <si>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</si>
  <si>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</si>
  <si>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</si>
  <si>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</si>
  <si>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</si>
  <si>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</si>
  <si>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</si>
  <si>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</si>
  <si>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</si>
  <si>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</si>
  <si>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</si>
  <si>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</si>
  <si>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</si>
  <si>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</si>
  <si>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</si>
  <si>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</si>
  <si>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</si>
  <si>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</si>
  <si>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</si>
  <si>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</si>
  <si>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</si>
  <si>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</si>
  <si>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</si>
  <si>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</si>
  <si>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</si>
  <si>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</si>
  <si>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</si>
  <si>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</si>
  <si>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</si>
  <si>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</si>
  <si>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</si>
  <si>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</si>
  <si>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</si>
  <si>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</si>
  <si>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</si>
  <si>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</si>
  <si>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</si>
  <si>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</si>
  <si>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</si>
  <si>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</si>
  <si>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</si>
  <si>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</si>
  <si>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</si>
  <si>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</si>
  <si>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</si>
  <si>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</si>
  <si>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</si>
  <si>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</si>
  <si>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</si>
  <si>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</si>
  <si>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</si>
  <si>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</si>
  <si>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</si>
  <si>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</si>
  <si>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</si>
  <si>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</si>
  <si>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</si>
  <si>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</si>
  <si>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</si>
  <si>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</si>
  <si>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</si>
  <si>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</si>
  <si>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</si>
  <si>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</si>
  <si>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</si>
  <si>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</si>
  <si>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</si>
  <si>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</si>
  <si>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</si>
  <si>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</si>
  <si>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</si>
  <si>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</si>
  <si>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</si>
  <si>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</si>
  <si>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</si>
  <si>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</si>
  <si>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</si>
  <si>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</si>
  <si>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</si>
  <si>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</si>
  <si>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</si>
  <si>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</si>
  <si>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</si>
  <si>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</si>
  <si>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</si>
  <si>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</si>
  <si>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</si>
  <si>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</si>
  <si>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</si>
  <si>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</si>
  <si>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</si>
  <si>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</si>
  <si>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</si>
  <si>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</si>
  <si>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</si>
  <si>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</si>
  <si>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</si>
  <si>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</si>
  <si>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</si>
  <si>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</si>
  <si>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</si>
  <si>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</si>
  <si>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</si>
  <si>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</si>
  <si>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</si>
  <si>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</si>
  <si>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</si>
  <si>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</si>
  <si>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</si>
  <si>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</si>
  <si>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</si>
  <si>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</si>
  <si>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</si>
  <si>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</si>
  <si>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</si>
  <si>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</si>
  <si>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</si>
  <si>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</si>
  <si>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</si>
  <si>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</si>
  <si>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</si>
  <si>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</si>
  <si>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</si>
  <si>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</si>
  <si>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</si>
  <si>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</si>
  <si>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</si>
  <si>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</si>
  <si>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</si>
  <si>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</si>
  <si>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</si>
  <si>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</si>
  <si>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</si>
  <si>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</si>
  <si>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</si>
  <si>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</si>
  <si>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</si>
  <si>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</si>
  <si>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</si>
  <si>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</si>
  <si>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</si>
  <si>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</si>
  <si>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</si>
  <si>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</si>
  <si>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</si>
  <si>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</si>
  <si>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</si>
  <si>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</si>
  <si>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</si>
  <si>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</si>
  <si>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</si>
  <si>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</si>
  <si>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</si>
  <si>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</si>
  <si>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</si>
  <si>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</si>
  <si>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</si>
  <si>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</si>
  <si>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</si>
  <si>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</si>
  <si>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</si>
  <si>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</si>
  <si>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</si>
  <si>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</si>
  <si>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</si>
  <si>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</si>
  <si>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</si>
  <si>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</si>
  <si>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</si>
  <si>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</si>
  <si>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</si>
  <si>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</si>
  <si>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</si>
  <si>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</si>
  <si>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</si>
  <si>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</si>
  <si>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</si>
  <si>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</si>
  <si>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</si>
  <si>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</si>
  <si>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</si>
  <si>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</si>
  <si>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</si>
  <si>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</si>
  <si>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</si>
  <si>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</si>
  <si>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</si>
  <si>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</si>
  <si>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</si>
  <si>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</si>
  <si>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</si>
  <si>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</si>
  <si>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</si>
  <si>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</si>
  <si>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</si>
  <si>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</si>
  <si>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</si>
  <si>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</si>
  <si>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</si>
  <si>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</si>
  <si>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</si>
  <si>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</si>
  <si>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</si>
  <si>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</si>
  <si>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</si>
  <si>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</si>
  <si>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</si>
  <si>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</si>
  <si>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</si>
  <si>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</si>
  <si>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</si>
  <si>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</si>
  <si>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</si>
  <si>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</si>
  <si>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</si>
  <si>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</si>
  <si>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</si>
  <si>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</si>
  <si>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</si>
  <si>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</si>
  <si>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</si>
  <si>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</si>
  <si>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</si>
  <si>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</si>
  <si>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</si>
  <si>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</si>
  <si>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</si>
  <si>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</si>
  <si>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</si>
  <si>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</si>
  <si>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</si>
  <si>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</si>
  <si>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</si>
  <si>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</si>
  <si>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</si>
  <si>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</si>
  <si>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</si>
  <si>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</si>
  <si>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</si>
  <si>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</si>
  <si>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</si>
  <si>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</si>
  <si>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</si>
  <si>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</si>
  <si>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</si>
  <si>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</si>
  <si>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</si>
  <si>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</si>
  <si>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</si>
  <si>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</si>
  <si>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</si>
  <si>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</si>
  <si>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</si>
  <si>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</si>
  <si>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</si>
  <si>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</si>
  <si>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</si>
  <si>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</si>
  <si>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</si>
  <si>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</si>
  <si>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</si>
  <si>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</si>
  <si>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</si>
  <si>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</si>
  <si>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</si>
  <si>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</si>
  <si>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</si>
  <si>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</si>
  <si>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</si>
  <si>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</si>
  <si>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</si>
  <si>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</si>
  <si>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</si>
  <si>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</si>
  <si>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</si>
  <si>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</si>
  <si>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</si>
  <si>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</si>
  <si>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</si>
  <si>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</si>
  <si>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</si>
  <si>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</si>
  <si>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</si>
  <si>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</si>
  <si>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</si>
  <si>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</si>
  <si>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</si>
  <si>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</si>
  <si>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</si>
  <si>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</si>
  <si>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</si>
  <si>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</si>
  <si>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</si>
  <si>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</si>
  <si>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</si>
  <si>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</si>
  <si>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</si>
  <si>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</si>
  <si>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</si>
  <si>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</si>
  <si>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</si>
  <si>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</si>
  <si>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</si>
  <si>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</si>
  <si>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</si>
  <si>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</si>
  <si>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</si>
  <si>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</si>
  <si>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</si>
  <si>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</si>
  <si>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</si>
  <si>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</si>
  <si>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</si>
  <si>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</si>
  <si>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</si>
  <si>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</si>
  <si>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</si>
  <si>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</si>
  <si>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</si>
  <si>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</si>
  <si>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</si>
  <si>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</si>
  <si>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</si>
  <si>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</si>
  <si>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</si>
  <si>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</si>
  <si>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</si>
  <si>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</si>
  <si>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</si>
  <si>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</si>
  <si>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</si>
  <si>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</si>
  <si>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</si>
  <si>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</si>
  <si>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</si>
  <si>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</si>
  <si>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</si>
  <si>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</si>
  <si>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</si>
  <si>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</si>
  <si>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</si>
  <si>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</si>
  <si>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</si>
  <si>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</si>
  <si>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</si>
  <si>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</si>
  <si>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</si>
  <si>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</si>
  <si>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</si>
  <si>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</si>
  <si>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</si>
  <si>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</si>
  <si>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</si>
  <si>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</si>
  <si>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</si>
  <si>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</si>
  <si>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</si>
  <si>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</si>
  <si>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</si>
  <si>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</si>
  <si>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</si>
  <si>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</si>
  <si>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</si>
  <si>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</si>
  <si>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</si>
  <si>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</si>
  <si>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</si>
  <si>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</si>
  <si>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</si>
  <si>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</si>
  <si>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</si>
  <si>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</si>
  <si>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</si>
  <si>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</si>
  <si>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</si>
  <si>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</si>
  <si>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</si>
  <si>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</si>
  <si>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</si>
  <si>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</si>
  <si>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</si>
  <si>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</si>
  <si>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</si>
  <si>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</si>
  <si>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</si>
  <si>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</si>
  <si>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</si>
  <si>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</si>
  <si>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</si>
  <si>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</si>
  <si>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</si>
  <si>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</si>
  <si>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</si>
  <si>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</si>
  <si>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</si>
  <si>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</si>
  <si>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</si>
  <si>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</si>
  <si>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</si>
  <si>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</si>
  <si>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</si>
  <si>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</si>
  <si>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</si>
  <si>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</si>
  <si>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</si>
  <si>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</si>
  <si>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</si>
  <si>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</si>
  <si>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</si>
  <si>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</si>
  <si>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</si>
  <si>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</si>
  <si>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</si>
  <si>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</si>
  <si>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</si>
  <si>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</si>
  <si>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</si>
  <si>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</si>
  <si>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</si>
  <si>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</si>
  <si>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</si>
  <si>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</si>
  <si>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</si>
  <si>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</si>
  <si>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</si>
  <si>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</si>
  <si>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</si>
  <si>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</si>
  <si>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</si>
  <si>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</si>
  <si>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</si>
  <si>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</si>
  <si>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</si>
  <si>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</si>
  <si>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</si>
  <si>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</si>
  <si>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</si>
  <si>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</si>
  <si>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</si>
  <si>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</si>
  <si>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</si>
  <si>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</si>
  <si>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</si>
  <si>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</si>
  <si>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</si>
  <si>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</si>
  <si>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</si>
  <si>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</si>
  <si>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</si>
  <si>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</si>
  <si>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</si>
  <si>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</si>
  <si>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</si>
  <si>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</si>
  <si>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</si>
  <si>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</si>
  <si>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</si>
  <si>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</si>
  <si>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</si>
  <si>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</si>
  <si>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</si>
  <si>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</si>
  <si>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</si>
  <si>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</si>
  <si>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</si>
  <si>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</si>
  <si>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</si>
  <si>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</si>
  <si>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</si>
  <si>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</si>
  <si>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</si>
  <si>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</si>
  <si>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</si>
  <si>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</si>
  <si>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</si>
  <si>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</si>
  <si>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</si>
  <si>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</si>
  <si>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</si>
  <si>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</si>
  <si>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</si>
  <si>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</si>
  <si>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</si>
  <si>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</si>
  <si>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</si>
  <si>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</si>
  <si>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</si>
  <si>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</si>
  <si>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</si>
  <si>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</si>
  <si>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</si>
  <si>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</si>
  <si>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</si>
  <si>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</si>
  <si>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</si>
  <si>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</si>
  <si>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</si>
  <si>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</si>
  <si>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</si>
  <si>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</si>
  <si>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</si>
  <si>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</si>
  <si>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</si>
  <si>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</si>
  <si>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</si>
  <si>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</si>
  <si>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</si>
  <si>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</si>
  <si>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</si>
  <si>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</si>
  <si>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</si>
  <si>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</si>
  <si>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</si>
  <si>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</si>
  <si>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</si>
  <si>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</si>
  <si>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</si>
  <si>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</si>
  <si>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</si>
  <si>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</si>
  <si>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</si>
  <si>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</si>
  <si>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</si>
  <si>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</si>
  <si>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</si>
  <si>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</si>
  <si>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</si>
  <si>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</si>
  <si>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</si>
  <si>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</si>
  <si>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</si>
  <si>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</si>
  <si>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</si>
  <si>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</si>
  <si>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</si>
  <si>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</si>
  <si>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</si>
  <si>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</si>
  <si>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</si>
  <si>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</si>
  <si>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</si>
  <si>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</si>
  <si>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</si>
  <si>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</si>
  <si>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</si>
  <si>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</si>
  <si>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</si>
  <si>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</si>
  <si>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</si>
  <si>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</si>
  <si>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</si>
  <si>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</si>
  <si>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</si>
  <si>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</si>
  <si>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</si>
  <si>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</si>
  <si>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</si>
  <si>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</si>
  <si>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</si>
  <si>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</si>
  <si>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</si>
  <si>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</si>
  <si>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</si>
  <si>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</si>
  <si>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</si>
  <si>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</si>
  <si>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</si>
  <si>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</si>
  <si>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</si>
  <si>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</si>
  <si>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</si>
  <si>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</si>
  <si>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</si>
  <si>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</si>
  <si>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</si>
  <si>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</si>
  <si>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</si>
  <si>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</si>
  <si>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</si>
  <si>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</si>
  <si>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</si>
  <si>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</si>
  <si>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</si>
  <si>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</si>
  <si>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</si>
  <si>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</si>
  <si>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</si>
  <si>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</si>
  <si>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</si>
  <si>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</si>
  <si>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</si>
  <si>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</si>
  <si>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</si>
  <si>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</si>
  <si>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</si>
  <si>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</si>
  <si>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</si>
  <si>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</si>
  <si>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</si>
  <si>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</si>
  <si>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</si>
  <si>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</si>
  <si>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</si>
  <si>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</si>
  <si>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</si>
  <si>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</si>
  <si>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</si>
  <si>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</si>
  <si>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</si>
  <si>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</si>
  <si>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</si>
  <si>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</si>
  <si>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</si>
  <si>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</si>
  <si>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</si>
  <si>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</si>
  <si>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</si>
  <si>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</si>
  <si>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</si>
  <si>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</si>
  <si>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</si>
  <si>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</si>
  <si>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</si>
  <si>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</si>
  <si>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</si>
  <si>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</si>
  <si>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</si>
  <si>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</si>
  <si>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</si>
  <si>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</si>
  <si>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</si>
  <si>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</si>
  <si>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</si>
  <si>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</si>
  <si>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</si>
  <si>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</si>
  <si>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</si>
  <si>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</si>
  <si>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</si>
  <si>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</si>
  <si>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</si>
  <si>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</si>
  <si>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</si>
  <si>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</si>
  <si>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</si>
  <si>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</si>
  <si>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</si>
  <si>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</si>
  <si>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</si>
  <si>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</si>
  <si>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</si>
  <si>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</si>
  <si>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</si>
  <si>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</si>
  <si>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</si>
  <si>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</si>
  <si>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</si>
  <si>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</si>
  <si>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</si>
  <si>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</si>
  <si>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</si>
  <si>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</si>
  <si>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</si>
  <si>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</si>
  <si>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</si>
  <si>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</si>
  <si>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</si>
  <si>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</si>
  <si>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</si>
  <si>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</si>
  <si>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</si>
  <si>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</si>
  <si>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</si>
  <si>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</si>
  <si>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</si>
  <si>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</si>
  <si>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</si>
  <si>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</si>
  <si>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</si>
  <si>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</si>
  <si>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</si>
  <si>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</si>
  <si>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</si>
  <si>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</si>
  <si>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</si>
  <si>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</si>
  <si>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</si>
  <si>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</si>
  <si>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</si>
  <si>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</si>
  <si>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</si>
  <si>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</si>
  <si>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</si>
  <si>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</si>
  <si>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</si>
  <si>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</si>
  <si>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</si>
  <si>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</si>
  <si>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</si>
  <si>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</si>
  <si>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</si>
  <si>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</si>
  <si>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</si>
  <si>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</si>
  <si>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</si>
  <si>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</si>
  <si>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</si>
  <si>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</si>
  <si>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</si>
  <si>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</si>
  <si>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</si>
  <si>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</si>
  <si>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</si>
  <si>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</si>
  <si>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</si>
  <si>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</si>
  <si>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</si>
  <si>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</si>
  <si>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</si>
  <si>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</si>
  <si>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</si>
  <si>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</si>
  <si>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</si>
  <si>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</si>
  <si>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</si>
  <si>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</si>
  <si>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</si>
  <si>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</si>
  <si>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</si>
  <si>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</si>
  <si>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</si>
  <si>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</si>
  <si>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</si>
  <si>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</si>
  <si>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</si>
  <si>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</si>
  <si>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</si>
  <si>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</si>
  <si>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</si>
  <si>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</si>
  <si>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</si>
  <si>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</si>
  <si>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</si>
  <si>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</si>
  <si>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</si>
  <si>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</si>
  <si>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</si>
  <si>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</si>
  <si>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</si>
  <si>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</si>
  <si>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</si>
  <si>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</si>
  <si>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</si>
  <si>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</si>
  <si>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</si>
  <si>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</si>
  <si>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</si>
  <si>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</si>
  <si>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</si>
  <si>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</si>
  <si>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</si>
  <si>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</si>
  <si>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</si>
  <si>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</si>
  <si>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</si>
  <si>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</si>
  <si>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</si>
  <si>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</si>
  <si>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</si>
  <si>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</si>
  <si>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</si>
  <si>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</si>
  <si>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</si>
  <si>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</si>
  <si>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</si>
  <si>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</si>
  <si>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</si>
  <si>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</si>
  <si>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</si>
  <si>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</si>
  <si>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</si>
  <si>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</si>
  <si>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</si>
  <si>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</si>
  <si>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</si>
  <si>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</si>
  <si>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</si>
  <si>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</si>
  <si>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</si>
  <si>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</si>
  <si>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</si>
  <si>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</si>
  <si>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</si>
  <si>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</si>
  <si>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</si>
  <si>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</si>
  <si>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</si>
  <si>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</si>
  <si>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</si>
  <si>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</si>
  <si>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</si>
  <si>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</si>
  <si>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</si>
  <si>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</si>
  <si>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</si>
  <si>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</si>
  <si>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</si>
  <si>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</si>
  <si>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</si>
  <si>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</si>
  <si>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</si>
  <si>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</si>
  <si>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</si>
  <si>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</si>
  <si>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</si>
  <si>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</si>
  <si>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</si>
  <si>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</si>
  <si>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</si>
  <si>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</si>
  <si>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</si>
  <si>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</si>
  <si>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</si>
  <si>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</si>
  <si>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</si>
  <si>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</si>
  <si>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</si>
  <si>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</si>
  <si>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</si>
  <si>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</si>
  <si>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</si>
  <si>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</si>
  <si>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</si>
  <si>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</si>
  <si>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</si>
  <si>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</si>
  <si>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</si>
  <si>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</si>
  <si>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</si>
  <si>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</si>
  <si>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</si>
  <si>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</si>
  <si>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</si>
  <si>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</si>
  <si>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</si>
  <si>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</si>
  <si>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</si>
  <si>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</si>
  <si>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</si>
  <si>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</si>
  <si>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</si>
  <si>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</si>
  <si>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</si>
  <si>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</si>
  <si>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</si>
  <si>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</si>
  <si>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</si>
  <si>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</si>
  <si>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</si>
  <si>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</si>
  <si>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</si>
  <si>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</si>
  <si>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</si>
  <si>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</si>
  <si>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</si>
  <si>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</si>
  <si>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</si>
  <si>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</si>
  <si>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</si>
  <si>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</si>
  <si>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</si>
  <si>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</si>
  <si>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</si>
  <si>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</si>
  <si>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</si>
  <si>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</si>
  <si>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</si>
  <si>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</si>
  <si>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</si>
  <si>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</si>
  <si>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</si>
  <si>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</si>
  <si>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</si>
  <si>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</si>
  <si>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</si>
  <si>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</si>
  <si>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</si>
  <si>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</si>
  <si>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</si>
  <si>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</si>
  <si>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</si>
  <si>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</si>
  <si>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</si>
  <si>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</si>
  <si>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</si>
  <si>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</si>
  <si>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</si>
  <si>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</si>
  <si>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</si>
  <si>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</si>
  <si>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</si>
  <si>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</si>
  <si>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</si>
  <si>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</si>
  <si>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</si>
  <si>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</si>
  <si>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</si>
  <si>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</si>
  <si>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</si>
  <si>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</si>
  <si>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</si>
  <si>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</si>
  <si>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</si>
  <si>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</si>
  <si>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</si>
  <si>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</si>
  <si>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</si>
  <si>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</si>
  <si>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</si>
  <si>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</si>
  <si>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</si>
  <si>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</si>
  <si>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</si>
  <si>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</si>
  <si>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</si>
  <si>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</si>
  <si>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</si>
  <si>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</si>
  <si>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</si>
  <si>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</si>
  <si>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</si>
  <si>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</si>
  <si>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</si>
  <si>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</si>
  <si>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</si>
  <si>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</si>
  <si>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</si>
  <si>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</si>
  <si>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</si>
  <si>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</si>
  <si>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</si>
  <si>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</si>
  <si>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</si>
  <si>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</si>
  <si>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</si>
  <si>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</si>
  <si>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</si>
  <si>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</si>
  <si>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</si>
  <si>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</si>
  <si>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</si>
  <si>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</si>
  <si>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</si>
  <si>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</si>
  <si>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</si>
  <si>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</si>
  <si>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</si>
  <si>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</si>
  <si>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</si>
  <si>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</si>
  <si>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</si>
  <si>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</si>
  <si>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</si>
  <si>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</si>
  <si>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</si>
  <si>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</si>
  <si>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</si>
  <si>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</si>
  <si>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</si>
  <si>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</si>
  <si>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</si>
  <si>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</si>
  <si>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</si>
  <si>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</si>
  <si>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</si>
  <si>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</si>
  <si>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</si>
  <si>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</si>
  <si>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</si>
  <si>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</si>
  <si>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</si>
  <si>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</si>
  <si>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</si>
  <si>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</si>
  <si>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</si>
  <si>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</si>
  <si>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</si>
  <si>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</si>
  <si>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</si>
  <si>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</si>
  <si>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</si>
  <si>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</si>
  <si>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</si>
  <si>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</si>
  <si>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</si>
  <si>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</si>
  <si>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</si>
  <si>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</si>
  <si>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</si>
  <si>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</si>
  <si>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</si>
  <si>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</si>
  <si>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</si>
  <si>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</si>
  <si>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</si>
  <si>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</si>
  <si>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</si>
  <si>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</si>
  <si>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</si>
  <si>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</si>
  <si>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</si>
  <si>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</si>
  <si>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</si>
  <si>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</si>
  <si>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</si>
  <si>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</si>
  <si>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</si>
  <si>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</si>
  <si>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</si>
  <si>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</si>
  <si>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</si>
  <si>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</si>
  <si>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</si>
  <si>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</si>
  <si>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</si>
  <si>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</si>
  <si>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</si>
  <si>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</si>
  <si>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</si>
  <si>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</si>
  <si>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</si>
  <si>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</si>
  <si>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</si>
  <si>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</si>
  <si>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</si>
  <si>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</si>
  <si>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</si>
  <si>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</si>
  <si>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</si>
  <si>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</si>
  <si>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</si>
  <si>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</si>
  <si>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</si>
  <si>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</si>
  <si>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</si>
  <si>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</si>
  <si>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</si>
  <si>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</si>
  <si>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</si>
  <si>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</si>
  <si>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</si>
  <si>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</si>
  <si>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</si>
  <si>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</si>
  <si>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</si>
  <si>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</si>
  <si>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</si>
  <si>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</si>
  <si>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</si>
  <si>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</si>
  <si>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</si>
  <si>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</si>
  <si>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</si>
  <si>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</si>
  <si>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</si>
  <si>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</si>
  <si>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</si>
  <si>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</si>
  <si>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</si>
  <si>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</si>
  <si>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</si>
  <si>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</si>
  <si>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</si>
  <si>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</si>
  <si>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</si>
  <si>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</si>
  <si>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</si>
  <si>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</si>
  <si>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</si>
  <si>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</si>
  <si>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</si>
  <si>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</si>
  <si>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</si>
  <si>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</si>
  <si>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</si>
  <si>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</si>
  <si>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</si>
  <si>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</si>
  <si>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</si>
  <si>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</si>
  <si>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</si>
  <si>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</si>
  <si>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</si>
  <si>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</si>
  <si>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</si>
  <si>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</si>
  <si>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</si>
  <si>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</si>
  <si>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</si>
  <si>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</si>
  <si>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</si>
  <si>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</si>
  <si>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</si>
  <si>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</si>
  <si>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</si>
  <si>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</si>
  <si>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</si>
  <si>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</si>
  <si>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</si>
  <si>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</si>
  <si>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</si>
  <si>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</si>
  <si>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</si>
  <si>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</si>
  <si>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</si>
  <si>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</si>
  <si>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</si>
  <si>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</si>
  <si>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</si>
  <si>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</si>
  <si>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</si>
  <si>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</si>
  <si>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</si>
  <si>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</si>
  <si>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</si>
  <si>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</si>
  <si>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</si>
  <si>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</si>
  <si>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</si>
  <si>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</si>
  <si>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</si>
  <si>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</si>
  <si>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</si>
  <si>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</si>
  <si>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</si>
  <si>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</si>
  <si>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</si>
  <si>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</si>
  <si>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</si>
  <si>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</si>
  <si>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</si>
  <si>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</si>
  <si>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</si>
  <si>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</si>
  <si>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</si>
  <si>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</si>
  <si>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</si>
  <si>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</si>
  <si>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</si>
  <si>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</si>
  <si>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</si>
  <si>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</si>
  <si>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</si>
  <si>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</si>
  <si>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</si>
  <si>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</si>
  <si>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</si>
  <si>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</si>
  <si>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</si>
  <si>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</si>
  <si>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</si>
  <si>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</si>
  <si>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</si>
  <si>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</si>
  <si>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</si>
  <si>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</si>
  <si>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</si>
  <si>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</si>
  <si>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</si>
  <si>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</si>
  <si>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</si>
  <si>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</si>
  <si>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</si>
  <si>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</si>
  <si>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</si>
  <si>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</si>
  <si>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</si>
  <si>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</si>
  <si>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</si>
  <si>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</si>
  <si>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</si>
  <si>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</si>
  <si>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</si>
  <si>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</si>
  <si>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</si>
  <si>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</si>
  <si>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</si>
  <si>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</si>
  <si>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</si>
  <si>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</si>
  <si>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</si>
  <si>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</si>
  <si>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</si>
  <si>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</si>
  <si>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</si>
  <si>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</si>
  <si>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</si>
  <si>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</si>
  <si>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</si>
  <si>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</si>
  <si>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</si>
  <si>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</si>
  <si>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</si>
  <si>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</si>
  <si>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</si>
  <si>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</si>
  <si>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</si>
  <si>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</si>
  <si>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</si>
  <si>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</si>
  <si>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</si>
  <si>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</si>
  <si>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</si>
  <si>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</si>
  <si>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</si>
  <si>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</si>
  <si>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</si>
  <si>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</si>
  <si>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</si>
  <si>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</si>
  <si>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</si>
  <si>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</si>
  <si>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</si>
  <si>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</si>
  <si>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</si>
  <si>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</si>
  <si>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</si>
  <si>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</si>
  <si>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</si>
  <si>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</si>
  <si>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</si>
  <si>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</si>
  <si>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</si>
  <si>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</si>
  <si>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</si>
  <si>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</si>
  <si>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</si>
  <si>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</si>
  <si>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</si>
  <si>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</si>
  <si>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</si>
  <si>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</si>
  <si>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</si>
  <si>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</si>
  <si>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</si>
  <si>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</si>
  <si>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</si>
  <si>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</si>
  <si>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</si>
  <si>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</si>
  <si>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</si>
  <si>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</si>
  <si>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</si>
  <si>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</si>
  <si>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</si>
  <si>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</si>
  <si>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</si>
  <si>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</si>
  <si>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</si>
  <si>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</si>
  <si>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</si>
  <si>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</si>
  <si>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</si>
  <si>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</si>
  <si>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Count of outcome</t>
  </si>
  <si>
    <t>Percent Funded</t>
  </si>
  <si>
    <t>Average Donation</t>
  </si>
  <si>
    <t>Sub-Category</t>
  </si>
  <si>
    <t>Parent category</t>
  </si>
  <si>
    <t>Row Labels</t>
  </si>
  <si>
    <t>Grand Total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</si>
  <si>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</si>
  <si>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</si>
  <si>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</si>
  <si>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</si>
  <si>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</si>
  <si>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</si>
  <si>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</si>
  <si>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</si>
  <si>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</si>
  <si>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</si>
  <si>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</si>
  <si>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name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</si>
  <si>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</si>
  <si>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</si>
  <si>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</si>
  <si>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</si>
  <si>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</si>
  <si>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</si>
  <si>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</si>
  <si>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</si>
  <si>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</si>
  <si>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</si>
  <si>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</si>
  <si>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</si>
  <si>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</si>
  <si>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</si>
  <si>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</si>
  <si>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</si>
  <si>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</si>
  <si>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</si>
  <si>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</si>
  <si>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</si>
  <si>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</si>
  <si>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</si>
  <si>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</si>
  <si>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</si>
  <si>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Conversation</t>
  </si>
  <si>
    <t>Date Created Conversation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</si>
  <si>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</si>
  <si>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</si>
  <si>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</si>
  <si>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</si>
  <si>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</si>
  <si>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</si>
  <si>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</si>
  <si>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</si>
  <si>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</si>
  <si>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</si>
  <si>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</si>
  <si>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</si>
  <si>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Conversation)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</si>
  <si>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</si>
  <si>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</si>
  <si>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</si>
  <si>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</si>
  <si>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</si>
  <si>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</si>
  <si>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</si>
  <si>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</si>
  <si>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</si>
  <si>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</si>
  <si>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</si>
  <si>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</si>
  <si>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</si>
  <si>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</si>
  <si>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</si>
  <si>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</si>
  <si>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</si>
  <si>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</si>
  <si>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</si>
  <si>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 50000</t>
  </si>
  <si>
    <t>Outcome</t>
  </si>
  <si>
    <t>Median</t>
  </si>
  <si>
    <t>Mean</t>
  </si>
  <si>
    <t>Min</t>
  </si>
  <si>
    <t>Max</t>
  </si>
  <si>
    <t>Variance</t>
  </si>
  <si>
    <t>Standard Deviation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</si>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</sst>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7" formatCode="mm/dd/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B2B2B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/>
    <xf numFmtId="10" fontId="0" fillId="0" borderId="0" xfId="0" applyNumberFormat="1"/>
    <xf numFmtId="0" fontId="20" fillId="0" borderId="0" xfId="0" applyFont="1" applyAlignment="1">
      <alignment horizontal="center"/>
    </xf>
    <xf numFmtId="0" fontId="21" fillId="0" borderId="0" xfId="0" applyFont="1"/>
    <xf numFmtId="0" fontId="20" fillId="0" borderId="0" xfId="0" applyFont="1"/>
    <xf numFmtId="167" fontId="16" fillId="0" borderId="0" xfId="0" applyNumberFormat="1" applyFont="1" applyAlignment="1">
      <alignment horizontal="center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[CrowdfundingBook(solve).xlsx]Sheet1!PivotTable3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A-4372-8BAE-1DC175DF88ED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BA-4372-8BAE-1DC175DF88ED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BA-4372-8BAE-1DC175DF88ED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BA-4372-8BAE-1DC175DF8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546527"/>
        <c:axId val="60545087"/>
      </c:barChart>
      <c:catAx>
        <c:axId val="6054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087"/>
        <c:crosses val="autoZero"/>
        <c:auto val="1"/>
        <c:lblAlgn val="ctr"/>
        <c:lblOffset val="100"/>
        <c:noMultiLvlLbl val="0"/>
      </c:catAx>
      <c:valAx>
        <c:axId val="605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[CrowdfundingBook(solve).xlsx]Sheet2!PivotTable4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D-4EA4-A75B-E93A4328E0FF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ED-4EA4-A75B-E93A4328E0FF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ED-4EA4-A75B-E93A4328E0FF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ED-4EA4-A75B-E93A4328E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888207"/>
        <c:axId val="717855"/>
      </c:barChart>
      <c:catAx>
        <c:axId val="8088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55"/>
        <c:crosses val="autoZero"/>
        <c:auto val="1"/>
        <c:lblAlgn val="ctr"/>
        <c:lblOffset val="100"/>
        <c:noMultiLvlLbl val="0"/>
      </c:catAx>
      <c:valAx>
        <c:axId val="71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[CrowdfundingBook(solve).xlsx]Sheet3!PivotTable7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3-4610-BB50-1DFECD80C060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93-4610-BB50-1DFECD80C060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93-4610-BB50-1DFECD80C060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93-4610-BB50-1DFECD80C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413135"/>
        <c:axId val="876414575"/>
      </c:lineChart>
      <c:catAx>
        <c:axId val="87641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414575"/>
        <c:crosses val="autoZero"/>
        <c:auto val="1"/>
        <c:lblAlgn val="ctr"/>
        <c:lblOffset val="100"/>
        <c:noMultiLvlLbl val="0"/>
      </c:catAx>
      <c:valAx>
        <c:axId val="87641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41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Sheet4!$F$2:$F$13</c:f>
              <c:numCache>
                <c:formatCode>0.00%</c:formatCode>
                <c:ptCount val="12"/>
                <c:pt idx="0">
                  <c:v>0.59</c:v>
                </c:pt>
                <c:pt idx="1">
                  <c:v>0.82</c:v>
                </c:pt>
                <c:pt idx="2">
                  <c:v>0.52</c:v>
                </c:pt>
                <c:pt idx="3">
                  <c:v>0.44</c:v>
                </c:pt>
                <c:pt idx="4">
                  <c:v>0.45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0.73</c:v>
                </c:pt>
                <c:pt idx="10">
                  <c:v>0.73</c:v>
                </c:pt>
                <c:pt idx="11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40-4650-A3F2-8B70A187D5EA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Sheet4!$G$2:$G$13</c:f>
              <c:numCache>
                <c:formatCode>0.00%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0.45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</c:v>
                </c:pt>
                <c:pt idx="11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40-4650-A3F2-8B70A187D5EA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Sheet4!$H$2:$H$13</c:f>
              <c:numCache>
                <c:formatCode>0.00%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7.0000000000000007E-2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40-4650-A3F2-8B70A187D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54783"/>
        <c:axId val="725552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176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D40-4650-A3F2-8B70A187D5E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175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D40-4650-A3F2-8B70A187D5E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29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D40-4650-A3F2-8B70A187D5E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234</c:v>
                      </c:pt>
                      <c:pt idx="2">
                        <c:v>317</c:v>
                      </c:pt>
                      <c:pt idx="3">
                        <c:v>9</c:v>
                      </c:pt>
                      <c:pt idx="4">
                        <c:v>389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15</c:v>
                      </c:pt>
                      <c:pt idx="10">
                        <c:v>11</c:v>
                      </c:pt>
                      <c:pt idx="11">
                        <c:v>313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D40-4650-A3F2-8B70A187D5EA}"/>
                  </c:ext>
                </c:extLst>
              </c15:ser>
            </c15:filteredLineSeries>
          </c:ext>
        </c:extLst>
      </c:lineChart>
      <c:catAx>
        <c:axId val="7255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5263"/>
        <c:crosses val="autoZero"/>
        <c:auto val="1"/>
        <c:lblAlgn val="ctr"/>
        <c:lblOffset val="100"/>
        <c:noMultiLvlLbl val="0"/>
      </c:catAx>
      <c:valAx>
        <c:axId val="7255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Number of backers in successful and unsuccessful campaigns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52E3BE8F-88D9-44E5-A9FF-75EB5F946C6D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5ED6FCE-91DC-462A-9F36-097A8F157C7E}">
          <cx:tx>
            <cx:txData>
              <cx:f>_xlchart.v1.3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26350AB-E5DF-4CBA-AEFE-DFFF22FB8832}">
          <cx:tx>
            <cx:txData>
              <cx:f>_xlchart.v1.5</cx:f>
              <cx:v>outcome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6E739E2-6DC8-4D4B-BEAF-3F7A94025FCE}">
          <cx:tx>
            <cx:txData>
              <cx:f>_xlchart.v1.7</cx:f>
              <cx:v>backers_count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560070</xdr:colOff>
      <xdr:row>2</xdr:row>
      <xdr:rowOff>102870</xdr:rowOff>
    </xdr:from>
    <xdr:to>
      <xdr:col>13</xdr:col>
      <xdr:colOff>438150</xdr:colOff>
      <xdr:row>16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D46A7-8968-B01B-DF55-3DB483581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156210</xdr:colOff>
      <xdr:row>7</xdr:row>
      <xdr:rowOff>11430</xdr:rowOff>
    </xdr:from>
    <xdr:to>
      <xdr:col>15</xdr:col>
      <xdr:colOff>0</xdr:colOff>
      <xdr:row>27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3CA07-CB69-0717-E664-AD134DB62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346710</xdr:colOff>
      <xdr:row>4</xdr:row>
      <xdr:rowOff>49530</xdr:rowOff>
    </xdr:from>
    <xdr:to>
      <xdr:col>13</xdr:col>
      <xdr:colOff>487680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7014C0-F37C-CA1B-7314-CFBE2EAD8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712470</xdr:colOff>
      <xdr:row>14</xdr:row>
      <xdr:rowOff>148590</xdr:rowOff>
    </xdr:from>
    <xdr:to>
      <xdr:col>6</xdr:col>
      <xdr:colOff>1348740</xdr:colOff>
      <xdr:row>29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CB3512-EE81-A26B-4182-4ABF1D523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537210</xdr:colOff>
      <xdr:row>6</xdr:row>
      <xdr:rowOff>19050</xdr:rowOff>
    </xdr:from>
    <xdr:to>
      <xdr:col>13</xdr:col>
      <xdr:colOff>731520</xdr:colOff>
      <xdr:row>23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E12FC9B-FF25-36C2-F61D-621481728A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42510" y="1207770"/>
              <a:ext cx="5558790" cy="3402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6</xdr:col>
      <xdr:colOff>510540</xdr:colOff>
      <xdr:row>24</xdr:row>
      <xdr:rowOff>114300</xdr:rowOff>
    </xdr:from>
    <xdr:ext cx="3124200" cy="95346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7E80060-5895-7D04-BFC3-0D8C1973C0B8}"/>
            </a:ext>
          </a:extLst>
        </xdr:cNvPr>
        <xdr:cNvSpPr txBox="1"/>
      </xdr:nvSpPr>
      <xdr:spPr>
        <a:xfrm>
          <a:off x="5486400" y="4869180"/>
          <a:ext cx="312420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Median Data</a:t>
          </a:r>
          <a:r>
            <a:rPr lang="en-US" sz="1100" baseline="0"/>
            <a:t> is better,beacause we can see that the data of successful outline' mean have obviously higher than the right one, so the median data is more meaningful</a:t>
          </a:r>
        </a:p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mon Chen" refreshedDate="45070.786217824076" createdVersion="8" refreshedVersion="8" minRefreshableVersion="3" recordCount="1000" xr:uid="{D3B55A6C-A390-4F8A-81AA-3DD22F64129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mon Chen" refreshedDate="45070.809417824072" createdVersion="8" refreshedVersion="8" minRefreshableVersion="3" recordCount="1000" xr:uid="{67C5518F-02B2-44DD-974C-A1D1F92B2AA8}">
  <cacheSource type="worksheet">
    <worksheetSource ref="A1:T1001" sheet="Crowd 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at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at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at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at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at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x v="0"/>
    <x v="0"/>
    <n v="0"/>
    <n v="0"/>
    <x v="0"/>
    <n v="0"/>
    <n v="0"/>
    <x v="0"/>
    <s v="CAD"/>
    <x v="0"/>
    <x v="0"/>
    <x v="0"/>
    <x v="0"/>
    <x v="0"/>
    <x v="0"/>
    <x v="0"/>
  </r>
  <r>
    <n v="1"/>
    <s v="Odom Inc"/>
    <x v="1"/>
    <x v="1"/>
    <n v="14560"/>
    <n v="1040"/>
    <x v="1"/>
    <n v="158"/>
    <n v="92.15"/>
    <x v="1"/>
    <s v="USD"/>
    <x v="1"/>
    <x v="1"/>
    <x v="0"/>
    <x v="1"/>
    <x v="1"/>
    <x v="1"/>
    <x v="1"/>
  </r>
  <r>
    <n v="2"/>
    <s v="Melton, Robinson and Fritz"/>
    <x v="2"/>
    <x v="2"/>
    <n v="142523"/>
    <n v="131"/>
    <x v="1"/>
    <n v="1425"/>
    <n v="100.02"/>
    <x v="2"/>
    <s v="AUD"/>
    <x v="2"/>
    <x v="2"/>
    <x v="0"/>
    <x v="0"/>
    <x v="2"/>
    <x v="2"/>
    <x v="2"/>
  </r>
  <r>
    <n v="3"/>
    <s v="Mcdonald, Gonzalez and Ross"/>
    <x v="3"/>
    <x v="3"/>
    <n v="2477"/>
    <n v="59"/>
    <x v="0"/>
    <n v="24"/>
    <n v="103.21"/>
    <x v="1"/>
    <s v="USD"/>
    <x v="3"/>
    <x v="3"/>
    <x v="0"/>
    <x v="0"/>
    <x v="1"/>
    <x v="1"/>
    <x v="1"/>
  </r>
  <r>
    <n v="4"/>
    <s v="Larson-Little"/>
    <x v="4"/>
    <x v="4"/>
    <n v="5265"/>
    <n v="69"/>
    <x v="0"/>
    <n v="53"/>
    <n v="99.34"/>
    <x v="1"/>
    <s v="USD"/>
    <x v="4"/>
    <x v="4"/>
    <x v="0"/>
    <x v="0"/>
    <x v="3"/>
    <x v="3"/>
    <x v="3"/>
  </r>
  <r>
    <n v="5"/>
    <s v="Harris Group"/>
    <x v="5"/>
    <x v="4"/>
    <n v="13195"/>
    <n v="174"/>
    <x v="1"/>
    <n v="174"/>
    <n v="75.83"/>
    <x v="3"/>
    <s v="DKK"/>
    <x v="5"/>
    <x v="5"/>
    <x v="0"/>
    <x v="0"/>
    <x v="3"/>
    <x v="3"/>
    <x v="3"/>
  </r>
  <r>
    <n v="6"/>
    <s v="Ortiz, Coleman and Mitchell"/>
    <x v="6"/>
    <x v="5"/>
    <n v="1090"/>
    <n v="21"/>
    <x v="0"/>
    <n v="18"/>
    <n v="60.56"/>
    <x v="4"/>
    <s v="GBP"/>
    <x v="6"/>
    <x v="6"/>
    <x v="0"/>
    <x v="0"/>
    <x v="4"/>
    <x v="4"/>
    <x v="4"/>
  </r>
  <r>
    <n v="7"/>
    <s v="Carter-Guzman"/>
    <x v="7"/>
    <x v="6"/>
    <n v="14741"/>
    <n v="328"/>
    <x v="1"/>
    <n v="227"/>
    <n v="64.94"/>
    <x v="3"/>
    <s v="DKK"/>
    <x v="7"/>
    <x v="7"/>
    <x v="0"/>
    <x v="0"/>
    <x v="3"/>
    <x v="3"/>
    <x v="3"/>
  </r>
  <r>
    <n v="8"/>
    <s v="Nunez-Richards"/>
    <x v="8"/>
    <x v="7"/>
    <n v="21946"/>
    <n v="20"/>
    <x v="2"/>
    <n v="708"/>
    <n v="31"/>
    <x v="3"/>
    <s v="DKK"/>
    <x v="8"/>
    <x v="8"/>
    <x v="0"/>
    <x v="0"/>
    <x v="3"/>
    <x v="3"/>
    <x v="3"/>
  </r>
  <r>
    <n v="9"/>
    <s v="Rangel, Holt and Jones"/>
    <x v="9"/>
    <x v="8"/>
    <n v="3208"/>
    <n v="52"/>
    <x v="0"/>
    <n v="44"/>
    <n v="72.91"/>
    <x v="1"/>
    <s v="USD"/>
    <x v="9"/>
    <x v="9"/>
    <x v="0"/>
    <x v="0"/>
    <x v="5"/>
    <x v="1"/>
    <x v="5"/>
  </r>
  <r>
    <n v="10"/>
    <s v="Green Ltd"/>
    <x v="10"/>
    <x v="5"/>
    <n v="13838"/>
    <n v="266"/>
    <x v="1"/>
    <n v="220"/>
    <n v="62.9"/>
    <x v="1"/>
    <s v="USD"/>
    <x v="10"/>
    <x v="10"/>
    <x v="0"/>
    <x v="0"/>
    <x v="6"/>
    <x v="4"/>
    <x v="6"/>
  </r>
  <r>
    <n v="11"/>
    <s v="Perez, Johnson and Gardner"/>
    <x v="11"/>
    <x v="9"/>
    <n v="3030"/>
    <n v="48"/>
    <x v="0"/>
    <n v="27"/>
    <n v="112.22"/>
    <x v="1"/>
    <s v="USD"/>
    <x v="11"/>
    <x v="11"/>
    <x v="0"/>
    <x v="1"/>
    <x v="3"/>
    <x v="3"/>
    <x v="3"/>
  </r>
  <r>
    <n v="12"/>
    <s v="Kim Ltd"/>
    <x v="12"/>
    <x v="9"/>
    <n v="5629"/>
    <n v="89"/>
    <x v="0"/>
    <n v="55"/>
    <n v="102.35"/>
    <x v="1"/>
    <s v="USD"/>
    <x v="12"/>
    <x v="12"/>
    <x v="0"/>
    <x v="0"/>
    <x v="6"/>
    <x v="4"/>
    <x v="6"/>
  </r>
  <r>
    <n v="13"/>
    <s v="Walker, Taylor and Coleman"/>
    <x v="13"/>
    <x v="3"/>
    <n v="10295"/>
    <n v="245"/>
    <x v="1"/>
    <n v="98"/>
    <n v="105.05"/>
    <x v="1"/>
    <s v="USD"/>
    <x v="13"/>
    <x v="13"/>
    <x v="0"/>
    <x v="0"/>
    <x v="7"/>
    <x v="1"/>
    <x v="7"/>
  </r>
  <r>
    <n v="14"/>
    <s v="Rodriguez, Rose and Stewart"/>
    <x v="14"/>
    <x v="10"/>
    <n v="18829"/>
    <n v="67"/>
    <x v="0"/>
    <n v="200"/>
    <n v="94.15"/>
    <x v="1"/>
    <s v="USD"/>
    <x v="14"/>
    <x v="14"/>
    <x v="0"/>
    <x v="0"/>
    <x v="7"/>
    <x v="1"/>
    <x v="7"/>
  </r>
  <r>
    <n v="15"/>
    <s v="Wright, Hunt and Rowe"/>
    <x v="15"/>
    <x v="11"/>
    <n v="38414"/>
    <n v="47"/>
    <x v="0"/>
    <n v="452"/>
    <n v="84.99"/>
    <x v="1"/>
    <s v="USD"/>
    <x v="15"/>
    <x v="15"/>
    <x v="0"/>
    <x v="0"/>
    <x v="8"/>
    <x v="2"/>
    <x v="8"/>
  </r>
  <r>
    <n v="16"/>
    <s v="Hines Inc"/>
    <x v="16"/>
    <x v="12"/>
    <n v="11041"/>
    <n v="649"/>
    <x v="1"/>
    <n v="100"/>
    <n v="110.41"/>
    <x v="1"/>
    <s v="USD"/>
    <x v="16"/>
    <x v="16"/>
    <x v="0"/>
    <x v="0"/>
    <x v="9"/>
    <x v="5"/>
    <x v="9"/>
  </r>
  <r>
    <n v="17"/>
    <s v="Cochran-Nguyen"/>
    <x v="17"/>
    <x v="13"/>
    <n v="134845"/>
    <n v="159"/>
    <x v="1"/>
    <n v="1249"/>
    <n v="107.96"/>
    <x v="1"/>
    <s v="USD"/>
    <x v="17"/>
    <x v="17"/>
    <x v="0"/>
    <x v="0"/>
    <x v="10"/>
    <x v="4"/>
    <x v="10"/>
  </r>
  <r>
    <n v="18"/>
    <s v="Johnson-Gould"/>
    <x v="18"/>
    <x v="14"/>
    <n v="6089"/>
    <n v="67"/>
    <x v="3"/>
    <n v="135"/>
    <n v="45.1"/>
    <x v="1"/>
    <s v="USD"/>
    <x v="18"/>
    <x v="18"/>
    <x v="0"/>
    <x v="0"/>
    <x v="3"/>
    <x v="3"/>
    <x v="3"/>
  </r>
  <r>
    <n v="19"/>
    <s v="Perez-Hess"/>
    <x v="19"/>
    <x v="15"/>
    <n v="30331"/>
    <n v="49"/>
    <x v="0"/>
    <n v="674"/>
    <n v="45"/>
    <x v="1"/>
    <s v="USD"/>
    <x v="19"/>
    <x v="19"/>
    <x v="0"/>
    <x v="1"/>
    <x v="3"/>
    <x v="3"/>
    <x v="3"/>
  </r>
  <r>
    <n v="20"/>
    <s v="Reeves, Thompson and Richardson"/>
    <x v="20"/>
    <x v="16"/>
    <n v="147936"/>
    <n v="112"/>
    <x v="1"/>
    <n v="1396"/>
    <n v="105.97"/>
    <x v="1"/>
    <s v="USD"/>
    <x v="20"/>
    <x v="20"/>
    <x v="0"/>
    <x v="0"/>
    <x v="6"/>
    <x v="4"/>
    <x v="6"/>
  </r>
  <r>
    <n v="21"/>
    <s v="Simmons-Reynolds"/>
    <x v="21"/>
    <x v="17"/>
    <n v="38533"/>
    <n v="41"/>
    <x v="0"/>
    <n v="558"/>
    <n v="69.06"/>
    <x v="1"/>
    <s v="USD"/>
    <x v="21"/>
    <x v="21"/>
    <x v="0"/>
    <x v="0"/>
    <x v="3"/>
    <x v="3"/>
    <x v="3"/>
  </r>
  <r>
    <n v="22"/>
    <s v="Collier Inc"/>
    <x v="22"/>
    <x v="18"/>
    <n v="75690"/>
    <n v="128"/>
    <x v="1"/>
    <n v="890"/>
    <n v="85.04"/>
    <x v="1"/>
    <s v="USD"/>
    <x v="22"/>
    <x v="22"/>
    <x v="0"/>
    <x v="0"/>
    <x v="3"/>
    <x v="3"/>
    <x v="3"/>
  </r>
  <r>
    <n v="23"/>
    <s v="Gray-Jenkins"/>
    <x v="23"/>
    <x v="6"/>
    <n v="14942"/>
    <n v="332"/>
    <x v="1"/>
    <n v="142"/>
    <n v="105.23"/>
    <x v="4"/>
    <s v="GBP"/>
    <x v="23"/>
    <x v="23"/>
    <x v="0"/>
    <x v="0"/>
    <x v="4"/>
    <x v="4"/>
    <x v="4"/>
  </r>
  <r>
    <n v="24"/>
    <s v="Scott, Wilson and Martin"/>
    <x v="24"/>
    <x v="19"/>
    <n v="104257"/>
    <n v="113"/>
    <x v="1"/>
    <n v="2673"/>
    <n v="39"/>
    <x v="1"/>
    <s v="USD"/>
    <x v="24"/>
    <x v="24"/>
    <x v="0"/>
    <x v="0"/>
    <x v="8"/>
    <x v="2"/>
    <x v="8"/>
  </r>
  <r>
    <n v="25"/>
    <s v="Caldwell, Velazquez and Wilson"/>
    <x v="25"/>
    <x v="20"/>
    <n v="11904"/>
    <n v="216"/>
    <x v="1"/>
    <n v="163"/>
    <n v="73.03"/>
    <x v="1"/>
    <s v="USD"/>
    <x v="25"/>
    <x v="25"/>
    <x v="0"/>
    <x v="1"/>
    <x v="11"/>
    <x v="6"/>
    <x v="11"/>
  </r>
  <r>
    <n v="26"/>
    <s v="Spencer-Bates"/>
    <x v="26"/>
    <x v="21"/>
    <n v="51814"/>
    <n v="48"/>
    <x v="3"/>
    <n v="1480"/>
    <n v="35.01"/>
    <x v="1"/>
    <s v="USD"/>
    <x v="26"/>
    <x v="26"/>
    <x v="0"/>
    <x v="0"/>
    <x v="3"/>
    <x v="3"/>
    <x v="3"/>
  </r>
  <r>
    <n v="27"/>
    <s v="Best, Carr and Williams"/>
    <x v="27"/>
    <x v="22"/>
    <n v="1599"/>
    <n v="80"/>
    <x v="0"/>
    <n v="15"/>
    <n v="106.6"/>
    <x v="1"/>
    <s v="USD"/>
    <x v="27"/>
    <x v="27"/>
    <x v="0"/>
    <x v="0"/>
    <x v="1"/>
    <x v="1"/>
    <x v="1"/>
  </r>
  <r>
    <n v="28"/>
    <s v="Campbell, Brown and Powell"/>
    <x v="28"/>
    <x v="23"/>
    <n v="137635"/>
    <n v="105"/>
    <x v="1"/>
    <n v="2220"/>
    <n v="62"/>
    <x v="1"/>
    <s v="USD"/>
    <x v="28"/>
    <x v="28"/>
    <x v="0"/>
    <x v="1"/>
    <x v="3"/>
    <x v="3"/>
    <x v="3"/>
  </r>
  <r>
    <n v="29"/>
    <s v="Johnson, Parker and Haynes"/>
    <x v="29"/>
    <x v="24"/>
    <n v="150965"/>
    <n v="329"/>
    <x v="1"/>
    <n v="1606"/>
    <n v="94"/>
    <x v="5"/>
    <s v="CHF"/>
    <x v="29"/>
    <x v="29"/>
    <x v="0"/>
    <x v="0"/>
    <x v="12"/>
    <x v="4"/>
    <x v="12"/>
  </r>
  <r>
    <n v="30"/>
    <s v="Clark-Cooke"/>
    <x v="30"/>
    <x v="25"/>
    <n v="14455"/>
    <n v="161"/>
    <x v="1"/>
    <n v="129"/>
    <n v="112.05"/>
    <x v="1"/>
    <s v="USD"/>
    <x v="30"/>
    <x v="30"/>
    <x v="0"/>
    <x v="0"/>
    <x v="10"/>
    <x v="4"/>
    <x v="10"/>
  </r>
  <r>
    <n v="31"/>
    <s v="Schroeder Ltd"/>
    <x v="31"/>
    <x v="26"/>
    <n v="10850"/>
    <n v="310"/>
    <x v="1"/>
    <n v="226"/>
    <n v="48.01"/>
    <x v="4"/>
    <s v="GBP"/>
    <x v="31"/>
    <x v="31"/>
    <x v="0"/>
    <x v="0"/>
    <x v="11"/>
    <x v="6"/>
    <x v="11"/>
  </r>
  <r>
    <n v="32"/>
    <s v="Jackson PLC"/>
    <x v="32"/>
    <x v="27"/>
    <n v="87676"/>
    <n v="87"/>
    <x v="0"/>
    <n v="2307"/>
    <n v="38"/>
    <x v="6"/>
    <s v="EUR"/>
    <x v="32"/>
    <x v="32"/>
    <x v="0"/>
    <x v="0"/>
    <x v="4"/>
    <x v="4"/>
    <x v="4"/>
  </r>
  <r>
    <n v="33"/>
    <s v="Blair, Collins and Carter"/>
    <x v="33"/>
    <x v="28"/>
    <n v="189666"/>
    <n v="378"/>
    <x v="1"/>
    <n v="5419"/>
    <n v="35"/>
    <x v="1"/>
    <s v="USD"/>
    <x v="33"/>
    <x v="33"/>
    <x v="0"/>
    <x v="0"/>
    <x v="3"/>
    <x v="3"/>
    <x v="3"/>
  </r>
  <r>
    <n v="34"/>
    <s v="Maldonado and Sons"/>
    <x v="34"/>
    <x v="29"/>
    <n v="14025"/>
    <n v="151"/>
    <x v="1"/>
    <n v="165"/>
    <n v="85"/>
    <x v="1"/>
    <s v="USD"/>
    <x v="34"/>
    <x v="34"/>
    <x v="0"/>
    <x v="0"/>
    <x v="4"/>
    <x v="4"/>
    <x v="4"/>
  </r>
  <r>
    <n v="35"/>
    <s v="Mitchell and Sons"/>
    <x v="35"/>
    <x v="30"/>
    <n v="188628"/>
    <n v="150"/>
    <x v="1"/>
    <n v="1965"/>
    <n v="95.99"/>
    <x v="3"/>
    <s v="DKK"/>
    <x v="35"/>
    <x v="35"/>
    <x v="0"/>
    <x v="1"/>
    <x v="6"/>
    <x v="4"/>
    <x v="6"/>
  </r>
  <r>
    <n v="36"/>
    <s v="Jackson-Lewis"/>
    <x v="36"/>
    <x v="31"/>
    <n v="1101"/>
    <n v="157"/>
    <x v="1"/>
    <n v="16"/>
    <n v="68.81"/>
    <x v="1"/>
    <s v="USD"/>
    <x v="36"/>
    <x v="36"/>
    <x v="0"/>
    <x v="0"/>
    <x v="3"/>
    <x v="3"/>
    <x v="3"/>
  </r>
  <r>
    <n v="37"/>
    <s v="Black, Armstrong and Anderson"/>
    <x v="37"/>
    <x v="32"/>
    <n v="11339"/>
    <n v="140"/>
    <x v="1"/>
    <n v="107"/>
    <n v="105.97"/>
    <x v="1"/>
    <s v="USD"/>
    <x v="37"/>
    <x v="37"/>
    <x v="0"/>
    <x v="1"/>
    <x v="13"/>
    <x v="5"/>
    <x v="13"/>
  </r>
  <r>
    <n v="38"/>
    <s v="Maldonado-Gonzalez"/>
    <x v="38"/>
    <x v="33"/>
    <n v="10085"/>
    <n v="325"/>
    <x v="1"/>
    <n v="134"/>
    <n v="75.260000000000005"/>
    <x v="1"/>
    <s v="USD"/>
    <x v="38"/>
    <x v="38"/>
    <x v="0"/>
    <x v="0"/>
    <x v="14"/>
    <x v="7"/>
    <x v="14"/>
  </r>
  <r>
    <n v="39"/>
    <s v="Kim-Rice"/>
    <x v="39"/>
    <x v="34"/>
    <n v="5027"/>
    <n v="51"/>
    <x v="0"/>
    <n v="88"/>
    <n v="57.13"/>
    <x v="3"/>
    <s v="DKK"/>
    <x v="39"/>
    <x v="39"/>
    <x v="0"/>
    <x v="0"/>
    <x v="3"/>
    <x v="3"/>
    <x v="3"/>
  </r>
  <r>
    <n v="40"/>
    <s v="Garcia, Garcia and Lopez"/>
    <x v="40"/>
    <x v="35"/>
    <n v="14878"/>
    <n v="169"/>
    <x v="1"/>
    <n v="198"/>
    <n v="75.14"/>
    <x v="1"/>
    <s v="USD"/>
    <x v="40"/>
    <x v="40"/>
    <x v="0"/>
    <x v="1"/>
    <x v="8"/>
    <x v="2"/>
    <x v="8"/>
  </r>
  <r>
    <n v="41"/>
    <s v="Watts Group"/>
    <x v="41"/>
    <x v="36"/>
    <n v="11924"/>
    <n v="213"/>
    <x v="1"/>
    <n v="111"/>
    <n v="107.42"/>
    <x v="6"/>
    <s v="EUR"/>
    <x v="41"/>
    <x v="41"/>
    <x v="0"/>
    <x v="1"/>
    <x v="1"/>
    <x v="1"/>
    <x v="1"/>
  </r>
  <r>
    <n v="42"/>
    <s v="Werner-Bryant"/>
    <x v="42"/>
    <x v="37"/>
    <n v="7991"/>
    <n v="444"/>
    <x v="1"/>
    <n v="222"/>
    <n v="36"/>
    <x v="1"/>
    <s v="USD"/>
    <x v="42"/>
    <x v="42"/>
    <x v="0"/>
    <x v="0"/>
    <x v="0"/>
    <x v="0"/>
    <x v="0"/>
  </r>
  <r>
    <n v="43"/>
    <s v="Schmitt-Mendoza"/>
    <x v="43"/>
    <x v="38"/>
    <n v="167717"/>
    <n v="186"/>
    <x v="1"/>
    <n v="6212"/>
    <n v="27"/>
    <x v="1"/>
    <s v="USD"/>
    <x v="43"/>
    <x v="43"/>
    <x v="0"/>
    <x v="0"/>
    <x v="15"/>
    <x v="5"/>
    <x v="15"/>
  </r>
  <r>
    <n v="44"/>
    <s v="Reid-Mccullough"/>
    <x v="44"/>
    <x v="39"/>
    <n v="10541"/>
    <n v="659"/>
    <x v="1"/>
    <n v="98"/>
    <n v="107.56"/>
    <x v="3"/>
    <s v="DKK"/>
    <x v="44"/>
    <x v="44"/>
    <x v="0"/>
    <x v="0"/>
    <x v="13"/>
    <x v="5"/>
    <x v="13"/>
  </r>
  <r>
    <n v="45"/>
    <s v="Woods-Clark"/>
    <x v="45"/>
    <x v="40"/>
    <n v="4530"/>
    <n v="48"/>
    <x v="0"/>
    <n v="48"/>
    <n v="94.38"/>
    <x v="1"/>
    <s v="USD"/>
    <x v="45"/>
    <x v="45"/>
    <x v="0"/>
    <x v="1"/>
    <x v="3"/>
    <x v="3"/>
    <x v="3"/>
  </r>
  <r>
    <n v="46"/>
    <s v="Vaughn, Hunt and Caldwell"/>
    <x v="46"/>
    <x v="41"/>
    <n v="4247"/>
    <n v="115"/>
    <x v="1"/>
    <n v="92"/>
    <n v="46.16"/>
    <x v="1"/>
    <s v="USD"/>
    <x v="46"/>
    <x v="46"/>
    <x v="0"/>
    <x v="0"/>
    <x v="1"/>
    <x v="1"/>
    <x v="1"/>
  </r>
  <r>
    <n v="47"/>
    <s v="Bennett and Sons"/>
    <x v="47"/>
    <x v="42"/>
    <n v="7129"/>
    <n v="475"/>
    <x v="1"/>
    <n v="149"/>
    <n v="47.85"/>
    <x v="1"/>
    <s v="USD"/>
    <x v="47"/>
    <x v="47"/>
    <x v="0"/>
    <x v="0"/>
    <x v="3"/>
    <x v="3"/>
    <x v="3"/>
  </r>
  <r>
    <n v="48"/>
    <s v="Lamb Inc"/>
    <x v="48"/>
    <x v="43"/>
    <n v="128862"/>
    <n v="387"/>
    <x v="1"/>
    <n v="2431"/>
    <n v="53.01"/>
    <x v="1"/>
    <s v="USD"/>
    <x v="48"/>
    <x v="48"/>
    <x v="0"/>
    <x v="0"/>
    <x v="3"/>
    <x v="3"/>
    <x v="3"/>
  </r>
  <r>
    <n v="49"/>
    <s v="Casey-Kelly"/>
    <x v="49"/>
    <x v="44"/>
    <n v="13653"/>
    <n v="190"/>
    <x v="1"/>
    <n v="303"/>
    <n v="45.06"/>
    <x v="1"/>
    <s v="USD"/>
    <x v="49"/>
    <x v="49"/>
    <x v="0"/>
    <x v="0"/>
    <x v="1"/>
    <x v="1"/>
    <x v="1"/>
  </r>
  <r>
    <n v="50"/>
    <s v="Jones, Taylor and Moore"/>
    <x v="50"/>
    <x v="0"/>
    <n v="2"/>
    <n v="2"/>
    <x v="0"/>
    <n v="1"/>
    <n v="2"/>
    <x v="6"/>
    <s v="EUR"/>
    <x v="50"/>
    <x v="50"/>
    <x v="0"/>
    <x v="0"/>
    <x v="16"/>
    <x v="1"/>
    <x v="16"/>
  </r>
  <r>
    <n v="51"/>
    <s v="Bradshaw, Gill and Donovan"/>
    <x v="51"/>
    <x v="45"/>
    <n v="145243"/>
    <n v="92"/>
    <x v="0"/>
    <n v="1467"/>
    <n v="99.01"/>
    <x v="4"/>
    <s v="GBP"/>
    <x v="51"/>
    <x v="51"/>
    <x v="0"/>
    <x v="1"/>
    <x v="8"/>
    <x v="2"/>
    <x v="8"/>
  </r>
  <r>
    <n v="52"/>
    <s v="Hernandez, Rodriguez and Clark"/>
    <x v="52"/>
    <x v="44"/>
    <n v="2459"/>
    <n v="34"/>
    <x v="0"/>
    <n v="75"/>
    <n v="32.79"/>
    <x v="1"/>
    <s v="USD"/>
    <x v="52"/>
    <x v="52"/>
    <x v="0"/>
    <x v="0"/>
    <x v="3"/>
    <x v="3"/>
    <x v="3"/>
  </r>
  <r>
    <n v="53"/>
    <s v="Smith-Jones"/>
    <x v="53"/>
    <x v="35"/>
    <n v="12356"/>
    <n v="140"/>
    <x v="1"/>
    <n v="209"/>
    <n v="59.12"/>
    <x v="1"/>
    <s v="USD"/>
    <x v="53"/>
    <x v="53"/>
    <x v="0"/>
    <x v="0"/>
    <x v="6"/>
    <x v="4"/>
    <x v="6"/>
  </r>
  <r>
    <n v="54"/>
    <s v="Roy PLC"/>
    <x v="54"/>
    <x v="46"/>
    <n v="5392"/>
    <n v="90"/>
    <x v="0"/>
    <n v="120"/>
    <n v="44.93"/>
    <x v="1"/>
    <s v="USD"/>
    <x v="54"/>
    <x v="54"/>
    <x v="0"/>
    <x v="0"/>
    <x v="8"/>
    <x v="2"/>
    <x v="8"/>
  </r>
  <r>
    <n v="55"/>
    <s v="Wright, Brooks and Villarreal"/>
    <x v="55"/>
    <x v="47"/>
    <n v="11746"/>
    <n v="178"/>
    <x v="1"/>
    <n v="131"/>
    <n v="89.66"/>
    <x v="1"/>
    <s v="USD"/>
    <x v="55"/>
    <x v="55"/>
    <x v="0"/>
    <x v="0"/>
    <x v="17"/>
    <x v="1"/>
    <x v="17"/>
  </r>
  <r>
    <n v="56"/>
    <s v="Flores, Miller and Johnson"/>
    <x v="56"/>
    <x v="48"/>
    <n v="11493"/>
    <n v="144"/>
    <x v="1"/>
    <n v="164"/>
    <n v="70.08"/>
    <x v="1"/>
    <s v="USD"/>
    <x v="56"/>
    <x v="56"/>
    <x v="0"/>
    <x v="0"/>
    <x v="8"/>
    <x v="2"/>
    <x v="8"/>
  </r>
  <r>
    <n v="57"/>
    <s v="Bridges, Freeman and Kim"/>
    <x v="57"/>
    <x v="49"/>
    <n v="6243"/>
    <n v="215"/>
    <x v="1"/>
    <n v="201"/>
    <n v="31.06"/>
    <x v="1"/>
    <s v="USD"/>
    <x v="57"/>
    <x v="57"/>
    <x v="0"/>
    <x v="0"/>
    <x v="11"/>
    <x v="6"/>
    <x v="11"/>
  </r>
  <r>
    <n v="58"/>
    <s v="Anderson-Perez"/>
    <x v="58"/>
    <x v="50"/>
    <n v="6132"/>
    <n v="227"/>
    <x v="1"/>
    <n v="211"/>
    <n v="29.06"/>
    <x v="1"/>
    <s v="USD"/>
    <x v="58"/>
    <x v="58"/>
    <x v="0"/>
    <x v="0"/>
    <x v="3"/>
    <x v="3"/>
    <x v="3"/>
  </r>
  <r>
    <n v="59"/>
    <s v="Wright, Fox and Marks"/>
    <x v="59"/>
    <x v="1"/>
    <n v="3851"/>
    <n v="275"/>
    <x v="1"/>
    <n v="128"/>
    <n v="30.09"/>
    <x v="1"/>
    <s v="USD"/>
    <x v="59"/>
    <x v="59"/>
    <x v="0"/>
    <x v="1"/>
    <x v="3"/>
    <x v="3"/>
    <x v="3"/>
  </r>
  <r>
    <n v="60"/>
    <s v="Crawford-Peters"/>
    <x v="60"/>
    <x v="51"/>
    <n v="135997"/>
    <n v="144"/>
    <x v="1"/>
    <n v="1600"/>
    <n v="85"/>
    <x v="0"/>
    <s v="CAD"/>
    <x v="60"/>
    <x v="60"/>
    <x v="0"/>
    <x v="0"/>
    <x v="3"/>
    <x v="3"/>
    <x v="3"/>
  </r>
  <r>
    <n v="61"/>
    <s v="Romero-Hoffman"/>
    <x v="61"/>
    <x v="52"/>
    <n v="184750"/>
    <n v="93"/>
    <x v="0"/>
    <n v="2253"/>
    <n v="82"/>
    <x v="0"/>
    <s v="CAD"/>
    <x v="61"/>
    <x v="61"/>
    <x v="0"/>
    <x v="0"/>
    <x v="3"/>
    <x v="3"/>
    <x v="3"/>
  </r>
  <r>
    <n v="62"/>
    <s v="Sparks-West"/>
    <x v="62"/>
    <x v="22"/>
    <n v="14452"/>
    <n v="723"/>
    <x v="1"/>
    <n v="249"/>
    <n v="58.04"/>
    <x v="1"/>
    <s v="USD"/>
    <x v="62"/>
    <x v="62"/>
    <x v="0"/>
    <x v="0"/>
    <x v="2"/>
    <x v="2"/>
    <x v="2"/>
  </r>
  <r>
    <n v="63"/>
    <s v="Baker, Morgan and Brown"/>
    <x v="63"/>
    <x v="53"/>
    <n v="557"/>
    <n v="12"/>
    <x v="0"/>
    <n v="5"/>
    <n v="111.4"/>
    <x v="1"/>
    <s v="USD"/>
    <x v="63"/>
    <x v="63"/>
    <x v="0"/>
    <x v="0"/>
    <x v="3"/>
    <x v="3"/>
    <x v="3"/>
  </r>
  <r>
    <n v="64"/>
    <s v="Mosley-Gilbert"/>
    <x v="64"/>
    <x v="54"/>
    <n v="2734"/>
    <n v="98"/>
    <x v="0"/>
    <n v="38"/>
    <n v="71.95"/>
    <x v="1"/>
    <s v="USD"/>
    <x v="64"/>
    <x v="64"/>
    <x v="0"/>
    <x v="1"/>
    <x v="2"/>
    <x v="2"/>
    <x v="2"/>
  </r>
  <r>
    <n v="65"/>
    <s v="Berry-Boyer"/>
    <x v="65"/>
    <x v="55"/>
    <n v="14405"/>
    <n v="236"/>
    <x v="1"/>
    <n v="236"/>
    <n v="61.04"/>
    <x v="1"/>
    <s v="USD"/>
    <x v="65"/>
    <x v="65"/>
    <x v="0"/>
    <x v="0"/>
    <x v="3"/>
    <x v="3"/>
    <x v="3"/>
  </r>
  <r>
    <n v="66"/>
    <s v="Sanders-Allen"/>
    <x v="66"/>
    <x v="49"/>
    <n v="1307"/>
    <n v="45"/>
    <x v="0"/>
    <n v="12"/>
    <n v="108.92"/>
    <x v="1"/>
    <s v="USD"/>
    <x v="66"/>
    <x v="66"/>
    <x v="0"/>
    <x v="1"/>
    <x v="3"/>
    <x v="3"/>
    <x v="3"/>
  </r>
  <r>
    <n v="67"/>
    <s v="Lopez Inc"/>
    <x v="67"/>
    <x v="56"/>
    <n v="117892"/>
    <n v="162"/>
    <x v="1"/>
    <n v="4065"/>
    <n v="29"/>
    <x v="4"/>
    <s v="GBP"/>
    <x v="67"/>
    <x v="67"/>
    <x v="0"/>
    <x v="1"/>
    <x v="8"/>
    <x v="2"/>
    <x v="8"/>
  </r>
  <r>
    <n v="68"/>
    <s v="Moreno-Turner"/>
    <x v="68"/>
    <x v="57"/>
    <n v="14508"/>
    <n v="255"/>
    <x v="1"/>
    <n v="246"/>
    <n v="58.98"/>
    <x v="6"/>
    <s v="EUR"/>
    <x v="68"/>
    <x v="68"/>
    <x v="0"/>
    <x v="1"/>
    <x v="3"/>
    <x v="3"/>
    <x v="3"/>
  </r>
  <r>
    <n v="69"/>
    <s v="Jones-Watson"/>
    <x v="69"/>
    <x v="58"/>
    <n v="1901"/>
    <n v="24"/>
    <x v="3"/>
    <n v="17"/>
    <n v="111.82"/>
    <x v="1"/>
    <s v="USD"/>
    <x v="69"/>
    <x v="69"/>
    <x v="0"/>
    <x v="0"/>
    <x v="3"/>
    <x v="3"/>
    <x v="3"/>
  </r>
  <r>
    <n v="70"/>
    <s v="Barker Inc"/>
    <x v="70"/>
    <x v="59"/>
    <n v="158389"/>
    <n v="124"/>
    <x v="1"/>
    <n v="2475"/>
    <n v="64"/>
    <x v="6"/>
    <s v="EUR"/>
    <x v="70"/>
    <x v="70"/>
    <x v="0"/>
    <x v="1"/>
    <x v="3"/>
    <x v="3"/>
    <x v="3"/>
  </r>
  <r>
    <n v="71"/>
    <s v="Tate, Bass and House"/>
    <x v="71"/>
    <x v="46"/>
    <n v="6484"/>
    <n v="108"/>
    <x v="1"/>
    <n v="76"/>
    <n v="85.32"/>
    <x v="1"/>
    <s v="USD"/>
    <x v="71"/>
    <x v="49"/>
    <x v="0"/>
    <x v="0"/>
    <x v="3"/>
    <x v="3"/>
    <x v="3"/>
  </r>
  <r>
    <n v="72"/>
    <s v="Hampton, Lewis and Ray"/>
    <x v="72"/>
    <x v="60"/>
    <n v="4022"/>
    <n v="670"/>
    <x v="1"/>
    <n v="54"/>
    <n v="74.48"/>
    <x v="1"/>
    <s v="USD"/>
    <x v="72"/>
    <x v="71"/>
    <x v="0"/>
    <x v="0"/>
    <x v="10"/>
    <x v="4"/>
    <x v="10"/>
  </r>
  <r>
    <n v="73"/>
    <s v="Collins-Goodman"/>
    <x v="73"/>
    <x v="1"/>
    <n v="9253"/>
    <n v="661"/>
    <x v="1"/>
    <n v="88"/>
    <n v="105.15"/>
    <x v="1"/>
    <s v="USD"/>
    <x v="73"/>
    <x v="72"/>
    <x v="0"/>
    <x v="0"/>
    <x v="17"/>
    <x v="1"/>
    <x v="17"/>
  </r>
  <r>
    <n v="74"/>
    <s v="Davis-Michael"/>
    <x v="74"/>
    <x v="61"/>
    <n v="4776"/>
    <n v="122"/>
    <x v="1"/>
    <n v="85"/>
    <n v="56.19"/>
    <x v="4"/>
    <s v="GBP"/>
    <x v="74"/>
    <x v="73"/>
    <x v="0"/>
    <x v="0"/>
    <x v="16"/>
    <x v="1"/>
    <x v="16"/>
  </r>
  <r>
    <n v="75"/>
    <s v="White, Torres and Bishop"/>
    <x v="75"/>
    <x v="62"/>
    <n v="14606"/>
    <n v="151"/>
    <x v="1"/>
    <n v="170"/>
    <n v="85.92"/>
    <x v="1"/>
    <s v="USD"/>
    <x v="75"/>
    <x v="74"/>
    <x v="0"/>
    <x v="0"/>
    <x v="14"/>
    <x v="7"/>
    <x v="14"/>
  </r>
  <r>
    <n v="76"/>
    <s v="Martin, Conway and Larsen"/>
    <x v="76"/>
    <x v="63"/>
    <n v="95993"/>
    <n v="78"/>
    <x v="0"/>
    <n v="1684"/>
    <n v="57"/>
    <x v="1"/>
    <s v="USD"/>
    <x v="76"/>
    <x v="75"/>
    <x v="1"/>
    <x v="1"/>
    <x v="3"/>
    <x v="3"/>
    <x v="3"/>
  </r>
  <r>
    <n v="77"/>
    <s v="Acevedo-Huffman"/>
    <x v="77"/>
    <x v="40"/>
    <n v="4460"/>
    <n v="47"/>
    <x v="0"/>
    <n v="56"/>
    <n v="79.64"/>
    <x v="1"/>
    <s v="USD"/>
    <x v="77"/>
    <x v="76"/>
    <x v="0"/>
    <x v="1"/>
    <x v="10"/>
    <x v="4"/>
    <x v="10"/>
  </r>
  <r>
    <n v="78"/>
    <s v="Montgomery, Larson and Spencer"/>
    <x v="78"/>
    <x v="6"/>
    <n v="13536"/>
    <n v="301"/>
    <x v="1"/>
    <n v="330"/>
    <n v="41.02"/>
    <x v="1"/>
    <s v="USD"/>
    <x v="78"/>
    <x v="77"/>
    <x v="0"/>
    <x v="0"/>
    <x v="18"/>
    <x v="5"/>
    <x v="18"/>
  </r>
  <r>
    <n v="79"/>
    <s v="Soto LLC"/>
    <x v="79"/>
    <x v="64"/>
    <n v="40228"/>
    <n v="70"/>
    <x v="0"/>
    <n v="838"/>
    <n v="48"/>
    <x v="1"/>
    <s v="USD"/>
    <x v="79"/>
    <x v="78"/>
    <x v="0"/>
    <x v="0"/>
    <x v="3"/>
    <x v="3"/>
    <x v="3"/>
  </r>
  <r>
    <n v="80"/>
    <s v="Sutton, Barrett and Tucker"/>
    <x v="80"/>
    <x v="65"/>
    <n v="7012"/>
    <n v="637"/>
    <x v="1"/>
    <n v="127"/>
    <n v="55.21"/>
    <x v="1"/>
    <s v="USD"/>
    <x v="80"/>
    <x v="79"/>
    <x v="0"/>
    <x v="0"/>
    <x v="11"/>
    <x v="6"/>
    <x v="11"/>
  </r>
  <r>
    <n v="81"/>
    <s v="Gomez, Bailey and Flores"/>
    <x v="81"/>
    <x v="66"/>
    <n v="37857"/>
    <n v="225"/>
    <x v="1"/>
    <n v="411"/>
    <n v="92.11"/>
    <x v="1"/>
    <s v="USD"/>
    <x v="81"/>
    <x v="80"/>
    <x v="0"/>
    <x v="0"/>
    <x v="1"/>
    <x v="1"/>
    <x v="1"/>
  </r>
  <r>
    <n v="82"/>
    <s v="Porter-George"/>
    <x v="82"/>
    <x v="67"/>
    <n v="14973"/>
    <n v="1497"/>
    <x v="1"/>
    <n v="180"/>
    <n v="83.18"/>
    <x v="4"/>
    <s v="GBP"/>
    <x v="82"/>
    <x v="4"/>
    <x v="0"/>
    <x v="1"/>
    <x v="11"/>
    <x v="6"/>
    <x v="11"/>
  </r>
  <r>
    <n v="83"/>
    <s v="Fitzgerald PLC"/>
    <x v="83"/>
    <x v="68"/>
    <n v="39996"/>
    <n v="38"/>
    <x v="0"/>
    <n v="1000"/>
    <n v="40"/>
    <x v="1"/>
    <s v="USD"/>
    <x v="83"/>
    <x v="81"/>
    <x v="0"/>
    <x v="0"/>
    <x v="5"/>
    <x v="1"/>
    <x v="5"/>
  </r>
  <r>
    <n v="84"/>
    <s v="Cisneros-Burton"/>
    <x v="84"/>
    <x v="69"/>
    <n v="41564"/>
    <n v="132"/>
    <x v="1"/>
    <n v="374"/>
    <n v="111.13"/>
    <x v="1"/>
    <s v="USD"/>
    <x v="84"/>
    <x v="82"/>
    <x v="0"/>
    <x v="0"/>
    <x v="8"/>
    <x v="2"/>
    <x v="8"/>
  </r>
  <r>
    <n v="85"/>
    <s v="Hill, Lawson and Wilkinson"/>
    <x v="85"/>
    <x v="70"/>
    <n v="6430"/>
    <n v="131"/>
    <x v="1"/>
    <n v="71"/>
    <n v="90.56"/>
    <x v="2"/>
    <s v="AUD"/>
    <x v="85"/>
    <x v="83"/>
    <x v="0"/>
    <x v="0"/>
    <x v="7"/>
    <x v="1"/>
    <x v="7"/>
  </r>
  <r>
    <n v="86"/>
    <s v="Davis-Smith"/>
    <x v="86"/>
    <x v="71"/>
    <n v="12405"/>
    <n v="168"/>
    <x v="1"/>
    <n v="203"/>
    <n v="61.11"/>
    <x v="1"/>
    <s v="USD"/>
    <x v="86"/>
    <x v="84"/>
    <x v="1"/>
    <x v="0"/>
    <x v="3"/>
    <x v="3"/>
    <x v="3"/>
  </r>
  <r>
    <n v="87"/>
    <s v="Farrell and Sons"/>
    <x v="87"/>
    <x v="72"/>
    <n v="123040"/>
    <n v="62"/>
    <x v="0"/>
    <n v="1482"/>
    <n v="83.02"/>
    <x v="2"/>
    <s v="AUD"/>
    <x v="87"/>
    <x v="85"/>
    <x v="0"/>
    <x v="1"/>
    <x v="1"/>
    <x v="1"/>
    <x v="1"/>
  </r>
  <r>
    <n v="88"/>
    <s v="Clark Group"/>
    <x v="88"/>
    <x v="73"/>
    <n v="12516"/>
    <n v="261"/>
    <x v="1"/>
    <n v="113"/>
    <n v="110.76"/>
    <x v="1"/>
    <s v="USD"/>
    <x v="88"/>
    <x v="86"/>
    <x v="0"/>
    <x v="0"/>
    <x v="18"/>
    <x v="5"/>
    <x v="18"/>
  </r>
  <r>
    <n v="89"/>
    <s v="White, Singleton and Zimmerman"/>
    <x v="89"/>
    <x v="74"/>
    <n v="8588"/>
    <n v="253"/>
    <x v="1"/>
    <n v="96"/>
    <n v="89.46"/>
    <x v="1"/>
    <s v="USD"/>
    <x v="89"/>
    <x v="87"/>
    <x v="0"/>
    <x v="0"/>
    <x v="3"/>
    <x v="3"/>
    <x v="3"/>
  </r>
  <r>
    <n v="90"/>
    <s v="Kramer Group"/>
    <x v="90"/>
    <x v="75"/>
    <n v="6132"/>
    <n v="79"/>
    <x v="0"/>
    <n v="106"/>
    <n v="57.85"/>
    <x v="1"/>
    <s v="USD"/>
    <x v="90"/>
    <x v="88"/>
    <x v="0"/>
    <x v="1"/>
    <x v="3"/>
    <x v="3"/>
    <x v="3"/>
  </r>
  <r>
    <n v="91"/>
    <s v="Frazier, Patrick and Smith"/>
    <x v="91"/>
    <x v="76"/>
    <n v="74688"/>
    <n v="48"/>
    <x v="0"/>
    <n v="679"/>
    <n v="110"/>
    <x v="6"/>
    <s v="EUR"/>
    <x v="91"/>
    <x v="89"/>
    <x v="0"/>
    <x v="0"/>
    <x v="18"/>
    <x v="5"/>
    <x v="18"/>
  </r>
  <r>
    <n v="92"/>
    <s v="Santos, Bell and Lloyd"/>
    <x v="92"/>
    <x v="77"/>
    <n v="51775"/>
    <n v="259"/>
    <x v="1"/>
    <n v="498"/>
    <n v="103.97"/>
    <x v="5"/>
    <s v="CHF"/>
    <x v="92"/>
    <x v="40"/>
    <x v="0"/>
    <x v="1"/>
    <x v="11"/>
    <x v="6"/>
    <x v="11"/>
  </r>
  <r>
    <n v="93"/>
    <s v="Hall and Sons"/>
    <x v="93"/>
    <x v="78"/>
    <n v="65877"/>
    <n v="61"/>
    <x v="3"/>
    <n v="610"/>
    <n v="108"/>
    <x v="1"/>
    <s v="USD"/>
    <x v="93"/>
    <x v="90"/>
    <x v="0"/>
    <x v="1"/>
    <x v="3"/>
    <x v="3"/>
    <x v="3"/>
  </r>
  <r>
    <n v="94"/>
    <s v="Hanson Inc"/>
    <x v="94"/>
    <x v="49"/>
    <n v="8807"/>
    <n v="304"/>
    <x v="1"/>
    <n v="180"/>
    <n v="48.93"/>
    <x v="4"/>
    <s v="GBP"/>
    <x v="94"/>
    <x v="91"/>
    <x v="0"/>
    <x v="0"/>
    <x v="2"/>
    <x v="2"/>
    <x v="2"/>
  </r>
  <r>
    <n v="95"/>
    <s v="Sanchez LLC"/>
    <x v="95"/>
    <x v="79"/>
    <n v="1017"/>
    <n v="113"/>
    <x v="1"/>
    <n v="27"/>
    <n v="37.67"/>
    <x v="1"/>
    <s v="USD"/>
    <x v="95"/>
    <x v="92"/>
    <x v="0"/>
    <x v="0"/>
    <x v="4"/>
    <x v="4"/>
    <x v="4"/>
  </r>
  <r>
    <n v="96"/>
    <s v="Howard Ltd"/>
    <x v="96"/>
    <x v="80"/>
    <n v="151513"/>
    <n v="217"/>
    <x v="1"/>
    <n v="2331"/>
    <n v="65"/>
    <x v="1"/>
    <s v="USD"/>
    <x v="96"/>
    <x v="36"/>
    <x v="0"/>
    <x v="0"/>
    <x v="3"/>
    <x v="3"/>
    <x v="3"/>
  </r>
  <r>
    <n v="97"/>
    <s v="Stewart LLC"/>
    <x v="97"/>
    <x v="81"/>
    <n v="12047"/>
    <n v="927"/>
    <x v="1"/>
    <n v="113"/>
    <n v="106.61"/>
    <x v="1"/>
    <s v="USD"/>
    <x v="48"/>
    <x v="93"/>
    <x v="0"/>
    <x v="0"/>
    <x v="0"/>
    <x v="0"/>
    <x v="0"/>
  </r>
  <r>
    <n v="98"/>
    <s v="Arias, Allen and Miller"/>
    <x v="98"/>
    <x v="82"/>
    <n v="32951"/>
    <n v="34"/>
    <x v="0"/>
    <n v="1220"/>
    <n v="27.01"/>
    <x v="2"/>
    <s v="AUD"/>
    <x v="97"/>
    <x v="94"/>
    <x v="0"/>
    <x v="0"/>
    <x v="11"/>
    <x v="6"/>
    <x v="11"/>
  </r>
  <r>
    <n v="99"/>
    <s v="Baker-Morris"/>
    <x v="99"/>
    <x v="4"/>
    <n v="14951"/>
    <n v="197"/>
    <x v="1"/>
    <n v="164"/>
    <n v="91.16"/>
    <x v="1"/>
    <s v="USD"/>
    <x v="98"/>
    <x v="95"/>
    <x v="0"/>
    <x v="0"/>
    <x v="3"/>
    <x v="3"/>
    <x v="3"/>
  </r>
  <r>
    <n v="100"/>
    <s v="Tucker, Fox and Green"/>
    <x v="100"/>
    <x v="0"/>
    <n v="1"/>
    <n v="1"/>
    <x v="0"/>
    <n v="1"/>
    <n v="1"/>
    <x v="1"/>
    <s v="USD"/>
    <x v="99"/>
    <x v="96"/>
    <x v="0"/>
    <x v="0"/>
    <x v="3"/>
    <x v="3"/>
    <x v="3"/>
  </r>
  <r>
    <n v="101"/>
    <s v="Douglas LLC"/>
    <x v="101"/>
    <x v="79"/>
    <n v="9193"/>
    <n v="1021"/>
    <x v="1"/>
    <n v="164"/>
    <n v="56.05"/>
    <x v="1"/>
    <s v="USD"/>
    <x v="100"/>
    <x v="97"/>
    <x v="0"/>
    <x v="1"/>
    <x v="5"/>
    <x v="1"/>
    <x v="5"/>
  </r>
  <r>
    <n v="102"/>
    <s v="Garcia Inc"/>
    <x v="102"/>
    <x v="41"/>
    <n v="10422"/>
    <n v="282"/>
    <x v="1"/>
    <n v="336"/>
    <n v="31.02"/>
    <x v="1"/>
    <s v="USD"/>
    <x v="101"/>
    <x v="98"/>
    <x v="0"/>
    <x v="1"/>
    <x v="8"/>
    <x v="2"/>
    <x v="8"/>
  </r>
  <r>
    <n v="103"/>
    <s v="Frye, Hunt and Powell"/>
    <x v="103"/>
    <x v="83"/>
    <n v="2461"/>
    <n v="25"/>
    <x v="0"/>
    <n v="37"/>
    <n v="66.510000000000005"/>
    <x v="6"/>
    <s v="EUR"/>
    <x v="102"/>
    <x v="99"/>
    <x v="0"/>
    <x v="0"/>
    <x v="5"/>
    <x v="1"/>
    <x v="5"/>
  </r>
  <r>
    <n v="104"/>
    <s v="Smith, Wells and Nguyen"/>
    <x v="104"/>
    <x v="84"/>
    <n v="170623"/>
    <n v="143"/>
    <x v="1"/>
    <n v="1917"/>
    <n v="89.01"/>
    <x v="1"/>
    <s v="USD"/>
    <x v="103"/>
    <x v="100"/>
    <x v="0"/>
    <x v="0"/>
    <x v="7"/>
    <x v="1"/>
    <x v="7"/>
  </r>
  <r>
    <n v="105"/>
    <s v="Charles-Johnson"/>
    <x v="105"/>
    <x v="85"/>
    <n v="9829"/>
    <n v="145"/>
    <x v="1"/>
    <n v="95"/>
    <n v="103.46"/>
    <x v="1"/>
    <s v="USD"/>
    <x v="104"/>
    <x v="101"/>
    <x v="0"/>
    <x v="0"/>
    <x v="2"/>
    <x v="2"/>
    <x v="2"/>
  </r>
  <r>
    <n v="106"/>
    <s v="Brandt, Carter and Wood"/>
    <x v="106"/>
    <x v="61"/>
    <n v="14006"/>
    <n v="359"/>
    <x v="1"/>
    <n v="147"/>
    <n v="95.28"/>
    <x v="1"/>
    <s v="USD"/>
    <x v="105"/>
    <x v="102"/>
    <x v="0"/>
    <x v="0"/>
    <x v="3"/>
    <x v="3"/>
    <x v="3"/>
  </r>
  <r>
    <n v="107"/>
    <s v="Tucker, Schmidt and Reid"/>
    <x v="107"/>
    <x v="26"/>
    <n v="6527"/>
    <n v="186"/>
    <x v="1"/>
    <n v="86"/>
    <n v="75.900000000000006"/>
    <x v="1"/>
    <s v="USD"/>
    <x v="106"/>
    <x v="103"/>
    <x v="0"/>
    <x v="1"/>
    <x v="3"/>
    <x v="3"/>
    <x v="3"/>
  </r>
  <r>
    <n v="108"/>
    <s v="Decker Inc"/>
    <x v="108"/>
    <x v="42"/>
    <n v="8929"/>
    <n v="595"/>
    <x v="1"/>
    <n v="83"/>
    <n v="107.58"/>
    <x v="1"/>
    <s v="USD"/>
    <x v="107"/>
    <x v="104"/>
    <x v="0"/>
    <x v="0"/>
    <x v="4"/>
    <x v="4"/>
    <x v="4"/>
  </r>
  <r>
    <n v="109"/>
    <s v="Romero and Sons"/>
    <x v="109"/>
    <x v="5"/>
    <n v="3079"/>
    <n v="59"/>
    <x v="0"/>
    <n v="60"/>
    <n v="51.32"/>
    <x v="1"/>
    <s v="USD"/>
    <x v="108"/>
    <x v="105"/>
    <x v="0"/>
    <x v="0"/>
    <x v="19"/>
    <x v="4"/>
    <x v="19"/>
  </r>
  <r>
    <n v="110"/>
    <s v="Castillo-Carey"/>
    <x v="110"/>
    <x v="86"/>
    <n v="21307"/>
    <n v="15"/>
    <x v="0"/>
    <n v="296"/>
    <n v="71.98"/>
    <x v="1"/>
    <s v="USD"/>
    <x v="109"/>
    <x v="106"/>
    <x v="0"/>
    <x v="0"/>
    <x v="0"/>
    <x v="0"/>
    <x v="0"/>
  </r>
  <r>
    <n v="111"/>
    <s v="Hart-Briggs"/>
    <x v="111"/>
    <x v="87"/>
    <n v="73653"/>
    <n v="120"/>
    <x v="1"/>
    <n v="676"/>
    <n v="108.95"/>
    <x v="1"/>
    <s v="USD"/>
    <x v="110"/>
    <x v="107"/>
    <x v="0"/>
    <x v="0"/>
    <x v="15"/>
    <x v="5"/>
    <x v="15"/>
  </r>
  <r>
    <n v="112"/>
    <s v="Jones-Meyer"/>
    <x v="112"/>
    <x v="53"/>
    <n v="12635"/>
    <n v="269"/>
    <x v="1"/>
    <n v="361"/>
    <n v="35"/>
    <x v="2"/>
    <s v="AUD"/>
    <x v="111"/>
    <x v="108"/>
    <x v="0"/>
    <x v="0"/>
    <x v="2"/>
    <x v="2"/>
    <x v="2"/>
  </r>
  <r>
    <n v="113"/>
    <s v="Wright, Hartman and Yu"/>
    <x v="113"/>
    <x v="88"/>
    <n v="12437"/>
    <n v="377"/>
    <x v="1"/>
    <n v="131"/>
    <n v="94.94"/>
    <x v="1"/>
    <s v="USD"/>
    <x v="112"/>
    <x v="109"/>
    <x v="0"/>
    <x v="0"/>
    <x v="0"/>
    <x v="0"/>
    <x v="0"/>
  </r>
  <r>
    <n v="114"/>
    <s v="Harper-Davis"/>
    <x v="114"/>
    <x v="89"/>
    <n v="13816"/>
    <n v="727"/>
    <x v="1"/>
    <n v="126"/>
    <n v="109.65"/>
    <x v="1"/>
    <s v="USD"/>
    <x v="113"/>
    <x v="110"/>
    <x v="0"/>
    <x v="1"/>
    <x v="8"/>
    <x v="2"/>
    <x v="8"/>
  </r>
  <r>
    <n v="115"/>
    <s v="Barrett PLC"/>
    <x v="115"/>
    <x v="90"/>
    <n v="145382"/>
    <n v="87"/>
    <x v="0"/>
    <n v="3304"/>
    <n v="44"/>
    <x v="6"/>
    <s v="EUR"/>
    <x v="114"/>
    <x v="111"/>
    <x v="0"/>
    <x v="0"/>
    <x v="13"/>
    <x v="5"/>
    <x v="13"/>
  </r>
  <r>
    <n v="116"/>
    <s v="David-Clark"/>
    <x v="116"/>
    <x v="44"/>
    <n v="6336"/>
    <n v="88"/>
    <x v="0"/>
    <n v="73"/>
    <n v="86.79"/>
    <x v="1"/>
    <s v="USD"/>
    <x v="115"/>
    <x v="112"/>
    <x v="0"/>
    <x v="0"/>
    <x v="3"/>
    <x v="3"/>
    <x v="3"/>
  </r>
  <r>
    <n v="117"/>
    <s v="Chaney-Dennis"/>
    <x v="117"/>
    <x v="70"/>
    <n v="8523"/>
    <n v="174"/>
    <x v="1"/>
    <n v="275"/>
    <n v="30.99"/>
    <x v="1"/>
    <s v="USD"/>
    <x v="116"/>
    <x v="113"/>
    <x v="0"/>
    <x v="0"/>
    <x v="19"/>
    <x v="4"/>
    <x v="19"/>
  </r>
  <r>
    <n v="118"/>
    <s v="Robinson, Lopez and Christensen"/>
    <x v="118"/>
    <x v="91"/>
    <n v="6351"/>
    <n v="118"/>
    <x v="1"/>
    <n v="67"/>
    <n v="94.79"/>
    <x v="1"/>
    <s v="USD"/>
    <x v="117"/>
    <x v="114"/>
    <x v="0"/>
    <x v="0"/>
    <x v="14"/>
    <x v="7"/>
    <x v="14"/>
  </r>
  <r>
    <n v="119"/>
    <s v="Clark and Sons"/>
    <x v="119"/>
    <x v="92"/>
    <n v="10748"/>
    <n v="215"/>
    <x v="1"/>
    <n v="154"/>
    <n v="69.790000000000006"/>
    <x v="1"/>
    <s v="USD"/>
    <x v="118"/>
    <x v="115"/>
    <x v="0"/>
    <x v="1"/>
    <x v="4"/>
    <x v="4"/>
    <x v="4"/>
  </r>
  <r>
    <n v="120"/>
    <s v="Vega Group"/>
    <x v="120"/>
    <x v="93"/>
    <n v="112272"/>
    <n v="149"/>
    <x v="1"/>
    <n v="1782"/>
    <n v="63"/>
    <x v="1"/>
    <s v="USD"/>
    <x v="119"/>
    <x v="116"/>
    <x v="0"/>
    <x v="1"/>
    <x v="20"/>
    <x v="6"/>
    <x v="20"/>
  </r>
  <r>
    <n v="121"/>
    <s v="Brown-Brown"/>
    <x v="121"/>
    <x v="94"/>
    <n v="99361"/>
    <n v="219"/>
    <x v="1"/>
    <n v="903"/>
    <n v="110.03"/>
    <x v="1"/>
    <s v="USD"/>
    <x v="33"/>
    <x v="117"/>
    <x v="0"/>
    <x v="0"/>
    <x v="11"/>
    <x v="6"/>
    <x v="11"/>
  </r>
  <r>
    <n v="122"/>
    <s v="Taylor PLC"/>
    <x v="122"/>
    <x v="95"/>
    <n v="88055"/>
    <n v="64"/>
    <x v="0"/>
    <n v="3387"/>
    <n v="26"/>
    <x v="1"/>
    <s v="USD"/>
    <x v="120"/>
    <x v="95"/>
    <x v="0"/>
    <x v="0"/>
    <x v="13"/>
    <x v="5"/>
    <x v="13"/>
  </r>
  <r>
    <n v="123"/>
    <s v="Edwards-Lewis"/>
    <x v="123"/>
    <x v="96"/>
    <n v="33092"/>
    <n v="19"/>
    <x v="0"/>
    <n v="662"/>
    <n v="49.99"/>
    <x v="0"/>
    <s v="CAD"/>
    <x v="121"/>
    <x v="118"/>
    <x v="1"/>
    <x v="0"/>
    <x v="3"/>
    <x v="3"/>
    <x v="3"/>
  </r>
  <r>
    <n v="124"/>
    <s v="Stanton, Neal and Rodriguez"/>
    <x v="124"/>
    <x v="97"/>
    <n v="9562"/>
    <n v="368"/>
    <x v="1"/>
    <n v="94"/>
    <n v="101.72"/>
    <x v="6"/>
    <s v="EUR"/>
    <x v="122"/>
    <x v="119"/>
    <x v="0"/>
    <x v="0"/>
    <x v="14"/>
    <x v="7"/>
    <x v="14"/>
  </r>
  <r>
    <n v="125"/>
    <s v="Pratt LLC"/>
    <x v="125"/>
    <x v="98"/>
    <n v="8475"/>
    <n v="160"/>
    <x v="1"/>
    <n v="180"/>
    <n v="47.08"/>
    <x v="1"/>
    <s v="USD"/>
    <x v="123"/>
    <x v="120"/>
    <x v="0"/>
    <x v="0"/>
    <x v="3"/>
    <x v="3"/>
    <x v="3"/>
  </r>
  <r>
    <n v="126"/>
    <s v="Gross PLC"/>
    <x v="126"/>
    <x v="99"/>
    <n v="69617"/>
    <n v="39"/>
    <x v="0"/>
    <n v="774"/>
    <n v="89.94"/>
    <x v="1"/>
    <s v="USD"/>
    <x v="124"/>
    <x v="121"/>
    <x v="0"/>
    <x v="1"/>
    <x v="3"/>
    <x v="3"/>
    <x v="3"/>
  </r>
  <r>
    <n v="127"/>
    <s v="Martinez, Gomez and Dalton"/>
    <x v="127"/>
    <x v="100"/>
    <n v="53067"/>
    <n v="51"/>
    <x v="0"/>
    <n v="672"/>
    <n v="78.97"/>
    <x v="0"/>
    <s v="CAD"/>
    <x v="125"/>
    <x v="122"/>
    <x v="0"/>
    <x v="0"/>
    <x v="3"/>
    <x v="3"/>
    <x v="3"/>
  </r>
  <r>
    <n v="128"/>
    <s v="Allen-Curtis"/>
    <x v="128"/>
    <x v="101"/>
    <n v="42596"/>
    <n v="60"/>
    <x v="3"/>
    <n v="532"/>
    <n v="80.069999999999993"/>
    <x v="1"/>
    <s v="USD"/>
    <x v="126"/>
    <x v="123"/>
    <x v="0"/>
    <x v="0"/>
    <x v="1"/>
    <x v="1"/>
    <x v="1"/>
  </r>
  <r>
    <n v="129"/>
    <s v="Morgan-Martinez"/>
    <x v="129"/>
    <x v="102"/>
    <n v="4756"/>
    <n v="3"/>
    <x v="3"/>
    <n v="55"/>
    <n v="86.47"/>
    <x v="2"/>
    <s v="AUD"/>
    <x v="127"/>
    <x v="97"/>
    <x v="0"/>
    <x v="0"/>
    <x v="0"/>
    <x v="0"/>
    <x v="0"/>
  </r>
  <r>
    <n v="130"/>
    <s v="Luna, Anderson and Fox"/>
    <x v="130"/>
    <x v="103"/>
    <n v="14925"/>
    <n v="155"/>
    <x v="1"/>
    <n v="533"/>
    <n v="28"/>
    <x v="3"/>
    <s v="DKK"/>
    <x v="128"/>
    <x v="124"/>
    <x v="0"/>
    <x v="0"/>
    <x v="6"/>
    <x v="4"/>
    <x v="6"/>
  </r>
  <r>
    <n v="131"/>
    <s v="Fleming, Zhang and Henderson"/>
    <x v="131"/>
    <x v="104"/>
    <n v="166116"/>
    <n v="101"/>
    <x v="1"/>
    <n v="2443"/>
    <n v="68"/>
    <x v="4"/>
    <s v="GBP"/>
    <x v="129"/>
    <x v="125"/>
    <x v="0"/>
    <x v="0"/>
    <x v="2"/>
    <x v="2"/>
    <x v="2"/>
  </r>
  <r>
    <n v="132"/>
    <s v="Flowers and Sons"/>
    <x v="132"/>
    <x v="88"/>
    <n v="3834"/>
    <n v="116"/>
    <x v="1"/>
    <n v="89"/>
    <n v="43.08"/>
    <x v="1"/>
    <s v="USD"/>
    <x v="130"/>
    <x v="126"/>
    <x v="0"/>
    <x v="1"/>
    <x v="3"/>
    <x v="3"/>
    <x v="3"/>
  </r>
  <r>
    <n v="133"/>
    <s v="Gates PLC"/>
    <x v="133"/>
    <x v="6"/>
    <n v="13985"/>
    <n v="311"/>
    <x v="1"/>
    <n v="159"/>
    <n v="87.96"/>
    <x v="1"/>
    <s v="USD"/>
    <x v="131"/>
    <x v="127"/>
    <x v="0"/>
    <x v="0"/>
    <x v="21"/>
    <x v="1"/>
    <x v="21"/>
  </r>
  <r>
    <n v="134"/>
    <s v="Caldwell LLC"/>
    <x v="134"/>
    <x v="105"/>
    <n v="89288"/>
    <n v="90"/>
    <x v="0"/>
    <n v="940"/>
    <n v="94.99"/>
    <x v="5"/>
    <s v="CHF"/>
    <x v="132"/>
    <x v="128"/>
    <x v="0"/>
    <x v="1"/>
    <x v="4"/>
    <x v="4"/>
    <x v="4"/>
  </r>
  <r>
    <n v="135"/>
    <s v="Le, Burton and Evans"/>
    <x v="135"/>
    <x v="106"/>
    <n v="5488"/>
    <n v="71"/>
    <x v="0"/>
    <n v="117"/>
    <n v="46.91"/>
    <x v="1"/>
    <s v="USD"/>
    <x v="133"/>
    <x v="129"/>
    <x v="0"/>
    <x v="1"/>
    <x v="3"/>
    <x v="3"/>
    <x v="3"/>
  </r>
  <r>
    <n v="136"/>
    <s v="Briggs PLC"/>
    <x v="136"/>
    <x v="107"/>
    <n v="2721"/>
    <n v="3"/>
    <x v="3"/>
    <n v="58"/>
    <n v="46.91"/>
    <x v="1"/>
    <s v="USD"/>
    <x v="134"/>
    <x v="130"/>
    <x v="0"/>
    <x v="1"/>
    <x v="6"/>
    <x v="4"/>
    <x v="6"/>
  </r>
  <r>
    <n v="137"/>
    <s v="Hudson-Nguyen"/>
    <x v="137"/>
    <x v="37"/>
    <n v="4712"/>
    <n v="262"/>
    <x v="1"/>
    <n v="50"/>
    <n v="94.24"/>
    <x v="1"/>
    <s v="USD"/>
    <x v="135"/>
    <x v="131"/>
    <x v="0"/>
    <x v="0"/>
    <x v="9"/>
    <x v="5"/>
    <x v="9"/>
  </r>
  <r>
    <n v="138"/>
    <s v="Hogan Ltd"/>
    <x v="138"/>
    <x v="103"/>
    <n v="9216"/>
    <n v="96"/>
    <x v="0"/>
    <n v="115"/>
    <n v="80.14"/>
    <x v="1"/>
    <s v="USD"/>
    <x v="136"/>
    <x v="132"/>
    <x v="0"/>
    <x v="0"/>
    <x v="20"/>
    <x v="6"/>
    <x v="20"/>
  </r>
  <r>
    <n v="139"/>
    <s v="Hamilton, Wright and Chavez"/>
    <x v="139"/>
    <x v="108"/>
    <n v="19246"/>
    <n v="21"/>
    <x v="0"/>
    <n v="326"/>
    <n v="59.04"/>
    <x v="1"/>
    <s v="USD"/>
    <x v="137"/>
    <x v="133"/>
    <x v="0"/>
    <x v="1"/>
    <x v="8"/>
    <x v="2"/>
    <x v="8"/>
  </r>
  <r>
    <n v="140"/>
    <s v="Bautista-Cross"/>
    <x v="140"/>
    <x v="20"/>
    <n v="12274"/>
    <n v="223"/>
    <x v="1"/>
    <n v="186"/>
    <n v="65.989999999999995"/>
    <x v="1"/>
    <s v="USD"/>
    <x v="138"/>
    <x v="134"/>
    <x v="0"/>
    <x v="0"/>
    <x v="4"/>
    <x v="4"/>
    <x v="4"/>
  </r>
  <r>
    <n v="141"/>
    <s v="Jackson LLC"/>
    <x v="141"/>
    <x v="109"/>
    <n v="65323"/>
    <n v="102"/>
    <x v="1"/>
    <n v="1071"/>
    <n v="60.99"/>
    <x v="1"/>
    <s v="USD"/>
    <x v="139"/>
    <x v="135"/>
    <x v="0"/>
    <x v="0"/>
    <x v="2"/>
    <x v="2"/>
    <x v="2"/>
  </r>
  <r>
    <n v="142"/>
    <s v="Figueroa Ltd"/>
    <x v="142"/>
    <x v="92"/>
    <n v="11502"/>
    <n v="230"/>
    <x v="1"/>
    <n v="117"/>
    <n v="98.31"/>
    <x v="1"/>
    <s v="USD"/>
    <x v="107"/>
    <x v="136"/>
    <x v="0"/>
    <x v="0"/>
    <x v="2"/>
    <x v="2"/>
    <x v="2"/>
  </r>
  <r>
    <n v="143"/>
    <s v="Avila-Jones"/>
    <x v="143"/>
    <x v="91"/>
    <n v="7322"/>
    <n v="136"/>
    <x v="1"/>
    <n v="70"/>
    <n v="104.6"/>
    <x v="1"/>
    <s v="USD"/>
    <x v="140"/>
    <x v="137"/>
    <x v="0"/>
    <x v="0"/>
    <x v="7"/>
    <x v="1"/>
    <x v="7"/>
  </r>
  <r>
    <n v="144"/>
    <s v="Martin, Lopez and Hunter"/>
    <x v="144"/>
    <x v="25"/>
    <n v="11619"/>
    <n v="129"/>
    <x v="1"/>
    <n v="135"/>
    <n v="86.07"/>
    <x v="1"/>
    <s v="USD"/>
    <x v="141"/>
    <x v="138"/>
    <x v="0"/>
    <x v="0"/>
    <x v="3"/>
    <x v="3"/>
    <x v="3"/>
  </r>
  <r>
    <n v="145"/>
    <s v="Fields-Moore"/>
    <x v="145"/>
    <x v="110"/>
    <n v="59128"/>
    <n v="237"/>
    <x v="1"/>
    <n v="768"/>
    <n v="76.989999999999995"/>
    <x v="5"/>
    <s v="CHF"/>
    <x v="142"/>
    <x v="139"/>
    <x v="0"/>
    <x v="0"/>
    <x v="8"/>
    <x v="2"/>
    <x v="8"/>
  </r>
  <r>
    <n v="146"/>
    <s v="Harris-Golden"/>
    <x v="146"/>
    <x v="35"/>
    <n v="1518"/>
    <n v="17"/>
    <x v="3"/>
    <n v="51"/>
    <n v="29.76"/>
    <x v="1"/>
    <s v="USD"/>
    <x v="143"/>
    <x v="140"/>
    <x v="0"/>
    <x v="0"/>
    <x v="3"/>
    <x v="3"/>
    <x v="3"/>
  </r>
  <r>
    <n v="147"/>
    <s v="Moss, Norman and Dunlap"/>
    <x v="147"/>
    <x v="111"/>
    <n v="9337"/>
    <n v="112"/>
    <x v="1"/>
    <n v="199"/>
    <n v="46.92"/>
    <x v="1"/>
    <s v="USD"/>
    <x v="144"/>
    <x v="141"/>
    <x v="0"/>
    <x v="1"/>
    <x v="3"/>
    <x v="3"/>
    <x v="3"/>
  </r>
  <r>
    <n v="148"/>
    <s v="White, Larson and Wright"/>
    <x v="148"/>
    <x v="29"/>
    <n v="11255"/>
    <n v="121"/>
    <x v="1"/>
    <n v="107"/>
    <n v="105.19"/>
    <x v="1"/>
    <s v="USD"/>
    <x v="145"/>
    <x v="142"/>
    <x v="0"/>
    <x v="0"/>
    <x v="8"/>
    <x v="2"/>
    <x v="8"/>
  </r>
  <r>
    <n v="149"/>
    <s v="Payne, Oliver and Burch"/>
    <x v="149"/>
    <x v="8"/>
    <n v="13632"/>
    <n v="220"/>
    <x v="1"/>
    <n v="195"/>
    <n v="69.91"/>
    <x v="1"/>
    <s v="USD"/>
    <x v="146"/>
    <x v="143"/>
    <x v="0"/>
    <x v="0"/>
    <x v="7"/>
    <x v="1"/>
    <x v="7"/>
  </r>
  <r>
    <n v="150"/>
    <s v="Brown, Palmer and Pace"/>
    <x v="150"/>
    <x v="0"/>
    <n v="1"/>
    <n v="1"/>
    <x v="0"/>
    <n v="1"/>
    <n v="1"/>
    <x v="1"/>
    <s v="USD"/>
    <x v="147"/>
    <x v="144"/>
    <x v="0"/>
    <x v="0"/>
    <x v="1"/>
    <x v="1"/>
    <x v="1"/>
  </r>
  <r>
    <n v="151"/>
    <s v="Parker LLC"/>
    <x v="151"/>
    <x v="112"/>
    <n v="88037"/>
    <n v="64"/>
    <x v="0"/>
    <n v="1467"/>
    <n v="60.01"/>
    <x v="1"/>
    <s v="USD"/>
    <x v="148"/>
    <x v="145"/>
    <x v="0"/>
    <x v="0"/>
    <x v="5"/>
    <x v="1"/>
    <x v="5"/>
  </r>
  <r>
    <n v="152"/>
    <s v="Bowen, Mcdonald and Hall"/>
    <x v="152"/>
    <x v="113"/>
    <n v="175573"/>
    <n v="423"/>
    <x v="1"/>
    <n v="3376"/>
    <n v="52.01"/>
    <x v="1"/>
    <s v="USD"/>
    <x v="149"/>
    <x v="146"/>
    <x v="0"/>
    <x v="0"/>
    <x v="7"/>
    <x v="1"/>
    <x v="7"/>
  </r>
  <r>
    <n v="153"/>
    <s v="Whitehead, Bell and Hughes"/>
    <x v="153"/>
    <x v="114"/>
    <n v="176112"/>
    <n v="93"/>
    <x v="0"/>
    <n v="5681"/>
    <n v="31"/>
    <x v="1"/>
    <s v="USD"/>
    <x v="150"/>
    <x v="147"/>
    <x v="0"/>
    <x v="0"/>
    <x v="3"/>
    <x v="3"/>
    <x v="3"/>
  </r>
  <r>
    <n v="154"/>
    <s v="Rodriguez-Brown"/>
    <x v="154"/>
    <x v="115"/>
    <n v="100650"/>
    <n v="59"/>
    <x v="0"/>
    <n v="1059"/>
    <n v="95.04"/>
    <x v="1"/>
    <s v="USD"/>
    <x v="151"/>
    <x v="148"/>
    <x v="0"/>
    <x v="1"/>
    <x v="7"/>
    <x v="1"/>
    <x v="7"/>
  </r>
  <r>
    <n v="155"/>
    <s v="Hall-Schaefer"/>
    <x v="155"/>
    <x v="116"/>
    <n v="90706"/>
    <n v="65"/>
    <x v="0"/>
    <n v="1194"/>
    <n v="75.97"/>
    <x v="1"/>
    <s v="USD"/>
    <x v="152"/>
    <x v="149"/>
    <x v="0"/>
    <x v="0"/>
    <x v="3"/>
    <x v="3"/>
    <x v="3"/>
  </r>
  <r>
    <n v="156"/>
    <s v="Meza-Rogers"/>
    <x v="156"/>
    <x v="117"/>
    <n v="26914"/>
    <n v="74"/>
    <x v="3"/>
    <n v="379"/>
    <n v="71.010000000000005"/>
    <x v="2"/>
    <s v="AUD"/>
    <x v="153"/>
    <x v="150"/>
    <x v="0"/>
    <x v="0"/>
    <x v="1"/>
    <x v="1"/>
    <x v="1"/>
  </r>
  <r>
    <n v="157"/>
    <s v="Curtis-Curtis"/>
    <x v="157"/>
    <x v="3"/>
    <n v="2212"/>
    <n v="53"/>
    <x v="0"/>
    <n v="30"/>
    <n v="73.73"/>
    <x v="2"/>
    <s v="AUD"/>
    <x v="154"/>
    <x v="151"/>
    <x v="0"/>
    <x v="0"/>
    <x v="14"/>
    <x v="7"/>
    <x v="14"/>
  </r>
  <r>
    <n v="158"/>
    <s v="Carlson Inc"/>
    <x v="158"/>
    <x v="118"/>
    <n v="4640"/>
    <n v="221"/>
    <x v="1"/>
    <n v="41"/>
    <n v="113.17"/>
    <x v="1"/>
    <s v="USD"/>
    <x v="155"/>
    <x v="152"/>
    <x v="0"/>
    <x v="0"/>
    <x v="1"/>
    <x v="1"/>
    <x v="1"/>
  </r>
  <r>
    <n v="159"/>
    <s v="Clarke, Anderson and Lee"/>
    <x v="159"/>
    <x v="119"/>
    <n v="191222"/>
    <n v="100"/>
    <x v="1"/>
    <n v="1821"/>
    <n v="105.01"/>
    <x v="1"/>
    <s v="USD"/>
    <x v="156"/>
    <x v="153"/>
    <x v="0"/>
    <x v="1"/>
    <x v="3"/>
    <x v="3"/>
    <x v="3"/>
  </r>
  <r>
    <n v="160"/>
    <s v="Evans Group"/>
    <x v="160"/>
    <x v="48"/>
    <n v="12985"/>
    <n v="162"/>
    <x v="1"/>
    <n v="164"/>
    <n v="79.180000000000007"/>
    <x v="1"/>
    <s v="USD"/>
    <x v="157"/>
    <x v="154"/>
    <x v="0"/>
    <x v="0"/>
    <x v="8"/>
    <x v="2"/>
    <x v="8"/>
  </r>
  <r>
    <n v="161"/>
    <s v="Bruce Group"/>
    <x v="161"/>
    <x v="20"/>
    <n v="4300"/>
    <n v="78"/>
    <x v="0"/>
    <n v="75"/>
    <n v="57.33"/>
    <x v="1"/>
    <s v="USD"/>
    <x v="158"/>
    <x v="155"/>
    <x v="0"/>
    <x v="1"/>
    <x v="2"/>
    <x v="2"/>
    <x v="2"/>
  </r>
  <r>
    <n v="162"/>
    <s v="Keith, Alvarez and Potter"/>
    <x v="162"/>
    <x v="55"/>
    <n v="9134"/>
    <n v="150"/>
    <x v="1"/>
    <n v="157"/>
    <n v="58.18"/>
    <x v="5"/>
    <s v="CHF"/>
    <x v="159"/>
    <x v="156"/>
    <x v="0"/>
    <x v="0"/>
    <x v="1"/>
    <x v="1"/>
    <x v="1"/>
  </r>
  <r>
    <n v="163"/>
    <s v="Burton-Watkins"/>
    <x v="163"/>
    <x v="26"/>
    <n v="8864"/>
    <n v="253"/>
    <x v="1"/>
    <n v="246"/>
    <n v="36.03"/>
    <x v="1"/>
    <s v="USD"/>
    <x v="160"/>
    <x v="157"/>
    <x v="0"/>
    <x v="1"/>
    <x v="14"/>
    <x v="7"/>
    <x v="14"/>
  </r>
  <r>
    <n v="164"/>
    <s v="Lopez and Sons"/>
    <x v="164"/>
    <x v="120"/>
    <n v="150755"/>
    <n v="100"/>
    <x v="1"/>
    <n v="1396"/>
    <n v="107.99"/>
    <x v="1"/>
    <s v="USD"/>
    <x v="161"/>
    <x v="158"/>
    <x v="0"/>
    <x v="0"/>
    <x v="3"/>
    <x v="3"/>
    <x v="3"/>
  </r>
  <r>
    <n v="165"/>
    <s v="Cordova Ltd"/>
    <x v="165"/>
    <x v="121"/>
    <n v="110279"/>
    <n v="122"/>
    <x v="1"/>
    <n v="2506"/>
    <n v="44.01"/>
    <x v="1"/>
    <s v="USD"/>
    <x v="162"/>
    <x v="159"/>
    <x v="0"/>
    <x v="0"/>
    <x v="2"/>
    <x v="2"/>
    <x v="2"/>
  </r>
  <r>
    <n v="166"/>
    <s v="Brown-Vang"/>
    <x v="166"/>
    <x v="122"/>
    <n v="13439"/>
    <n v="137"/>
    <x v="1"/>
    <n v="244"/>
    <n v="55.08"/>
    <x v="1"/>
    <s v="USD"/>
    <x v="163"/>
    <x v="160"/>
    <x v="0"/>
    <x v="0"/>
    <x v="14"/>
    <x v="7"/>
    <x v="14"/>
  </r>
  <r>
    <n v="167"/>
    <s v="Cruz-Ward"/>
    <x v="167"/>
    <x v="97"/>
    <n v="10804"/>
    <n v="416"/>
    <x v="1"/>
    <n v="146"/>
    <n v="74"/>
    <x v="2"/>
    <s v="AUD"/>
    <x v="164"/>
    <x v="161"/>
    <x v="0"/>
    <x v="0"/>
    <x v="3"/>
    <x v="3"/>
    <x v="3"/>
  </r>
  <r>
    <n v="168"/>
    <s v="Hernandez Group"/>
    <x v="168"/>
    <x v="123"/>
    <n v="40107"/>
    <n v="31"/>
    <x v="0"/>
    <n v="955"/>
    <n v="42"/>
    <x v="3"/>
    <s v="DKK"/>
    <x v="165"/>
    <x v="162"/>
    <x v="0"/>
    <x v="1"/>
    <x v="7"/>
    <x v="1"/>
    <x v="7"/>
  </r>
  <r>
    <n v="169"/>
    <s v="Tran, Steele and Wilson"/>
    <x v="169"/>
    <x v="124"/>
    <n v="98811"/>
    <n v="424"/>
    <x v="1"/>
    <n v="1267"/>
    <n v="77.989999999999995"/>
    <x v="1"/>
    <s v="USD"/>
    <x v="166"/>
    <x v="163"/>
    <x v="0"/>
    <x v="1"/>
    <x v="12"/>
    <x v="4"/>
    <x v="12"/>
  </r>
  <r>
    <n v="170"/>
    <s v="Summers, Gallegos and Stein"/>
    <x v="170"/>
    <x v="125"/>
    <n v="5528"/>
    <n v="3"/>
    <x v="0"/>
    <n v="67"/>
    <n v="82.51"/>
    <x v="1"/>
    <s v="USD"/>
    <x v="167"/>
    <x v="164"/>
    <x v="0"/>
    <x v="0"/>
    <x v="7"/>
    <x v="1"/>
    <x v="7"/>
  </r>
  <r>
    <n v="171"/>
    <s v="Blair Group"/>
    <x v="171"/>
    <x v="70"/>
    <n v="521"/>
    <n v="11"/>
    <x v="0"/>
    <n v="5"/>
    <n v="104.2"/>
    <x v="1"/>
    <s v="USD"/>
    <x v="168"/>
    <x v="165"/>
    <x v="0"/>
    <x v="0"/>
    <x v="18"/>
    <x v="5"/>
    <x v="18"/>
  </r>
  <r>
    <n v="172"/>
    <s v="Nixon Inc"/>
    <x v="172"/>
    <x v="126"/>
    <n v="663"/>
    <n v="83"/>
    <x v="0"/>
    <n v="26"/>
    <n v="25.5"/>
    <x v="1"/>
    <s v="USD"/>
    <x v="169"/>
    <x v="166"/>
    <x v="0"/>
    <x v="1"/>
    <x v="4"/>
    <x v="4"/>
    <x v="4"/>
  </r>
  <r>
    <n v="173"/>
    <s v="White LLC"/>
    <x v="173"/>
    <x v="127"/>
    <n v="157635"/>
    <n v="163"/>
    <x v="1"/>
    <n v="1561"/>
    <n v="100.98"/>
    <x v="1"/>
    <s v="USD"/>
    <x v="170"/>
    <x v="167"/>
    <x v="0"/>
    <x v="0"/>
    <x v="3"/>
    <x v="3"/>
    <x v="3"/>
  </r>
  <r>
    <n v="174"/>
    <s v="Santos, Black and Donovan"/>
    <x v="174"/>
    <x v="60"/>
    <n v="5368"/>
    <n v="895"/>
    <x v="1"/>
    <n v="48"/>
    <n v="111.83"/>
    <x v="1"/>
    <s v="USD"/>
    <x v="171"/>
    <x v="168"/>
    <x v="0"/>
    <x v="1"/>
    <x v="8"/>
    <x v="2"/>
    <x v="8"/>
  </r>
  <r>
    <n v="175"/>
    <s v="Jones, Contreras and Burnett"/>
    <x v="175"/>
    <x v="128"/>
    <n v="47459"/>
    <n v="26"/>
    <x v="0"/>
    <n v="1130"/>
    <n v="42"/>
    <x v="1"/>
    <s v="USD"/>
    <x v="172"/>
    <x v="169"/>
    <x v="0"/>
    <x v="0"/>
    <x v="3"/>
    <x v="3"/>
    <x v="3"/>
  </r>
  <r>
    <n v="176"/>
    <s v="Stone-Orozco"/>
    <x v="176"/>
    <x v="129"/>
    <n v="86060"/>
    <n v="75"/>
    <x v="0"/>
    <n v="782"/>
    <n v="110.05"/>
    <x v="1"/>
    <s v="USD"/>
    <x v="173"/>
    <x v="170"/>
    <x v="0"/>
    <x v="0"/>
    <x v="3"/>
    <x v="3"/>
    <x v="3"/>
  </r>
  <r>
    <n v="177"/>
    <s v="Lee, Gibson and Morgan"/>
    <x v="177"/>
    <x v="130"/>
    <n v="161593"/>
    <n v="416"/>
    <x v="1"/>
    <n v="2739"/>
    <n v="59"/>
    <x v="1"/>
    <s v="USD"/>
    <x v="174"/>
    <x v="171"/>
    <x v="0"/>
    <x v="0"/>
    <x v="3"/>
    <x v="3"/>
    <x v="3"/>
  </r>
  <r>
    <n v="178"/>
    <s v="Alexander-Williams"/>
    <x v="178"/>
    <x v="44"/>
    <n v="6927"/>
    <n v="96"/>
    <x v="0"/>
    <n v="210"/>
    <n v="32.99"/>
    <x v="1"/>
    <s v="USD"/>
    <x v="175"/>
    <x v="172"/>
    <x v="0"/>
    <x v="0"/>
    <x v="0"/>
    <x v="0"/>
    <x v="0"/>
  </r>
  <r>
    <n v="179"/>
    <s v="Marks Ltd"/>
    <x v="179"/>
    <x v="131"/>
    <n v="159185"/>
    <n v="358"/>
    <x v="1"/>
    <n v="3537"/>
    <n v="45.01"/>
    <x v="0"/>
    <s v="CAD"/>
    <x v="176"/>
    <x v="173"/>
    <x v="0"/>
    <x v="1"/>
    <x v="3"/>
    <x v="3"/>
    <x v="3"/>
  </r>
  <r>
    <n v="180"/>
    <s v="Olsen, Edwards and Reid"/>
    <x v="180"/>
    <x v="132"/>
    <n v="172736"/>
    <n v="308"/>
    <x v="1"/>
    <n v="2107"/>
    <n v="81.98"/>
    <x v="2"/>
    <s v="AUD"/>
    <x v="177"/>
    <x v="174"/>
    <x v="0"/>
    <x v="0"/>
    <x v="8"/>
    <x v="2"/>
    <x v="8"/>
  </r>
  <r>
    <n v="181"/>
    <s v="Daniels, Rose and Tyler"/>
    <x v="181"/>
    <x v="133"/>
    <n v="5315"/>
    <n v="62"/>
    <x v="0"/>
    <n v="136"/>
    <n v="39.08"/>
    <x v="1"/>
    <s v="USD"/>
    <x v="178"/>
    <x v="175"/>
    <x v="0"/>
    <x v="0"/>
    <x v="2"/>
    <x v="2"/>
    <x v="2"/>
  </r>
  <r>
    <n v="182"/>
    <s v="Adams Group"/>
    <x v="182"/>
    <x v="134"/>
    <n v="195750"/>
    <n v="722"/>
    <x v="1"/>
    <n v="3318"/>
    <n v="59"/>
    <x v="3"/>
    <s v="DKK"/>
    <x v="179"/>
    <x v="176"/>
    <x v="0"/>
    <x v="0"/>
    <x v="3"/>
    <x v="3"/>
    <x v="3"/>
  </r>
  <r>
    <n v="183"/>
    <s v="Rogers, Huerta and Medina"/>
    <x v="183"/>
    <x v="135"/>
    <n v="3525"/>
    <n v="69"/>
    <x v="0"/>
    <n v="86"/>
    <n v="40.99"/>
    <x v="0"/>
    <s v="CAD"/>
    <x v="180"/>
    <x v="177"/>
    <x v="0"/>
    <x v="0"/>
    <x v="1"/>
    <x v="1"/>
    <x v="1"/>
  </r>
  <r>
    <n v="184"/>
    <s v="Howard, Carter and Griffith"/>
    <x v="184"/>
    <x v="136"/>
    <n v="10550"/>
    <n v="293"/>
    <x v="1"/>
    <n v="340"/>
    <n v="31.03"/>
    <x v="1"/>
    <s v="USD"/>
    <x v="181"/>
    <x v="178"/>
    <x v="0"/>
    <x v="0"/>
    <x v="3"/>
    <x v="3"/>
    <x v="3"/>
  </r>
  <r>
    <n v="185"/>
    <s v="Bailey PLC"/>
    <x v="185"/>
    <x v="67"/>
    <n v="718"/>
    <n v="72"/>
    <x v="0"/>
    <n v="19"/>
    <n v="37.79"/>
    <x v="1"/>
    <s v="USD"/>
    <x v="182"/>
    <x v="179"/>
    <x v="0"/>
    <x v="0"/>
    <x v="19"/>
    <x v="4"/>
    <x v="19"/>
  </r>
  <r>
    <n v="186"/>
    <s v="Parker Group"/>
    <x v="186"/>
    <x v="137"/>
    <n v="28358"/>
    <n v="32"/>
    <x v="0"/>
    <n v="886"/>
    <n v="32.01"/>
    <x v="1"/>
    <s v="USD"/>
    <x v="183"/>
    <x v="180"/>
    <x v="0"/>
    <x v="0"/>
    <x v="3"/>
    <x v="3"/>
    <x v="3"/>
  </r>
  <r>
    <n v="187"/>
    <s v="Fox Group"/>
    <x v="187"/>
    <x v="138"/>
    <n v="138384"/>
    <n v="230"/>
    <x v="1"/>
    <n v="1442"/>
    <n v="95.97"/>
    <x v="0"/>
    <s v="CAD"/>
    <x v="184"/>
    <x v="181"/>
    <x v="0"/>
    <x v="1"/>
    <x v="12"/>
    <x v="4"/>
    <x v="12"/>
  </r>
  <r>
    <n v="188"/>
    <s v="Walker, Jones and Rodriguez"/>
    <x v="188"/>
    <x v="139"/>
    <n v="2625"/>
    <n v="32"/>
    <x v="0"/>
    <n v="35"/>
    <n v="75"/>
    <x v="6"/>
    <s v="EUR"/>
    <x v="185"/>
    <x v="182"/>
    <x v="0"/>
    <x v="0"/>
    <x v="3"/>
    <x v="3"/>
    <x v="3"/>
  </r>
  <r>
    <n v="189"/>
    <s v="Anthony-Shaw"/>
    <x v="189"/>
    <x v="140"/>
    <n v="45004"/>
    <n v="24"/>
    <x v="3"/>
    <n v="441"/>
    <n v="102.05"/>
    <x v="1"/>
    <s v="USD"/>
    <x v="186"/>
    <x v="183"/>
    <x v="0"/>
    <x v="0"/>
    <x v="3"/>
    <x v="3"/>
    <x v="3"/>
  </r>
  <r>
    <n v="190"/>
    <s v="Cook LLC"/>
    <x v="190"/>
    <x v="41"/>
    <n v="2538"/>
    <n v="69"/>
    <x v="0"/>
    <n v="24"/>
    <n v="105.75"/>
    <x v="1"/>
    <s v="USD"/>
    <x v="187"/>
    <x v="184"/>
    <x v="0"/>
    <x v="1"/>
    <x v="3"/>
    <x v="3"/>
    <x v="3"/>
  </r>
  <r>
    <n v="191"/>
    <s v="Sutton PLC"/>
    <x v="191"/>
    <x v="141"/>
    <n v="3188"/>
    <n v="38"/>
    <x v="0"/>
    <n v="86"/>
    <n v="37.07"/>
    <x v="6"/>
    <s v="EUR"/>
    <x v="188"/>
    <x v="185"/>
    <x v="0"/>
    <x v="0"/>
    <x v="3"/>
    <x v="3"/>
    <x v="3"/>
  </r>
  <r>
    <n v="192"/>
    <s v="Long, Morgan and Mitchell"/>
    <x v="192"/>
    <x v="142"/>
    <n v="8517"/>
    <n v="20"/>
    <x v="0"/>
    <n v="243"/>
    <n v="35.049999999999997"/>
    <x v="1"/>
    <s v="USD"/>
    <x v="189"/>
    <x v="186"/>
    <x v="0"/>
    <x v="0"/>
    <x v="1"/>
    <x v="1"/>
    <x v="1"/>
  </r>
  <r>
    <n v="193"/>
    <s v="Calhoun, Rogers and Long"/>
    <x v="193"/>
    <x v="47"/>
    <n v="3012"/>
    <n v="46"/>
    <x v="0"/>
    <n v="65"/>
    <n v="46.34"/>
    <x v="1"/>
    <s v="USD"/>
    <x v="190"/>
    <x v="187"/>
    <x v="1"/>
    <x v="0"/>
    <x v="7"/>
    <x v="1"/>
    <x v="7"/>
  </r>
  <r>
    <n v="194"/>
    <s v="Sandoval Group"/>
    <x v="194"/>
    <x v="143"/>
    <n v="8716"/>
    <n v="123"/>
    <x v="1"/>
    <n v="126"/>
    <n v="69.17"/>
    <x v="1"/>
    <s v="USD"/>
    <x v="191"/>
    <x v="188"/>
    <x v="0"/>
    <x v="0"/>
    <x v="16"/>
    <x v="1"/>
    <x v="16"/>
  </r>
  <r>
    <n v="195"/>
    <s v="Smith and Sons"/>
    <x v="195"/>
    <x v="144"/>
    <n v="57157"/>
    <n v="362"/>
    <x v="1"/>
    <n v="524"/>
    <n v="109.08"/>
    <x v="1"/>
    <s v="USD"/>
    <x v="192"/>
    <x v="189"/>
    <x v="0"/>
    <x v="0"/>
    <x v="5"/>
    <x v="1"/>
    <x v="5"/>
  </r>
  <r>
    <n v="196"/>
    <s v="King Inc"/>
    <x v="196"/>
    <x v="139"/>
    <n v="5178"/>
    <n v="63"/>
    <x v="0"/>
    <n v="100"/>
    <n v="51.78"/>
    <x v="3"/>
    <s v="DKK"/>
    <x v="173"/>
    <x v="190"/>
    <x v="0"/>
    <x v="0"/>
    <x v="8"/>
    <x v="2"/>
    <x v="8"/>
  </r>
  <r>
    <n v="197"/>
    <s v="Perry and Sons"/>
    <x v="197"/>
    <x v="145"/>
    <n v="163118"/>
    <n v="298"/>
    <x v="1"/>
    <n v="1989"/>
    <n v="82.01"/>
    <x v="1"/>
    <s v="USD"/>
    <x v="193"/>
    <x v="191"/>
    <x v="0"/>
    <x v="0"/>
    <x v="6"/>
    <x v="4"/>
    <x v="6"/>
  </r>
  <r>
    <n v="198"/>
    <s v="Palmer Inc"/>
    <x v="198"/>
    <x v="146"/>
    <n v="6041"/>
    <n v="10"/>
    <x v="0"/>
    <n v="168"/>
    <n v="35.96"/>
    <x v="1"/>
    <s v="USD"/>
    <x v="194"/>
    <x v="192"/>
    <x v="0"/>
    <x v="0"/>
    <x v="5"/>
    <x v="1"/>
    <x v="5"/>
  </r>
  <r>
    <n v="199"/>
    <s v="Hull, Baker and Martinez"/>
    <x v="199"/>
    <x v="37"/>
    <n v="968"/>
    <n v="54"/>
    <x v="0"/>
    <n v="13"/>
    <n v="74.459999999999994"/>
    <x v="1"/>
    <s v="USD"/>
    <x v="195"/>
    <x v="193"/>
    <x v="0"/>
    <x v="0"/>
    <x v="1"/>
    <x v="1"/>
    <x v="1"/>
  </r>
  <r>
    <n v="200"/>
    <s v="Becker, Rice and White"/>
    <x v="200"/>
    <x v="0"/>
    <n v="2"/>
    <n v="2"/>
    <x v="0"/>
    <n v="1"/>
    <n v="2"/>
    <x v="0"/>
    <s v="CAD"/>
    <x v="152"/>
    <x v="194"/>
    <x v="0"/>
    <x v="0"/>
    <x v="3"/>
    <x v="3"/>
    <x v="3"/>
  </r>
  <r>
    <n v="201"/>
    <s v="Osborne, Perkins and Knox"/>
    <x v="201"/>
    <x v="118"/>
    <n v="14305"/>
    <n v="681"/>
    <x v="1"/>
    <n v="157"/>
    <n v="91.11"/>
    <x v="1"/>
    <s v="USD"/>
    <x v="196"/>
    <x v="195"/>
    <x v="0"/>
    <x v="0"/>
    <x v="2"/>
    <x v="2"/>
    <x v="2"/>
  </r>
  <r>
    <n v="202"/>
    <s v="Mcknight-Freeman"/>
    <x v="202"/>
    <x v="111"/>
    <n v="6543"/>
    <n v="79"/>
    <x v="3"/>
    <n v="82"/>
    <n v="79.790000000000006"/>
    <x v="1"/>
    <s v="USD"/>
    <x v="197"/>
    <x v="196"/>
    <x v="0"/>
    <x v="0"/>
    <x v="0"/>
    <x v="0"/>
    <x v="0"/>
  </r>
  <r>
    <n v="203"/>
    <s v="Hayden, Shannon and Stein"/>
    <x v="203"/>
    <x v="147"/>
    <n v="193413"/>
    <n v="134"/>
    <x v="1"/>
    <n v="4498"/>
    <n v="43"/>
    <x v="2"/>
    <s v="AUD"/>
    <x v="198"/>
    <x v="197"/>
    <x v="0"/>
    <x v="0"/>
    <x v="3"/>
    <x v="3"/>
    <x v="3"/>
  </r>
  <r>
    <n v="204"/>
    <s v="Daniel-Luna"/>
    <x v="204"/>
    <x v="148"/>
    <n v="2529"/>
    <n v="3"/>
    <x v="0"/>
    <n v="40"/>
    <n v="63.23"/>
    <x v="1"/>
    <s v="USD"/>
    <x v="199"/>
    <x v="198"/>
    <x v="0"/>
    <x v="0"/>
    <x v="17"/>
    <x v="1"/>
    <x v="17"/>
  </r>
  <r>
    <n v="205"/>
    <s v="Weaver-Marquez"/>
    <x v="205"/>
    <x v="81"/>
    <n v="5614"/>
    <n v="432"/>
    <x v="1"/>
    <n v="80"/>
    <n v="70.180000000000007"/>
    <x v="1"/>
    <s v="USD"/>
    <x v="200"/>
    <x v="199"/>
    <x v="1"/>
    <x v="0"/>
    <x v="3"/>
    <x v="3"/>
    <x v="3"/>
  </r>
  <r>
    <n v="206"/>
    <s v="Austin, Baker and Kelley"/>
    <x v="206"/>
    <x v="25"/>
    <n v="3496"/>
    <n v="39"/>
    <x v="3"/>
    <n v="57"/>
    <n v="61.33"/>
    <x v="1"/>
    <s v="USD"/>
    <x v="201"/>
    <x v="200"/>
    <x v="0"/>
    <x v="0"/>
    <x v="13"/>
    <x v="5"/>
    <x v="13"/>
  </r>
  <r>
    <n v="207"/>
    <s v="Carney-Anderson"/>
    <x v="207"/>
    <x v="67"/>
    <n v="4257"/>
    <n v="426"/>
    <x v="1"/>
    <n v="43"/>
    <n v="99"/>
    <x v="1"/>
    <s v="USD"/>
    <x v="202"/>
    <x v="201"/>
    <x v="0"/>
    <x v="1"/>
    <x v="1"/>
    <x v="1"/>
    <x v="1"/>
  </r>
  <r>
    <n v="208"/>
    <s v="Jackson Inc"/>
    <x v="208"/>
    <x v="149"/>
    <n v="199110"/>
    <n v="101"/>
    <x v="1"/>
    <n v="2053"/>
    <n v="96.98"/>
    <x v="1"/>
    <s v="USD"/>
    <x v="203"/>
    <x v="202"/>
    <x v="0"/>
    <x v="0"/>
    <x v="4"/>
    <x v="4"/>
    <x v="4"/>
  </r>
  <r>
    <n v="209"/>
    <s v="Warren Ltd"/>
    <x v="209"/>
    <x v="150"/>
    <n v="41212"/>
    <n v="21"/>
    <x v="2"/>
    <n v="808"/>
    <n v="51"/>
    <x v="2"/>
    <s v="AUD"/>
    <x v="204"/>
    <x v="203"/>
    <x v="0"/>
    <x v="0"/>
    <x v="4"/>
    <x v="4"/>
    <x v="4"/>
  </r>
  <r>
    <n v="210"/>
    <s v="Schultz Inc"/>
    <x v="210"/>
    <x v="151"/>
    <n v="6338"/>
    <n v="67"/>
    <x v="0"/>
    <n v="226"/>
    <n v="28.04"/>
    <x v="3"/>
    <s v="DKK"/>
    <x v="205"/>
    <x v="204"/>
    <x v="0"/>
    <x v="0"/>
    <x v="22"/>
    <x v="4"/>
    <x v="22"/>
  </r>
  <r>
    <n v="211"/>
    <s v="Thompson LLC"/>
    <x v="211"/>
    <x v="152"/>
    <n v="99100"/>
    <n v="95"/>
    <x v="0"/>
    <n v="1625"/>
    <n v="60.98"/>
    <x v="1"/>
    <s v="USD"/>
    <x v="206"/>
    <x v="205"/>
    <x v="0"/>
    <x v="0"/>
    <x v="3"/>
    <x v="3"/>
    <x v="3"/>
  </r>
  <r>
    <n v="212"/>
    <s v="Johnson Inc"/>
    <x v="212"/>
    <x v="32"/>
    <n v="12300"/>
    <n v="152"/>
    <x v="1"/>
    <n v="168"/>
    <n v="73.209999999999994"/>
    <x v="1"/>
    <s v="USD"/>
    <x v="207"/>
    <x v="206"/>
    <x v="0"/>
    <x v="0"/>
    <x v="3"/>
    <x v="3"/>
    <x v="3"/>
  </r>
  <r>
    <n v="213"/>
    <s v="Morgan-Warren"/>
    <x v="213"/>
    <x v="153"/>
    <n v="171549"/>
    <n v="195"/>
    <x v="1"/>
    <n v="4289"/>
    <n v="40"/>
    <x v="1"/>
    <s v="USD"/>
    <x v="208"/>
    <x v="207"/>
    <x v="0"/>
    <x v="1"/>
    <x v="7"/>
    <x v="1"/>
    <x v="7"/>
  </r>
  <r>
    <n v="214"/>
    <s v="Sullivan Group"/>
    <x v="214"/>
    <x v="1"/>
    <n v="14324"/>
    <n v="1023"/>
    <x v="1"/>
    <n v="165"/>
    <n v="86.81"/>
    <x v="1"/>
    <s v="USD"/>
    <x v="209"/>
    <x v="208"/>
    <x v="0"/>
    <x v="0"/>
    <x v="1"/>
    <x v="1"/>
    <x v="1"/>
  </r>
  <r>
    <n v="215"/>
    <s v="Vargas, Banks and Palmer"/>
    <x v="215"/>
    <x v="154"/>
    <n v="6024"/>
    <n v="4"/>
    <x v="0"/>
    <n v="143"/>
    <n v="42.13"/>
    <x v="1"/>
    <s v="USD"/>
    <x v="210"/>
    <x v="209"/>
    <x v="0"/>
    <x v="0"/>
    <x v="3"/>
    <x v="3"/>
    <x v="3"/>
  </r>
  <r>
    <n v="216"/>
    <s v="Johnson, Dixon and Zimmerman"/>
    <x v="216"/>
    <x v="155"/>
    <n v="188721"/>
    <n v="155"/>
    <x v="1"/>
    <n v="1815"/>
    <n v="103.98"/>
    <x v="1"/>
    <s v="USD"/>
    <x v="211"/>
    <x v="210"/>
    <x v="0"/>
    <x v="0"/>
    <x v="3"/>
    <x v="3"/>
    <x v="3"/>
  </r>
  <r>
    <n v="217"/>
    <s v="Moore, Dudley and Navarro"/>
    <x v="217"/>
    <x v="156"/>
    <n v="57911"/>
    <n v="45"/>
    <x v="0"/>
    <n v="934"/>
    <n v="62"/>
    <x v="1"/>
    <s v="USD"/>
    <x v="212"/>
    <x v="211"/>
    <x v="0"/>
    <x v="0"/>
    <x v="22"/>
    <x v="4"/>
    <x v="22"/>
  </r>
  <r>
    <n v="218"/>
    <s v="Price-Rodriguez"/>
    <x v="218"/>
    <x v="57"/>
    <n v="12309"/>
    <n v="216"/>
    <x v="1"/>
    <n v="397"/>
    <n v="31.01"/>
    <x v="4"/>
    <s v="GBP"/>
    <x v="213"/>
    <x v="212"/>
    <x v="0"/>
    <x v="1"/>
    <x v="12"/>
    <x v="4"/>
    <x v="12"/>
  </r>
  <r>
    <n v="219"/>
    <s v="Huang-Henderson"/>
    <x v="219"/>
    <x v="157"/>
    <n v="138497"/>
    <n v="332"/>
    <x v="1"/>
    <n v="1539"/>
    <n v="89.99"/>
    <x v="1"/>
    <s v="USD"/>
    <x v="214"/>
    <x v="213"/>
    <x v="0"/>
    <x v="0"/>
    <x v="10"/>
    <x v="4"/>
    <x v="10"/>
  </r>
  <r>
    <n v="220"/>
    <s v="Owens-Le"/>
    <x v="220"/>
    <x v="58"/>
    <n v="667"/>
    <n v="8"/>
    <x v="0"/>
    <n v="17"/>
    <n v="39.24"/>
    <x v="1"/>
    <s v="USD"/>
    <x v="215"/>
    <x v="214"/>
    <x v="1"/>
    <x v="0"/>
    <x v="3"/>
    <x v="3"/>
    <x v="3"/>
  </r>
  <r>
    <n v="221"/>
    <s v="Huff LLC"/>
    <x v="221"/>
    <x v="158"/>
    <n v="119830"/>
    <n v="99"/>
    <x v="0"/>
    <n v="2179"/>
    <n v="54.99"/>
    <x v="1"/>
    <s v="USD"/>
    <x v="216"/>
    <x v="215"/>
    <x v="1"/>
    <x v="0"/>
    <x v="0"/>
    <x v="0"/>
    <x v="0"/>
  </r>
  <r>
    <n v="222"/>
    <s v="Johnson LLC"/>
    <x v="222"/>
    <x v="73"/>
    <n v="6623"/>
    <n v="138"/>
    <x v="1"/>
    <n v="138"/>
    <n v="47.99"/>
    <x v="1"/>
    <s v="USD"/>
    <x v="217"/>
    <x v="216"/>
    <x v="0"/>
    <x v="0"/>
    <x v="14"/>
    <x v="7"/>
    <x v="14"/>
  </r>
  <r>
    <n v="223"/>
    <s v="Chavez, Garcia and Cantu"/>
    <x v="223"/>
    <x v="159"/>
    <n v="81897"/>
    <n v="94"/>
    <x v="0"/>
    <n v="931"/>
    <n v="87.97"/>
    <x v="1"/>
    <s v="USD"/>
    <x v="218"/>
    <x v="217"/>
    <x v="0"/>
    <x v="0"/>
    <x v="3"/>
    <x v="3"/>
    <x v="3"/>
  </r>
  <r>
    <n v="224"/>
    <s v="Lester-Moore"/>
    <x v="224"/>
    <x v="160"/>
    <n v="186885"/>
    <n v="404"/>
    <x v="1"/>
    <n v="3594"/>
    <n v="52"/>
    <x v="1"/>
    <s v="USD"/>
    <x v="219"/>
    <x v="218"/>
    <x v="0"/>
    <x v="0"/>
    <x v="22"/>
    <x v="4"/>
    <x v="22"/>
  </r>
  <r>
    <n v="225"/>
    <s v="Fox-Quinn"/>
    <x v="225"/>
    <x v="161"/>
    <n v="176398"/>
    <n v="260"/>
    <x v="1"/>
    <n v="5880"/>
    <n v="30"/>
    <x v="1"/>
    <s v="USD"/>
    <x v="220"/>
    <x v="219"/>
    <x v="1"/>
    <x v="0"/>
    <x v="1"/>
    <x v="1"/>
    <x v="1"/>
  </r>
  <r>
    <n v="226"/>
    <s v="Garcia Inc"/>
    <x v="226"/>
    <x v="162"/>
    <n v="10999"/>
    <n v="367"/>
    <x v="1"/>
    <n v="112"/>
    <n v="98.21"/>
    <x v="1"/>
    <s v="USD"/>
    <x v="221"/>
    <x v="122"/>
    <x v="0"/>
    <x v="0"/>
    <x v="14"/>
    <x v="7"/>
    <x v="14"/>
  </r>
  <r>
    <n v="227"/>
    <s v="Johnson-Lee"/>
    <x v="227"/>
    <x v="163"/>
    <n v="102751"/>
    <n v="169"/>
    <x v="1"/>
    <n v="943"/>
    <n v="108.96"/>
    <x v="1"/>
    <s v="USD"/>
    <x v="222"/>
    <x v="220"/>
    <x v="0"/>
    <x v="0"/>
    <x v="20"/>
    <x v="6"/>
    <x v="20"/>
  </r>
  <r>
    <n v="228"/>
    <s v="Pineda Group"/>
    <x v="228"/>
    <x v="164"/>
    <n v="165352"/>
    <n v="120"/>
    <x v="1"/>
    <n v="2468"/>
    <n v="67"/>
    <x v="1"/>
    <s v="USD"/>
    <x v="172"/>
    <x v="221"/>
    <x v="0"/>
    <x v="0"/>
    <x v="10"/>
    <x v="4"/>
    <x v="10"/>
  </r>
  <r>
    <n v="229"/>
    <s v="Hoffman-Howard"/>
    <x v="229"/>
    <x v="165"/>
    <n v="165798"/>
    <n v="194"/>
    <x v="1"/>
    <n v="2551"/>
    <n v="64.989999999999995"/>
    <x v="1"/>
    <s v="USD"/>
    <x v="223"/>
    <x v="222"/>
    <x v="0"/>
    <x v="1"/>
    <x v="20"/>
    <x v="6"/>
    <x v="20"/>
  </r>
  <r>
    <n v="230"/>
    <s v="Miranda, Hall and Mcgrath"/>
    <x v="230"/>
    <x v="166"/>
    <n v="10084"/>
    <n v="420"/>
    <x v="1"/>
    <n v="101"/>
    <n v="99.84"/>
    <x v="1"/>
    <s v="USD"/>
    <x v="224"/>
    <x v="223"/>
    <x v="0"/>
    <x v="0"/>
    <x v="11"/>
    <x v="6"/>
    <x v="11"/>
  </r>
  <r>
    <n v="231"/>
    <s v="Williams, Carter and Gonzalez"/>
    <x v="231"/>
    <x v="44"/>
    <n v="5523"/>
    <n v="77"/>
    <x v="3"/>
    <n v="67"/>
    <n v="82.43"/>
    <x v="1"/>
    <s v="USD"/>
    <x v="225"/>
    <x v="224"/>
    <x v="0"/>
    <x v="0"/>
    <x v="3"/>
    <x v="3"/>
    <x v="3"/>
  </r>
  <r>
    <n v="232"/>
    <s v="Davis-Rodriguez"/>
    <x v="232"/>
    <x v="74"/>
    <n v="5823"/>
    <n v="171"/>
    <x v="1"/>
    <n v="92"/>
    <n v="63.29"/>
    <x v="1"/>
    <s v="USD"/>
    <x v="226"/>
    <x v="225"/>
    <x v="0"/>
    <x v="0"/>
    <x v="3"/>
    <x v="3"/>
    <x v="3"/>
  </r>
  <r>
    <n v="233"/>
    <s v="Reid, Rivera and Perry"/>
    <x v="233"/>
    <x v="167"/>
    <n v="6000"/>
    <n v="158"/>
    <x v="1"/>
    <n v="62"/>
    <n v="96.77"/>
    <x v="1"/>
    <s v="USD"/>
    <x v="227"/>
    <x v="226"/>
    <x v="0"/>
    <x v="0"/>
    <x v="10"/>
    <x v="4"/>
    <x v="10"/>
  </r>
  <r>
    <n v="234"/>
    <s v="Mendoza-Parker"/>
    <x v="234"/>
    <x v="168"/>
    <n v="8181"/>
    <n v="109"/>
    <x v="1"/>
    <n v="149"/>
    <n v="54.91"/>
    <x v="6"/>
    <s v="EUR"/>
    <x v="228"/>
    <x v="227"/>
    <x v="0"/>
    <x v="1"/>
    <x v="11"/>
    <x v="6"/>
    <x v="11"/>
  </r>
  <r>
    <n v="235"/>
    <s v="Lee, Ali and Guzman"/>
    <x v="235"/>
    <x v="133"/>
    <n v="3589"/>
    <n v="42"/>
    <x v="0"/>
    <n v="92"/>
    <n v="39.01"/>
    <x v="1"/>
    <s v="USD"/>
    <x v="229"/>
    <x v="228"/>
    <x v="0"/>
    <x v="0"/>
    <x v="10"/>
    <x v="4"/>
    <x v="10"/>
  </r>
  <r>
    <n v="236"/>
    <s v="Gallegos-Cobb"/>
    <x v="236"/>
    <x v="169"/>
    <n v="4323"/>
    <n v="11"/>
    <x v="0"/>
    <n v="57"/>
    <n v="75.84"/>
    <x v="2"/>
    <s v="AUD"/>
    <x v="230"/>
    <x v="229"/>
    <x v="0"/>
    <x v="1"/>
    <x v="1"/>
    <x v="1"/>
    <x v="1"/>
  </r>
  <r>
    <n v="237"/>
    <s v="Ellison PLC"/>
    <x v="237"/>
    <x v="29"/>
    <n v="14822"/>
    <n v="159"/>
    <x v="1"/>
    <n v="329"/>
    <n v="45.05"/>
    <x v="1"/>
    <s v="USD"/>
    <x v="231"/>
    <x v="230"/>
    <x v="0"/>
    <x v="0"/>
    <x v="10"/>
    <x v="4"/>
    <x v="10"/>
  </r>
  <r>
    <n v="238"/>
    <s v="Bolton, Sanchez and Carrillo"/>
    <x v="238"/>
    <x v="166"/>
    <n v="10138"/>
    <n v="422"/>
    <x v="1"/>
    <n v="97"/>
    <n v="104.52"/>
    <x v="3"/>
    <s v="DKK"/>
    <x v="232"/>
    <x v="231"/>
    <x v="0"/>
    <x v="1"/>
    <x v="3"/>
    <x v="3"/>
    <x v="3"/>
  </r>
  <r>
    <n v="239"/>
    <s v="Mason-Sanders"/>
    <x v="239"/>
    <x v="170"/>
    <n v="3127"/>
    <n v="98"/>
    <x v="0"/>
    <n v="41"/>
    <n v="76.27"/>
    <x v="1"/>
    <s v="USD"/>
    <x v="233"/>
    <x v="232"/>
    <x v="0"/>
    <x v="0"/>
    <x v="8"/>
    <x v="2"/>
    <x v="8"/>
  </r>
  <r>
    <n v="240"/>
    <s v="Pitts-Reed"/>
    <x v="240"/>
    <x v="171"/>
    <n v="123124"/>
    <n v="419"/>
    <x v="1"/>
    <n v="1784"/>
    <n v="69.02"/>
    <x v="1"/>
    <s v="USD"/>
    <x v="194"/>
    <x v="233"/>
    <x v="0"/>
    <x v="0"/>
    <x v="3"/>
    <x v="3"/>
    <x v="3"/>
  </r>
  <r>
    <n v="241"/>
    <s v="Gonzalez-Martinez"/>
    <x v="241"/>
    <x v="172"/>
    <n v="171729"/>
    <n v="102"/>
    <x v="1"/>
    <n v="1684"/>
    <n v="101.98"/>
    <x v="2"/>
    <s v="AUD"/>
    <x v="234"/>
    <x v="234"/>
    <x v="0"/>
    <x v="1"/>
    <x v="9"/>
    <x v="5"/>
    <x v="9"/>
  </r>
  <r>
    <n v="242"/>
    <s v="Hill, Martin and Garcia"/>
    <x v="242"/>
    <x v="141"/>
    <n v="10729"/>
    <n v="128"/>
    <x v="1"/>
    <n v="250"/>
    <n v="42.92"/>
    <x v="1"/>
    <s v="USD"/>
    <x v="235"/>
    <x v="235"/>
    <x v="0"/>
    <x v="1"/>
    <x v="1"/>
    <x v="1"/>
    <x v="1"/>
  </r>
  <r>
    <n v="243"/>
    <s v="Garcia PLC"/>
    <x v="243"/>
    <x v="173"/>
    <n v="10240"/>
    <n v="445"/>
    <x v="1"/>
    <n v="238"/>
    <n v="43.03"/>
    <x v="1"/>
    <s v="USD"/>
    <x v="236"/>
    <x v="236"/>
    <x v="0"/>
    <x v="0"/>
    <x v="3"/>
    <x v="3"/>
    <x v="3"/>
  </r>
  <r>
    <n v="244"/>
    <s v="Herring-Bailey"/>
    <x v="244"/>
    <x v="31"/>
    <n v="3988"/>
    <n v="570"/>
    <x v="1"/>
    <n v="53"/>
    <n v="75.25"/>
    <x v="1"/>
    <s v="USD"/>
    <x v="237"/>
    <x v="237"/>
    <x v="0"/>
    <x v="0"/>
    <x v="3"/>
    <x v="3"/>
    <x v="3"/>
  </r>
  <r>
    <n v="245"/>
    <s v="Russell-Gardner"/>
    <x v="245"/>
    <x v="49"/>
    <n v="14771"/>
    <n v="509"/>
    <x v="1"/>
    <n v="214"/>
    <n v="69.02"/>
    <x v="1"/>
    <s v="USD"/>
    <x v="238"/>
    <x v="238"/>
    <x v="0"/>
    <x v="0"/>
    <x v="3"/>
    <x v="3"/>
    <x v="3"/>
  </r>
  <r>
    <n v="246"/>
    <s v="Walters-Carter"/>
    <x v="246"/>
    <x v="6"/>
    <n v="14649"/>
    <n v="326"/>
    <x v="1"/>
    <n v="222"/>
    <n v="65.989999999999995"/>
    <x v="1"/>
    <s v="USD"/>
    <x v="239"/>
    <x v="239"/>
    <x v="0"/>
    <x v="0"/>
    <x v="2"/>
    <x v="2"/>
    <x v="2"/>
  </r>
  <r>
    <n v="247"/>
    <s v="Johnson, Patterson and Montoya"/>
    <x v="247"/>
    <x v="174"/>
    <n v="184658"/>
    <n v="933"/>
    <x v="1"/>
    <n v="1884"/>
    <n v="98.01"/>
    <x v="1"/>
    <s v="USD"/>
    <x v="240"/>
    <x v="240"/>
    <x v="0"/>
    <x v="1"/>
    <x v="13"/>
    <x v="5"/>
    <x v="13"/>
  </r>
  <r>
    <n v="248"/>
    <s v="Roberts and Sons"/>
    <x v="248"/>
    <x v="8"/>
    <n v="13103"/>
    <n v="211"/>
    <x v="1"/>
    <n v="218"/>
    <n v="60.11"/>
    <x v="2"/>
    <s v="AUD"/>
    <x v="241"/>
    <x v="241"/>
    <x v="0"/>
    <x v="0"/>
    <x v="20"/>
    <x v="6"/>
    <x v="20"/>
  </r>
  <r>
    <n v="249"/>
    <s v="Avila-Nelson"/>
    <x v="249"/>
    <x v="175"/>
    <n v="168095"/>
    <n v="273"/>
    <x v="1"/>
    <n v="6465"/>
    <n v="26"/>
    <x v="1"/>
    <s v="USD"/>
    <x v="242"/>
    <x v="242"/>
    <x v="0"/>
    <x v="0"/>
    <x v="18"/>
    <x v="5"/>
    <x v="18"/>
  </r>
  <r>
    <n v="250"/>
    <s v="Robbins and Sons"/>
    <x v="250"/>
    <x v="0"/>
    <n v="3"/>
    <n v="3"/>
    <x v="0"/>
    <n v="1"/>
    <n v="3"/>
    <x v="1"/>
    <s v="USD"/>
    <x v="67"/>
    <x v="243"/>
    <x v="0"/>
    <x v="0"/>
    <x v="1"/>
    <x v="1"/>
    <x v="1"/>
  </r>
  <r>
    <n v="251"/>
    <s v="Singleton Ltd"/>
    <x v="251"/>
    <x v="143"/>
    <n v="3840"/>
    <n v="54"/>
    <x v="0"/>
    <n v="101"/>
    <n v="38.020000000000003"/>
    <x v="1"/>
    <s v="USD"/>
    <x v="243"/>
    <x v="244"/>
    <x v="0"/>
    <x v="0"/>
    <x v="3"/>
    <x v="3"/>
    <x v="3"/>
  </r>
  <r>
    <n v="252"/>
    <s v="Perez PLC"/>
    <x v="252"/>
    <x v="67"/>
    <n v="6263"/>
    <n v="626"/>
    <x v="1"/>
    <n v="59"/>
    <n v="106.15"/>
    <x v="1"/>
    <s v="USD"/>
    <x v="244"/>
    <x v="245"/>
    <x v="0"/>
    <x v="0"/>
    <x v="3"/>
    <x v="3"/>
    <x v="3"/>
  </r>
  <r>
    <n v="253"/>
    <s v="Rogers, Jacobs and Jackson"/>
    <x v="253"/>
    <x v="158"/>
    <n v="108161"/>
    <n v="89"/>
    <x v="0"/>
    <n v="1335"/>
    <n v="81.02"/>
    <x v="0"/>
    <s v="CAD"/>
    <x v="245"/>
    <x v="246"/>
    <x v="0"/>
    <x v="0"/>
    <x v="6"/>
    <x v="4"/>
    <x v="6"/>
  </r>
  <r>
    <n v="254"/>
    <s v="Barry Group"/>
    <x v="254"/>
    <x v="176"/>
    <n v="8505"/>
    <n v="185"/>
    <x v="1"/>
    <n v="88"/>
    <n v="96.65"/>
    <x v="1"/>
    <s v="USD"/>
    <x v="246"/>
    <x v="247"/>
    <x v="0"/>
    <x v="0"/>
    <x v="9"/>
    <x v="5"/>
    <x v="9"/>
  </r>
  <r>
    <n v="255"/>
    <s v="Rosales, Branch and Harmon"/>
    <x v="255"/>
    <x v="177"/>
    <n v="96735"/>
    <n v="120"/>
    <x v="1"/>
    <n v="1697"/>
    <n v="57"/>
    <x v="1"/>
    <s v="USD"/>
    <x v="247"/>
    <x v="248"/>
    <x v="0"/>
    <x v="1"/>
    <x v="1"/>
    <x v="1"/>
    <x v="1"/>
  </r>
  <r>
    <n v="256"/>
    <s v="Smith-Reid"/>
    <x v="256"/>
    <x v="178"/>
    <n v="959"/>
    <n v="23"/>
    <x v="0"/>
    <n v="15"/>
    <n v="63.93"/>
    <x v="4"/>
    <s v="GBP"/>
    <x v="248"/>
    <x v="249"/>
    <x v="0"/>
    <x v="0"/>
    <x v="1"/>
    <x v="1"/>
    <x v="1"/>
  </r>
  <r>
    <n v="257"/>
    <s v="Williams Inc"/>
    <x v="257"/>
    <x v="57"/>
    <n v="8322"/>
    <n v="146"/>
    <x v="1"/>
    <n v="92"/>
    <n v="90.46"/>
    <x v="1"/>
    <s v="USD"/>
    <x v="249"/>
    <x v="250"/>
    <x v="0"/>
    <x v="0"/>
    <x v="3"/>
    <x v="3"/>
    <x v="3"/>
  </r>
  <r>
    <n v="258"/>
    <s v="Duncan, Mcdonald and Miller"/>
    <x v="258"/>
    <x v="92"/>
    <n v="13424"/>
    <n v="268"/>
    <x v="1"/>
    <n v="186"/>
    <n v="72.17"/>
    <x v="1"/>
    <s v="USD"/>
    <x v="250"/>
    <x v="251"/>
    <x v="0"/>
    <x v="1"/>
    <x v="3"/>
    <x v="3"/>
    <x v="3"/>
  </r>
  <r>
    <n v="259"/>
    <s v="Watkins Ltd"/>
    <x v="259"/>
    <x v="37"/>
    <n v="10755"/>
    <n v="598"/>
    <x v="1"/>
    <n v="138"/>
    <n v="77.930000000000007"/>
    <x v="1"/>
    <s v="USD"/>
    <x v="251"/>
    <x v="252"/>
    <x v="1"/>
    <x v="0"/>
    <x v="14"/>
    <x v="7"/>
    <x v="14"/>
  </r>
  <r>
    <n v="260"/>
    <s v="Allen-Jones"/>
    <x v="260"/>
    <x v="9"/>
    <n v="9935"/>
    <n v="158"/>
    <x v="1"/>
    <n v="261"/>
    <n v="38.07"/>
    <x v="1"/>
    <s v="USD"/>
    <x v="136"/>
    <x v="253"/>
    <x v="0"/>
    <x v="0"/>
    <x v="1"/>
    <x v="1"/>
    <x v="1"/>
  </r>
  <r>
    <n v="261"/>
    <s v="Mason-Smith"/>
    <x v="261"/>
    <x v="179"/>
    <n v="26303"/>
    <n v="31"/>
    <x v="0"/>
    <n v="454"/>
    <n v="57.94"/>
    <x v="1"/>
    <s v="USD"/>
    <x v="252"/>
    <x v="254"/>
    <x v="0"/>
    <x v="1"/>
    <x v="1"/>
    <x v="1"/>
    <x v="1"/>
  </r>
  <r>
    <n v="262"/>
    <s v="Lloyd, Kennedy and Davis"/>
    <x v="262"/>
    <x v="12"/>
    <n v="5328"/>
    <n v="313"/>
    <x v="1"/>
    <n v="107"/>
    <n v="49.79"/>
    <x v="1"/>
    <s v="USD"/>
    <x v="253"/>
    <x v="255"/>
    <x v="0"/>
    <x v="1"/>
    <x v="7"/>
    <x v="1"/>
    <x v="7"/>
  </r>
  <r>
    <n v="263"/>
    <s v="Walker Ltd"/>
    <x v="263"/>
    <x v="49"/>
    <n v="10756"/>
    <n v="371"/>
    <x v="1"/>
    <n v="199"/>
    <n v="54.05"/>
    <x v="1"/>
    <s v="USD"/>
    <x v="254"/>
    <x v="256"/>
    <x v="0"/>
    <x v="0"/>
    <x v="14"/>
    <x v="7"/>
    <x v="14"/>
  </r>
  <r>
    <n v="264"/>
    <s v="Gordon PLC"/>
    <x v="264"/>
    <x v="180"/>
    <n v="165375"/>
    <n v="363"/>
    <x v="1"/>
    <n v="5512"/>
    <n v="30"/>
    <x v="1"/>
    <s v="USD"/>
    <x v="255"/>
    <x v="257"/>
    <x v="0"/>
    <x v="0"/>
    <x v="3"/>
    <x v="3"/>
    <x v="3"/>
  </r>
  <r>
    <n v="265"/>
    <s v="Lee and Sons"/>
    <x v="265"/>
    <x v="70"/>
    <n v="6031"/>
    <n v="123"/>
    <x v="1"/>
    <n v="86"/>
    <n v="70.13"/>
    <x v="1"/>
    <s v="USD"/>
    <x v="256"/>
    <x v="258"/>
    <x v="0"/>
    <x v="0"/>
    <x v="3"/>
    <x v="3"/>
    <x v="3"/>
  </r>
  <r>
    <n v="266"/>
    <s v="Cole LLC"/>
    <x v="266"/>
    <x v="181"/>
    <n v="85902"/>
    <n v="77"/>
    <x v="0"/>
    <n v="3182"/>
    <n v="27"/>
    <x v="6"/>
    <s v="EUR"/>
    <x v="257"/>
    <x v="259"/>
    <x v="0"/>
    <x v="1"/>
    <x v="17"/>
    <x v="1"/>
    <x v="17"/>
  </r>
  <r>
    <n v="267"/>
    <s v="Acosta PLC"/>
    <x v="267"/>
    <x v="182"/>
    <n v="143910"/>
    <n v="234"/>
    <x v="1"/>
    <n v="2768"/>
    <n v="51.99"/>
    <x v="2"/>
    <s v="AUD"/>
    <x v="258"/>
    <x v="260"/>
    <x v="0"/>
    <x v="0"/>
    <x v="3"/>
    <x v="3"/>
    <x v="3"/>
  </r>
  <r>
    <n v="268"/>
    <s v="Brown-Mckee"/>
    <x v="268"/>
    <x v="42"/>
    <n v="2708"/>
    <n v="181"/>
    <x v="1"/>
    <n v="48"/>
    <n v="56.42"/>
    <x v="1"/>
    <s v="USD"/>
    <x v="259"/>
    <x v="261"/>
    <x v="0"/>
    <x v="0"/>
    <x v="4"/>
    <x v="4"/>
    <x v="4"/>
  </r>
  <r>
    <n v="269"/>
    <s v="Miles and Sons"/>
    <x v="269"/>
    <x v="26"/>
    <n v="8842"/>
    <n v="253"/>
    <x v="1"/>
    <n v="87"/>
    <n v="101.63"/>
    <x v="1"/>
    <s v="USD"/>
    <x v="260"/>
    <x v="262"/>
    <x v="0"/>
    <x v="0"/>
    <x v="19"/>
    <x v="4"/>
    <x v="19"/>
  </r>
  <r>
    <n v="270"/>
    <s v="Sawyer, Horton and Williams"/>
    <x v="270"/>
    <x v="183"/>
    <n v="47260"/>
    <n v="27"/>
    <x v="3"/>
    <n v="1890"/>
    <n v="25.01"/>
    <x v="1"/>
    <s v="USD"/>
    <x v="261"/>
    <x v="263"/>
    <x v="0"/>
    <x v="0"/>
    <x v="11"/>
    <x v="6"/>
    <x v="11"/>
  </r>
  <r>
    <n v="271"/>
    <s v="Foley-Cox"/>
    <x v="271"/>
    <x v="184"/>
    <n v="1953"/>
    <n v="1"/>
    <x v="2"/>
    <n v="61"/>
    <n v="32.020000000000003"/>
    <x v="1"/>
    <s v="USD"/>
    <x v="262"/>
    <x v="264"/>
    <x v="0"/>
    <x v="0"/>
    <x v="14"/>
    <x v="7"/>
    <x v="14"/>
  </r>
  <r>
    <n v="272"/>
    <s v="Horton, Morrison and Clark"/>
    <x v="272"/>
    <x v="185"/>
    <n v="155349"/>
    <n v="304"/>
    <x v="1"/>
    <n v="1894"/>
    <n v="82.02"/>
    <x v="1"/>
    <s v="USD"/>
    <x v="263"/>
    <x v="265"/>
    <x v="0"/>
    <x v="1"/>
    <x v="3"/>
    <x v="3"/>
    <x v="3"/>
  </r>
  <r>
    <n v="273"/>
    <s v="Thomas and Sons"/>
    <x v="273"/>
    <x v="75"/>
    <n v="10704"/>
    <n v="137"/>
    <x v="1"/>
    <n v="282"/>
    <n v="37.96"/>
    <x v="0"/>
    <s v="CAD"/>
    <x v="264"/>
    <x v="266"/>
    <x v="0"/>
    <x v="0"/>
    <x v="3"/>
    <x v="3"/>
    <x v="3"/>
  </r>
  <r>
    <n v="274"/>
    <s v="Morgan-Jenkins"/>
    <x v="274"/>
    <x v="166"/>
    <n v="773"/>
    <n v="32"/>
    <x v="0"/>
    <n v="15"/>
    <n v="51.53"/>
    <x v="1"/>
    <s v="USD"/>
    <x v="265"/>
    <x v="267"/>
    <x v="0"/>
    <x v="0"/>
    <x v="3"/>
    <x v="3"/>
    <x v="3"/>
  </r>
  <r>
    <n v="275"/>
    <s v="Ward, Sanchez and Kemp"/>
    <x v="275"/>
    <x v="61"/>
    <n v="9419"/>
    <n v="242"/>
    <x v="1"/>
    <n v="116"/>
    <n v="81.2"/>
    <x v="1"/>
    <s v="USD"/>
    <x v="266"/>
    <x v="153"/>
    <x v="0"/>
    <x v="0"/>
    <x v="18"/>
    <x v="5"/>
    <x v="18"/>
  </r>
  <r>
    <n v="276"/>
    <s v="Fields Ltd"/>
    <x v="276"/>
    <x v="20"/>
    <n v="5324"/>
    <n v="97"/>
    <x v="0"/>
    <n v="133"/>
    <n v="40.03"/>
    <x v="1"/>
    <s v="USD"/>
    <x v="267"/>
    <x v="268"/>
    <x v="0"/>
    <x v="1"/>
    <x v="11"/>
    <x v="6"/>
    <x v="11"/>
  </r>
  <r>
    <n v="277"/>
    <s v="Ramos-Mitchell"/>
    <x v="277"/>
    <x v="31"/>
    <n v="7465"/>
    <n v="1066"/>
    <x v="1"/>
    <n v="83"/>
    <n v="89.94"/>
    <x v="1"/>
    <s v="USD"/>
    <x v="268"/>
    <x v="269"/>
    <x v="0"/>
    <x v="0"/>
    <x v="3"/>
    <x v="3"/>
    <x v="3"/>
  </r>
  <r>
    <n v="278"/>
    <s v="Higgins, Davis and Salazar"/>
    <x v="278"/>
    <x v="50"/>
    <n v="8799"/>
    <n v="326"/>
    <x v="1"/>
    <n v="91"/>
    <n v="96.69"/>
    <x v="1"/>
    <s v="USD"/>
    <x v="269"/>
    <x v="270"/>
    <x v="0"/>
    <x v="0"/>
    <x v="2"/>
    <x v="2"/>
    <x v="2"/>
  </r>
  <r>
    <n v="279"/>
    <s v="Smith-Jenkins"/>
    <x v="279"/>
    <x v="48"/>
    <n v="13656"/>
    <n v="171"/>
    <x v="1"/>
    <n v="546"/>
    <n v="25.01"/>
    <x v="1"/>
    <s v="USD"/>
    <x v="270"/>
    <x v="271"/>
    <x v="0"/>
    <x v="0"/>
    <x v="3"/>
    <x v="3"/>
    <x v="3"/>
  </r>
  <r>
    <n v="280"/>
    <s v="Braun PLC"/>
    <x v="280"/>
    <x v="186"/>
    <n v="14536"/>
    <n v="581"/>
    <x v="1"/>
    <n v="393"/>
    <n v="36.99"/>
    <x v="1"/>
    <s v="USD"/>
    <x v="271"/>
    <x v="272"/>
    <x v="0"/>
    <x v="0"/>
    <x v="10"/>
    <x v="4"/>
    <x v="10"/>
  </r>
  <r>
    <n v="281"/>
    <s v="Drake PLC"/>
    <x v="281"/>
    <x v="187"/>
    <n v="150552"/>
    <n v="92"/>
    <x v="0"/>
    <n v="2062"/>
    <n v="73.010000000000005"/>
    <x v="1"/>
    <s v="USD"/>
    <x v="272"/>
    <x v="273"/>
    <x v="0"/>
    <x v="1"/>
    <x v="3"/>
    <x v="3"/>
    <x v="3"/>
  </r>
  <r>
    <n v="282"/>
    <s v="Ross, Kelly and Brown"/>
    <x v="282"/>
    <x v="141"/>
    <n v="9076"/>
    <n v="108"/>
    <x v="1"/>
    <n v="133"/>
    <n v="68.239999999999995"/>
    <x v="1"/>
    <s v="USD"/>
    <x v="73"/>
    <x v="274"/>
    <x v="0"/>
    <x v="1"/>
    <x v="19"/>
    <x v="4"/>
    <x v="19"/>
  </r>
  <r>
    <n v="283"/>
    <s v="Lucas-Mullins"/>
    <x v="283"/>
    <x v="32"/>
    <n v="1517"/>
    <n v="19"/>
    <x v="0"/>
    <n v="29"/>
    <n v="52.31"/>
    <x v="3"/>
    <s v="DKK"/>
    <x v="273"/>
    <x v="148"/>
    <x v="0"/>
    <x v="0"/>
    <x v="1"/>
    <x v="1"/>
    <x v="1"/>
  </r>
  <r>
    <n v="284"/>
    <s v="Tran LLC"/>
    <x v="284"/>
    <x v="122"/>
    <n v="8153"/>
    <n v="83"/>
    <x v="0"/>
    <n v="132"/>
    <n v="61.77"/>
    <x v="1"/>
    <s v="USD"/>
    <x v="274"/>
    <x v="275"/>
    <x v="0"/>
    <x v="0"/>
    <x v="2"/>
    <x v="2"/>
    <x v="2"/>
  </r>
  <r>
    <n v="285"/>
    <s v="Dawson, Brady and Gilbert"/>
    <x v="285"/>
    <x v="79"/>
    <n v="6357"/>
    <n v="706"/>
    <x v="1"/>
    <n v="254"/>
    <n v="25.03"/>
    <x v="1"/>
    <s v="USD"/>
    <x v="275"/>
    <x v="276"/>
    <x v="0"/>
    <x v="0"/>
    <x v="3"/>
    <x v="3"/>
    <x v="3"/>
  </r>
  <r>
    <n v="286"/>
    <s v="Obrien-Aguirre"/>
    <x v="286"/>
    <x v="188"/>
    <n v="19557"/>
    <n v="17"/>
    <x v="3"/>
    <n v="184"/>
    <n v="106.29"/>
    <x v="1"/>
    <s v="USD"/>
    <x v="276"/>
    <x v="72"/>
    <x v="0"/>
    <x v="0"/>
    <x v="3"/>
    <x v="3"/>
    <x v="3"/>
  </r>
  <r>
    <n v="287"/>
    <s v="Ferguson PLC"/>
    <x v="287"/>
    <x v="9"/>
    <n v="13213"/>
    <n v="210"/>
    <x v="1"/>
    <n v="176"/>
    <n v="75.069999999999993"/>
    <x v="1"/>
    <s v="USD"/>
    <x v="277"/>
    <x v="277"/>
    <x v="0"/>
    <x v="0"/>
    <x v="5"/>
    <x v="1"/>
    <x v="5"/>
  </r>
  <r>
    <n v="288"/>
    <s v="Garcia Ltd"/>
    <x v="288"/>
    <x v="36"/>
    <n v="5476"/>
    <n v="98"/>
    <x v="0"/>
    <n v="137"/>
    <n v="39.97"/>
    <x v="3"/>
    <s v="DKK"/>
    <x v="278"/>
    <x v="278"/>
    <x v="0"/>
    <x v="1"/>
    <x v="16"/>
    <x v="1"/>
    <x v="16"/>
  </r>
  <r>
    <n v="289"/>
    <s v="Smith, Love and Smith"/>
    <x v="289"/>
    <x v="126"/>
    <n v="13474"/>
    <n v="1684"/>
    <x v="1"/>
    <n v="337"/>
    <n v="39.979999999999997"/>
    <x v="0"/>
    <s v="CAD"/>
    <x v="279"/>
    <x v="71"/>
    <x v="0"/>
    <x v="0"/>
    <x v="3"/>
    <x v="3"/>
    <x v="3"/>
  </r>
  <r>
    <n v="290"/>
    <s v="Wilson, Hall and Osborne"/>
    <x v="290"/>
    <x v="189"/>
    <n v="91722"/>
    <n v="54"/>
    <x v="0"/>
    <n v="908"/>
    <n v="101.02"/>
    <x v="1"/>
    <s v="USD"/>
    <x v="280"/>
    <x v="279"/>
    <x v="0"/>
    <x v="1"/>
    <x v="4"/>
    <x v="4"/>
    <x v="4"/>
  </r>
  <r>
    <n v="291"/>
    <s v="Bell, Grimes and Kerr"/>
    <x v="291"/>
    <x v="37"/>
    <n v="8219"/>
    <n v="457"/>
    <x v="1"/>
    <n v="107"/>
    <n v="76.81"/>
    <x v="1"/>
    <s v="USD"/>
    <x v="281"/>
    <x v="280"/>
    <x v="1"/>
    <x v="0"/>
    <x v="2"/>
    <x v="2"/>
    <x v="2"/>
  </r>
  <r>
    <n v="292"/>
    <s v="Ho-Harris"/>
    <x v="292"/>
    <x v="190"/>
    <n v="717"/>
    <n v="10"/>
    <x v="0"/>
    <n v="10"/>
    <n v="71.7"/>
    <x v="1"/>
    <s v="USD"/>
    <x v="282"/>
    <x v="281"/>
    <x v="0"/>
    <x v="0"/>
    <x v="0"/>
    <x v="0"/>
    <x v="0"/>
  </r>
  <r>
    <n v="293"/>
    <s v="Ross Group"/>
    <x v="293"/>
    <x v="191"/>
    <n v="1065"/>
    <n v="16"/>
    <x v="3"/>
    <n v="32"/>
    <n v="33.28"/>
    <x v="6"/>
    <s v="EUR"/>
    <x v="283"/>
    <x v="282"/>
    <x v="0"/>
    <x v="0"/>
    <x v="3"/>
    <x v="3"/>
    <x v="3"/>
  </r>
  <r>
    <n v="294"/>
    <s v="Turner-Davis"/>
    <x v="294"/>
    <x v="60"/>
    <n v="8038"/>
    <n v="1340"/>
    <x v="1"/>
    <n v="183"/>
    <n v="43.92"/>
    <x v="1"/>
    <s v="USD"/>
    <x v="284"/>
    <x v="283"/>
    <x v="0"/>
    <x v="0"/>
    <x v="3"/>
    <x v="3"/>
    <x v="3"/>
  </r>
  <r>
    <n v="295"/>
    <s v="Smith, Jackson and Herrera"/>
    <x v="295"/>
    <x v="192"/>
    <n v="68769"/>
    <n v="36"/>
    <x v="0"/>
    <n v="1910"/>
    <n v="36"/>
    <x v="5"/>
    <s v="CHF"/>
    <x v="285"/>
    <x v="284"/>
    <x v="0"/>
    <x v="0"/>
    <x v="3"/>
    <x v="3"/>
    <x v="3"/>
  </r>
  <r>
    <n v="296"/>
    <s v="Smith-Hess"/>
    <x v="296"/>
    <x v="55"/>
    <n v="3352"/>
    <n v="55"/>
    <x v="0"/>
    <n v="38"/>
    <n v="88.21"/>
    <x v="2"/>
    <s v="AUD"/>
    <x v="286"/>
    <x v="285"/>
    <x v="0"/>
    <x v="0"/>
    <x v="3"/>
    <x v="3"/>
    <x v="3"/>
  </r>
  <r>
    <n v="297"/>
    <s v="Brown, Herring and Bass"/>
    <x v="297"/>
    <x v="44"/>
    <n v="6785"/>
    <n v="94"/>
    <x v="0"/>
    <n v="104"/>
    <n v="65.239999999999995"/>
    <x v="2"/>
    <s v="AUD"/>
    <x v="287"/>
    <x v="286"/>
    <x v="0"/>
    <x v="1"/>
    <x v="3"/>
    <x v="3"/>
    <x v="3"/>
  </r>
  <r>
    <n v="298"/>
    <s v="Chase, Garcia and Johnson"/>
    <x v="298"/>
    <x v="26"/>
    <n v="5037"/>
    <n v="144"/>
    <x v="1"/>
    <n v="72"/>
    <n v="69.959999999999994"/>
    <x v="1"/>
    <s v="USD"/>
    <x v="288"/>
    <x v="287"/>
    <x v="0"/>
    <x v="1"/>
    <x v="1"/>
    <x v="1"/>
    <x v="1"/>
  </r>
  <r>
    <n v="299"/>
    <s v="Ramsey and Sons"/>
    <x v="299"/>
    <x v="167"/>
    <n v="1954"/>
    <n v="51"/>
    <x v="0"/>
    <n v="49"/>
    <n v="39.880000000000003"/>
    <x v="1"/>
    <s v="USD"/>
    <x v="289"/>
    <x v="288"/>
    <x v="0"/>
    <x v="0"/>
    <x v="0"/>
    <x v="0"/>
    <x v="0"/>
  </r>
  <r>
    <n v="300"/>
    <s v="Cooke PLC"/>
    <x v="300"/>
    <x v="0"/>
    <n v="5"/>
    <n v="5"/>
    <x v="0"/>
    <n v="1"/>
    <n v="5"/>
    <x v="3"/>
    <s v="DKK"/>
    <x v="290"/>
    <x v="289"/>
    <x v="0"/>
    <x v="1"/>
    <x v="9"/>
    <x v="5"/>
    <x v="9"/>
  </r>
  <r>
    <n v="301"/>
    <s v="Wong-Walker"/>
    <x v="301"/>
    <x v="79"/>
    <n v="12102"/>
    <n v="1345"/>
    <x v="1"/>
    <n v="295"/>
    <n v="41.02"/>
    <x v="1"/>
    <s v="USD"/>
    <x v="291"/>
    <x v="290"/>
    <x v="0"/>
    <x v="0"/>
    <x v="4"/>
    <x v="4"/>
    <x v="4"/>
  </r>
  <r>
    <n v="302"/>
    <s v="Ferguson, Collins and Mata"/>
    <x v="302"/>
    <x v="193"/>
    <n v="24234"/>
    <n v="32"/>
    <x v="0"/>
    <n v="245"/>
    <n v="98.91"/>
    <x v="1"/>
    <s v="USD"/>
    <x v="292"/>
    <x v="18"/>
    <x v="0"/>
    <x v="0"/>
    <x v="3"/>
    <x v="3"/>
    <x v="3"/>
  </r>
  <r>
    <n v="303"/>
    <s v="Guerrero, Flores and Jenkins"/>
    <x v="303"/>
    <x v="74"/>
    <n v="2809"/>
    <n v="83"/>
    <x v="0"/>
    <n v="32"/>
    <n v="87.78"/>
    <x v="1"/>
    <s v="USD"/>
    <x v="293"/>
    <x v="291"/>
    <x v="0"/>
    <x v="0"/>
    <x v="7"/>
    <x v="1"/>
    <x v="7"/>
  </r>
  <r>
    <n v="304"/>
    <s v="Peterson PLC"/>
    <x v="304"/>
    <x v="118"/>
    <n v="11469"/>
    <n v="546"/>
    <x v="1"/>
    <n v="142"/>
    <n v="80.77"/>
    <x v="1"/>
    <s v="USD"/>
    <x v="294"/>
    <x v="292"/>
    <x v="0"/>
    <x v="0"/>
    <x v="4"/>
    <x v="4"/>
    <x v="4"/>
  </r>
  <r>
    <n v="305"/>
    <s v="Townsend Ltd"/>
    <x v="305"/>
    <x v="54"/>
    <n v="8014"/>
    <n v="286"/>
    <x v="1"/>
    <n v="85"/>
    <n v="94.28"/>
    <x v="1"/>
    <s v="USD"/>
    <x v="295"/>
    <x v="293"/>
    <x v="0"/>
    <x v="0"/>
    <x v="3"/>
    <x v="3"/>
    <x v="3"/>
  </r>
  <r>
    <n v="306"/>
    <s v="Rush, Reed and Hall"/>
    <x v="306"/>
    <x v="191"/>
    <n v="514"/>
    <n v="8"/>
    <x v="0"/>
    <n v="7"/>
    <n v="73.430000000000007"/>
    <x v="1"/>
    <s v="USD"/>
    <x v="296"/>
    <x v="294"/>
    <x v="0"/>
    <x v="1"/>
    <x v="3"/>
    <x v="3"/>
    <x v="3"/>
  </r>
  <r>
    <n v="307"/>
    <s v="Salazar-Dodson"/>
    <x v="307"/>
    <x v="194"/>
    <n v="43473"/>
    <n v="132"/>
    <x v="1"/>
    <n v="659"/>
    <n v="65.97"/>
    <x v="3"/>
    <s v="DKK"/>
    <x v="297"/>
    <x v="295"/>
    <x v="0"/>
    <x v="1"/>
    <x v="13"/>
    <x v="5"/>
    <x v="13"/>
  </r>
  <r>
    <n v="308"/>
    <s v="Davis Ltd"/>
    <x v="308"/>
    <x v="195"/>
    <n v="87560"/>
    <n v="74"/>
    <x v="0"/>
    <n v="803"/>
    <n v="109.04"/>
    <x v="1"/>
    <s v="USD"/>
    <x v="298"/>
    <x v="296"/>
    <x v="0"/>
    <x v="0"/>
    <x v="3"/>
    <x v="3"/>
    <x v="3"/>
  </r>
  <r>
    <n v="309"/>
    <s v="Harris-Perry"/>
    <x v="309"/>
    <x v="178"/>
    <n v="3087"/>
    <n v="75"/>
    <x v="3"/>
    <n v="75"/>
    <n v="41.16"/>
    <x v="1"/>
    <s v="USD"/>
    <x v="299"/>
    <x v="297"/>
    <x v="0"/>
    <x v="1"/>
    <x v="7"/>
    <x v="1"/>
    <x v="7"/>
  </r>
  <r>
    <n v="310"/>
    <s v="Velazquez, Hunt and Ortiz"/>
    <x v="310"/>
    <x v="75"/>
    <n v="1586"/>
    <n v="20"/>
    <x v="0"/>
    <n v="16"/>
    <n v="99.13"/>
    <x v="1"/>
    <s v="USD"/>
    <x v="300"/>
    <x v="298"/>
    <x v="0"/>
    <x v="0"/>
    <x v="11"/>
    <x v="6"/>
    <x v="11"/>
  </r>
  <r>
    <n v="311"/>
    <s v="Flores PLC"/>
    <x v="311"/>
    <x v="9"/>
    <n v="12812"/>
    <n v="203"/>
    <x v="1"/>
    <n v="121"/>
    <n v="105.88"/>
    <x v="1"/>
    <s v="USD"/>
    <x v="247"/>
    <x v="299"/>
    <x v="0"/>
    <x v="0"/>
    <x v="3"/>
    <x v="3"/>
    <x v="3"/>
  </r>
  <r>
    <n v="312"/>
    <s v="Martinez LLC"/>
    <x v="312"/>
    <x v="18"/>
    <n v="183345"/>
    <n v="310"/>
    <x v="1"/>
    <n v="3742"/>
    <n v="49"/>
    <x v="1"/>
    <s v="USD"/>
    <x v="244"/>
    <x v="300"/>
    <x v="0"/>
    <x v="0"/>
    <x v="3"/>
    <x v="3"/>
    <x v="3"/>
  </r>
  <r>
    <n v="313"/>
    <s v="Miller-Irwin"/>
    <x v="313"/>
    <x v="196"/>
    <n v="8697"/>
    <n v="395"/>
    <x v="1"/>
    <n v="223"/>
    <n v="39"/>
    <x v="1"/>
    <s v="USD"/>
    <x v="301"/>
    <x v="301"/>
    <x v="0"/>
    <x v="0"/>
    <x v="1"/>
    <x v="1"/>
    <x v="1"/>
  </r>
  <r>
    <n v="314"/>
    <s v="Sanchez-Morgan"/>
    <x v="314"/>
    <x v="1"/>
    <n v="4126"/>
    <n v="295"/>
    <x v="1"/>
    <n v="133"/>
    <n v="31.02"/>
    <x v="1"/>
    <s v="USD"/>
    <x v="188"/>
    <x v="162"/>
    <x v="0"/>
    <x v="1"/>
    <x v="4"/>
    <x v="4"/>
    <x v="4"/>
  </r>
  <r>
    <n v="315"/>
    <s v="Lopez, Adams and Johnson"/>
    <x v="315"/>
    <x v="40"/>
    <n v="3220"/>
    <n v="34"/>
    <x v="0"/>
    <n v="31"/>
    <n v="103.87"/>
    <x v="1"/>
    <s v="USD"/>
    <x v="302"/>
    <x v="302"/>
    <x v="0"/>
    <x v="0"/>
    <x v="3"/>
    <x v="3"/>
    <x v="3"/>
  </r>
  <r>
    <n v="316"/>
    <s v="Martin-Marshall"/>
    <x v="316"/>
    <x v="103"/>
    <n v="6401"/>
    <n v="67"/>
    <x v="0"/>
    <n v="108"/>
    <n v="59.27"/>
    <x v="6"/>
    <s v="EUR"/>
    <x v="303"/>
    <x v="303"/>
    <x v="0"/>
    <x v="1"/>
    <x v="0"/>
    <x v="0"/>
    <x v="0"/>
  </r>
  <r>
    <n v="317"/>
    <s v="Summers PLC"/>
    <x v="317"/>
    <x v="47"/>
    <n v="1269"/>
    <n v="19"/>
    <x v="0"/>
    <n v="30"/>
    <n v="42.3"/>
    <x v="1"/>
    <s v="USD"/>
    <x v="304"/>
    <x v="304"/>
    <x v="0"/>
    <x v="0"/>
    <x v="3"/>
    <x v="3"/>
    <x v="3"/>
  </r>
  <r>
    <n v="318"/>
    <s v="Young, Hart and Ryan"/>
    <x v="318"/>
    <x v="57"/>
    <n v="903"/>
    <n v="16"/>
    <x v="0"/>
    <n v="17"/>
    <n v="53.12"/>
    <x v="1"/>
    <s v="USD"/>
    <x v="305"/>
    <x v="305"/>
    <x v="0"/>
    <x v="0"/>
    <x v="1"/>
    <x v="1"/>
    <x v="1"/>
  </r>
  <r>
    <n v="319"/>
    <s v="Mills Group"/>
    <x v="319"/>
    <x v="141"/>
    <n v="3251"/>
    <n v="39"/>
    <x v="3"/>
    <n v="64"/>
    <n v="50.8"/>
    <x v="1"/>
    <s v="USD"/>
    <x v="306"/>
    <x v="306"/>
    <x v="0"/>
    <x v="0"/>
    <x v="2"/>
    <x v="2"/>
    <x v="2"/>
  </r>
  <r>
    <n v="320"/>
    <s v="Sandoval-Powell"/>
    <x v="320"/>
    <x v="197"/>
    <n v="8092"/>
    <n v="10"/>
    <x v="0"/>
    <n v="80"/>
    <n v="101.15"/>
    <x v="1"/>
    <s v="USD"/>
    <x v="307"/>
    <x v="307"/>
    <x v="0"/>
    <x v="0"/>
    <x v="13"/>
    <x v="5"/>
    <x v="13"/>
  </r>
  <r>
    <n v="321"/>
    <s v="Mills, Frazier and Perez"/>
    <x v="321"/>
    <x v="198"/>
    <n v="160422"/>
    <n v="94"/>
    <x v="0"/>
    <n v="2468"/>
    <n v="65"/>
    <x v="1"/>
    <s v="USD"/>
    <x v="308"/>
    <x v="308"/>
    <x v="0"/>
    <x v="0"/>
    <x v="12"/>
    <x v="4"/>
    <x v="12"/>
  </r>
  <r>
    <n v="322"/>
    <s v="Hebert Group"/>
    <x v="322"/>
    <x v="199"/>
    <n v="196377"/>
    <n v="167"/>
    <x v="1"/>
    <n v="5168"/>
    <n v="38"/>
    <x v="1"/>
    <s v="USD"/>
    <x v="309"/>
    <x v="309"/>
    <x v="0"/>
    <x v="0"/>
    <x v="3"/>
    <x v="3"/>
    <x v="3"/>
  </r>
  <r>
    <n v="323"/>
    <s v="Cole, Smith and Wood"/>
    <x v="323"/>
    <x v="200"/>
    <n v="2148"/>
    <n v="24"/>
    <x v="0"/>
    <n v="26"/>
    <n v="82.62"/>
    <x v="4"/>
    <s v="GBP"/>
    <x v="310"/>
    <x v="310"/>
    <x v="0"/>
    <x v="0"/>
    <x v="4"/>
    <x v="4"/>
    <x v="4"/>
  </r>
  <r>
    <n v="324"/>
    <s v="Harris, Hall and Harris"/>
    <x v="324"/>
    <x v="143"/>
    <n v="11648"/>
    <n v="164"/>
    <x v="1"/>
    <n v="307"/>
    <n v="37.94"/>
    <x v="1"/>
    <s v="USD"/>
    <x v="311"/>
    <x v="311"/>
    <x v="0"/>
    <x v="1"/>
    <x v="3"/>
    <x v="3"/>
    <x v="3"/>
  </r>
  <r>
    <n v="325"/>
    <s v="Saunders Group"/>
    <x v="325"/>
    <x v="191"/>
    <n v="5897"/>
    <n v="91"/>
    <x v="0"/>
    <n v="73"/>
    <n v="80.78"/>
    <x v="1"/>
    <s v="USD"/>
    <x v="79"/>
    <x v="312"/>
    <x v="0"/>
    <x v="1"/>
    <x v="3"/>
    <x v="3"/>
    <x v="3"/>
  </r>
  <r>
    <n v="326"/>
    <s v="Pham, Avila and Nash"/>
    <x v="326"/>
    <x v="44"/>
    <n v="3326"/>
    <n v="46"/>
    <x v="0"/>
    <n v="128"/>
    <n v="25.98"/>
    <x v="1"/>
    <s v="USD"/>
    <x v="312"/>
    <x v="313"/>
    <x v="0"/>
    <x v="0"/>
    <x v="10"/>
    <x v="4"/>
    <x v="10"/>
  </r>
  <r>
    <n v="327"/>
    <s v="Patterson, Salinas and Lucas"/>
    <x v="327"/>
    <x v="97"/>
    <n v="1002"/>
    <n v="39"/>
    <x v="0"/>
    <n v="33"/>
    <n v="30.36"/>
    <x v="1"/>
    <s v="USD"/>
    <x v="313"/>
    <x v="314"/>
    <x v="0"/>
    <x v="1"/>
    <x v="3"/>
    <x v="3"/>
    <x v="3"/>
  </r>
  <r>
    <n v="328"/>
    <s v="Young PLC"/>
    <x v="328"/>
    <x v="201"/>
    <n v="131826"/>
    <n v="134"/>
    <x v="1"/>
    <n v="2441"/>
    <n v="54"/>
    <x v="1"/>
    <s v="USD"/>
    <x v="314"/>
    <x v="315"/>
    <x v="0"/>
    <x v="0"/>
    <x v="1"/>
    <x v="1"/>
    <x v="1"/>
  </r>
  <r>
    <n v="329"/>
    <s v="Willis and Sons"/>
    <x v="329"/>
    <x v="202"/>
    <n v="21477"/>
    <n v="23"/>
    <x v="2"/>
    <n v="211"/>
    <n v="101.79"/>
    <x v="1"/>
    <s v="USD"/>
    <x v="315"/>
    <x v="316"/>
    <x v="0"/>
    <x v="0"/>
    <x v="11"/>
    <x v="6"/>
    <x v="11"/>
  </r>
  <r>
    <n v="330"/>
    <s v="Thompson-Bates"/>
    <x v="330"/>
    <x v="203"/>
    <n v="62330"/>
    <n v="185"/>
    <x v="1"/>
    <n v="1385"/>
    <n v="45"/>
    <x v="4"/>
    <s v="GBP"/>
    <x v="316"/>
    <x v="317"/>
    <x v="0"/>
    <x v="0"/>
    <x v="4"/>
    <x v="4"/>
    <x v="4"/>
  </r>
  <r>
    <n v="331"/>
    <s v="Rose-Silva"/>
    <x v="331"/>
    <x v="88"/>
    <n v="14643"/>
    <n v="444"/>
    <x v="1"/>
    <n v="190"/>
    <n v="77.069999999999993"/>
    <x v="1"/>
    <s v="USD"/>
    <x v="317"/>
    <x v="318"/>
    <x v="0"/>
    <x v="0"/>
    <x v="0"/>
    <x v="0"/>
    <x v="0"/>
  </r>
  <r>
    <n v="332"/>
    <s v="Pacheco, Johnson and Torres"/>
    <x v="332"/>
    <x v="204"/>
    <n v="41396"/>
    <n v="200"/>
    <x v="1"/>
    <n v="470"/>
    <n v="88.08"/>
    <x v="1"/>
    <s v="USD"/>
    <x v="318"/>
    <x v="319"/>
    <x v="0"/>
    <x v="0"/>
    <x v="8"/>
    <x v="2"/>
    <x v="8"/>
  </r>
  <r>
    <n v="333"/>
    <s v="Carlson, Dixon and Jones"/>
    <x v="333"/>
    <x v="103"/>
    <n v="11900"/>
    <n v="124"/>
    <x v="1"/>
    <n v="253"/>
    <n v="47.04"/>
    <x v="1"/>
    <s v="USD"/>
    <x v="319"/>
    <x v="320"/>
    <x v="0"/>
    <x v="0"/>
    <x v="3"/>
    <x v="3"/>
    <x v="3"/>
  </r>
  <r>
    <n v="334"/>
    <s v="Mcgee Group"/>
    <x v="334"/>
    <x v="205"/>
    <n v="123538"/>
    <n v="187"/>
    <x v="1"/>
    <n v="1113"/>
    <n v="111"/>
    <x v="1"/>
    <s v="USD"/>
    <x v="32"/>
    <x v="321"/>
    <x v="0"/>
    <x v="0"/>
    <x v="1"/>
    <x v="1"/>
    <x v="1"/>
  </r>
  <r>
    <n v="335"/>
    <s v="Jordan-Acosta"/>
    <x v="335"/>
    <x v="206"/>
    <n v="198628"/>
    <n v="114"/>
    <x v="1"/>
    <n v="2283"/>
    <n v="87"/>
    <x v="1"/>
    <s v="USD"/>
    <x v="320"/>
    <x v="322"/>
    <x v="0"/>
    <x v="0"/>
    <x v="1"/>
    <x v="1"/>
    <x v="1"/>
  </r>
  <r>
    <n v="336"/>
    <s v="Nunez Inc"/>
    <x v="336"/>
    <x v="207"/>
    <n v="68602"/>
    <n v="97"/>
    <x v="0"/>
    <n v="1072"/>
    <n v="63.99"/>
    <x v="1"/>
    <s v="USD"/>
    <x v="321"/>
    <x v="323"/>
    <x v="0"/>
    <x v="1"/>
    <x v="1"/>
    <x v="1"/>
    <x v="1"/>
  </r>
  <r>
    <n v="337"/>
    <s v="Hayden Ltd"/>
    <x v="337"/>
    <x v="208"/>
    <n v="116064"/>
    <n v="123"/>
    <x v="1"/>
    <n v="1095"/>
    <n v="105.99"/>
    <x v="1"/>
    <s v="USD"/>
    <x v="322"/>
    <x v="324"/>
    <x v="0"/>
    <x v="0"/>
    <x v="3"/>
    <x v="3"/>
    <x v="3"/>
  </r>
  <r>
    <n v="338"/>
    <s v="Gonzalez-Burton"/>
    <x v="338"/>
    <x v="209"/>
    <n v="125042"/>
    <n v="179"/>
    <x v="1"/>
    <n v="1690"/>
    <n v="73.989999999999995"/>
    <x v="1"/>
    <s v="USD"/>
    <x v="323"/>
    <x v="325"/>
    <x v="0"/>
    <x v="0"/>
    <x v="3"/>
    <x v="3"/>
    <x v="3"/>
  </r>
  <r>
    <n v="339"/>
    <s v="Lewis, Taylor and Rivers"/>
    <x v="339"/>
    <x v="210"/>
    <n v="108974"/>
    <n v="80"/>
    <x v="3"/>
    <n v="1297"/>
    <n v="84.02"/>
    <x v="0"/>
    <s v="CAD"/>
    <x v="324"/>
    <x v="326"/>
    <x v="0"/>
    <x v="0"/>
    <x v="3"/>
    <x v="3"/>
    <x v="3"/>
  </r>
  <r>
    <n v="340"/>
    <s v="Butler, Henry and Espinoza"/>
    <x v="340"/>
    <x v="211"/>
    <n v="34964"/>
    <n v="94"/>
    <x v="0"/>
    <n v="393"/>
    <n v="88.97"/>
    <x v="1"/>
    <s v="USD"/>
    <x v="325"/>
    <x v="327"/>
    <x v="0"/>
    <x v="0"/>
    <x v="14"/>
    <x v="7"/>
    <x v="14"/>
  </r>
  <r>
    <n v="341"/>
    <s v="Guzman Group"/>
    <x v="341"/>
    <x v="212"/>
    <n v="96777"/>
    <n v="85"/>
    <x v="0"/>
    <n v="1257"/>
    <n v="76.989999999999995"/>
    <x v="1"/>
    <s v="USD"/>
    <x v="326"/>
    <x v="328"/>
    <x v="0"/>
    <x v="0"/>
    <x v="7"/>
    <x v="1"/>
    <x v="7"/>
  </r>
  <r>
    <n v="342"/>
    <s v="Gibson-Hernandez"/>
    <x v="342"/>
    <x v="213"/>
    <n v="31864"/>
    <n v="67"/>
    <x v="0"/>
    <n v="328"/>
    <n v="97.15"/>
    <x v="1"/>
    <s v="USD"/>
    <x v="327"/>
    <x v="329"/>
    <x v="0"/>
    <x v="0"/>
    <x v="3"/>
    <x v="3"/>
    <x v="3"/>
  </r>
  <r>
    <n v="343"/>
    <s v="Spencer-Weber"/>
    <x v="343"/>
    <x v="25"/>
    <n v="4853"/>
    <n v="54"/>
    <x v="0"/>
    <n v="147"/>
    <n v="33.01"/>
    <x v="1"/>
    <s v="USD"/>
    <x v="328"/>
    <x v="151"/>
    <x v="0"/>
    <x v="0"/>
    <x v="3"/>
    <x v="3"/>
    <x v="3"/>
  </r>
  <r>
    <n v="344"/>
    <s v="Berger, Johnson and Marshall"/>
    <x v="344"/>
    <x v="214"/>
    <n v="82959"/>
    <n v="42"/>
    <x v="0"/>
    <n v="830"/>
    <n v="99.95"/>
    <x v="1"/>
    <s v="USD"/>
    <x v="329"/>
    <x v="330"/>
    <x v="0"/>
    <x v="0"/>
    <x v="11"/>
    <x v="6"/>
    <x v="11"/>
  </r>
  <r>
    <n v="345"/>
    <s v="Taylor, Cisneros and Romero"/>
    <x v="345"/>
    <x v="215"/>
    <n v="23159"/>
    <n v="15"/>
    <x v="0"/>
    <n v="331"/>
    <n v="69.97"/>
    <x v="4"/>
    <s v="GBP"/>
    <x v="330"/>
    <x v="331"/>
    <x v="0"/>
    <x v="0"/>
    <x v="6"/>
    <x v="4"/>
    <x v="6"/>
  </r>
  <r>
    <n v="346"/>
    <s v="Little-Marsh"/>
    <x v="346"/>
    <x v="48"/>
    <n v="2758"/>
    <n v="34"/>
    <x v="0"/>
    <n v="25"/>
    <n v="110.32"/>
    <x v="1"/>
    <s v="USD"/>
    <x v="331"/>
    <x v="332"/>
    <x v="0"/>
    <x v="1"/>
    <x v="7"/>
    <x v="1"/>
    <x v="7"/>
  </r>
  <r>
    <n v="347"/>
    <s v="Petersen and Sons"/>
    <x v="347"/>
    <x v="79"/>
    <n v="12607"/>
    <n v="1401"/>
    <x v="1"/>
    <n v="191"/>
    <n v="66.010000000000005"/>
    <x v="1"/>
    <s v="USD"/>
    <x v="332"/>
    <x v="333"/>
    <x v="0"/>
    <x v="0"/>
    <x v="2"/>
    <x v="2"/>
    <x v="2"/>
  </r>
  <r>
    <n v="348"/>
    <s v="Hensley Ltd"/>
    <x v="348"/>
    <x v="216"/>
    <n v="142823"/>
    <n v="72"/>
    <x v="0"/>
    <n v="3483"/>
    <n v="41.01"/>
    <x v="1"/>
    <s v="USD"/>
    <x v="333"/>
    <x v="334"/>
    <x v="0"/>
    <x v="0"/>
    <x v="0"/>
    <x v="0"/>
    <x v="0"/>
  </r>
  <r>
    <n v="349"/>
    <s v="Navarro and Sons"/>
    <x v="349"/>
    <x v="217"/>
    <n v="95958"/>
    <n v="53"/>
    <x v="0"/>
    <n v="923"/>
    <n v="103.96"/>
    <x v="1"/>
    <s v="USD"/>
    <x v="296"/>
    <x v="335"/>
    <x v="0"/>
    <x v="0"/>
    <x v="3"/>
    <x v="3"/>
    <x v="3"/>
  </r>
  <r>
    <n v="350"/>
    <s v="Shannon Ltd"/>
    <x v="350"/>
    <x v="0"/>
    <n v="5"/>
    <n v="5"/>
    <x v="0"/>
    <n v="1"/>
    <n v="5"/>
    <x v="1"/>
    <s v="USD"/>
    <x v="334"/>
    <x v="336"/>
    <x v="0"/>
    <x v="1"/>
    <x v="17"/>
    <x v="1"/>
    <x v="17"/>
  </r>
  <r>
    <n v="351"/>
    <s v="Young LLC"/>
    <x v="351"/>
    <x v="218"/>
    <n v="94631"/>
    <n v="128"/>
    <x v="1"/>
    <n v="2013"/>
    <n v="47.01"/>
    <x v="1"/>
    <s v="USD"/>
    <x v="335"/>
    <x v="337"/>
    <x v="0"/>
    <x v="0"/>
    <x v="1"/>
    <x v="1"/>
    <x v="1"/>
  </r>
  <r>
    <n v="352"/>
    <s v="Adams, Willis and Sanchez"/>
    <x v="352"/>
    <x v="54"/>
    <n v="977"/>
    <n v="35"/>
    <x v="0"/>
    <n v="33"/>
    <n v="29.61"/>
    <x v="0"/>
    <s v="CAD"/>
    <x v="336"/>
    <x v="338"/>
    <x v="0"/>
    <x v="0"/>
    <x v="3"/>
    <x v="3"/>
    <x v="3"/>
  </r>
  <r>
    <n v="353"/>
    <s v="Mills-Roy"/>
    <x v="353"/>
    <x v="219"/>
    <n v="137961"/>
    <n v="411"/>
    <x v="1"/>
    <n v="1703"/>
    <n v="81.010000000000005"/>
    <x v="1"/>
    <s v="USD"/>
    <x v="337"/>
    <x v="339"/>
    <x v="0"/>
    <x v="0"/>
    <x v="3"/>
    <x v="3"/>
    <x v="3"/>
  </r>
  <r>
    <n v="354"/>
    <s v="Brown Group"/>
    <x v="354"/>
    <x v="55"/>
    <n v="7548"/>
    <n v="124"/>
    <x v="1"/>
    <n v="80"/>
    <n v="94.35"/>
    <x v="3"/>
    <s v="DKK"/>
    <x v="338"/>
    <x v="340"/>
    <x v="0"/>
    <x v="0"/>
    <x v="4"/>
    <x v="4"/>
    <x v="4"/>
  </r>
  <r>
    <n v="355"/>
    <s v="Burns-Burnett"/>
    <x v="355"/>
    <x v="167"/>
    <n v="2241"/>
    <n v="59"/>
    <x v="2"/>
    <n v="86"/>
    <n v="26.06"/>
    <x v="1"/>
    <s v="USD"/>
    <x v="339"/>
    <x v="341"/>
    <x v="0"/>
    <x v="0"/>
    <x v="8"/>
    <x v="2"/>
    <x v="8"/>
  </r>
  <r>
    <n v="356"/>
    <s v="Glass, Nunez and Mcdonald"/>
    <x v="356"/>
    <x v="29"/>
    <n v="3431"/>
    <n v="37"/>
    <x v="0"/>
    <n v="40"/>
    <n v="85.78"/>
    <x v="6"/>
    <s v="EUR"/>
    <x v="340"/>
    <x v="342"/>
    <x v="0"/>
    <x v="0"/>
    <x v="3"/>
    <x v="3"/>
    <x v="3"/>
  </r>
  <r>
    <n v="357"/>
    <s v="Perez, Davis and Wilson"/>
    <x v="357"/>
    <x v="173"/>
    <n v="4253"/>
    <n v="185"/>
    <x v="1"/>
    <n v="41"/>
    <n v="103.73"/>
    <x v="1"/>
    <s v="USD"/>
    <x v="341"/>
    <x v="343"/>
    <x v="0"/>
    <x v="0"/>
    <x v="11"/>
    <x v="6"/>
    <x v="11"/>
  </r>
  <r>
    <n v="358"/>
    <s v="Diaz-Garcia"/>
    <x v="358"/>
    <x v="62"/>
    <n v="1146"/>
    <n v="12"/>
    <x v="0"/>
    <n v="23"/>
    <n v="49.83"/>
    <x v="0"/>
    <s v="CAD"/>
    <x v="342"/>
    <x v="344"/>
    <x v="1"/>
    <x v="0"/>
    <x v="14"/>
    <x v="7"/>
    <x v="14"/>
  </r>
  <r>
    <n v="359"/>
    <s v="Salazar-Moon"/>
    <x v="359"/>
    <x v="220"/>
    <n v="11948"/>
    <n v="299"/>
    <x v="1"/>
    <n v="187"/>
    <n v="63.89"/>
    <x v="1"/>
    <s v="USD"/>
    <x v="343"/>
    <x v="127"/>
    <x v="0"/>
    <x v="0"/>
    <x v="10"/>
    <x v="4"/>
    <x v="10"/>
  </r>
  <r>
    <n v="360"/>
    <s v="Larsen-Chung"/>
    <x v="360"/>
    <x v="221"/>
    <n v="135132"/>
    <n v="226"/>
    <x v="1"/>
    <n v="2875"/>
    <n v="47"/>
    <x v="4"/>
    <s v="GBP"/>
    <x v="344"/>
    <x v="345"/>
    <x v="0"/>
    <x v="1"/>
    <x v="3"/>
    <x v="3"/>
    <x v="3"/>
  </r>
  <r>
    <n v="361"/>
    <s v="Anderson and Sons"/>
    <x v="361"/>
    <x v="20"/>
    <n v="9546"/>
    <n v="174"/>
    <x v="1"/>
    <n v="88"/>
    <n v="108.48"/>
    <x v="1"/>
    <s v="USD"/>
    <x v="345"/>
    <x v="346"/>
    <x v="0"/>
    <x v="0"/>
    <x v="3"/>
    <x v="3"/>
    <x v="3"/>
  </r>
  <r>
    <n v="362"/>
    <s v="Lawrence Group"/>
    <x v="362"/>
    <x v="41"/>
    <n v="13755"/>
    <n v="372"/>
    <x v="1"/>
    <n v="191"/>
    <n v="72.02"/>
    <x v="1"/>
    <s v="USD"/>
    <x v="65"/>
    <x v="347"/>
    <x v="0"/>
    <x v="0"/>
    <x v="1"/>
    <x v="1"/>
    <x v="1"/>
  </r>
  <r>
    <n v="363"/>
    <s v="Gray-Davis"/>
    <x v="363"/>
    <x v="5"/>
    <n v="8330"/>
    <n v="160"/>
    <x v="1"/>
    <n v="139"/>
    <n v="59.93"/>
    <x v="1"/>
    <s v="USD"/>
    <x v="346"/>
    <x v="348"/>
    <x v="0"/>
    <x v="0"/>
    <x v="1"/>
    <x v="1"/>
    <x v="1"/>
  </r>
  <r>
    <n v="364"/>
    <s v="Ramirez-Myers"/>
    <x v="364"/>
    <x v="79"/>
    <n v="14547"/>
    <n v="1616"/>
    <x v="1"/>
    <n v="186"/>
    <n v="78.209999999999994"/>
    <x v="1"/>
    <s v="USD"/>
    <x v="347"/>
    <x v="349"/>
    <x v="0"/>
    <x v="0"/>
    <x v="7"/>
    <x v="1"/>
    <x v="7"/>
  </r>
  <r>
    <n v="365"/>
    <s v="Lucas, Hall and Bonilla"/>
    <x v="365"/>
    <x v="39"/>
    <n v="11735"/>
    <n v="733"/>
    <x v="1"/>
    <n v="112"/>
    <n v="104.78"/>
    <x v="2"/>
    <s v="AUD"/>
    <x v="348"/>
    <x v="350"/>
    <x v="0"/>
    <x v="0"/>
    <x v="3"/>
    <x v="3"/>
    <x v="3"/>
  </r>
  <r>
    <n v="366"/>
    <s v="Williams, Perez and Villegas"/>
    <x v="366"/>
    <x v="37"/>
    <n v="10658"/>
    <n v="592"/>
    <x v="1"/>
    <n v="101"/>
    <n v="105.52"/>
    <x v="1"/>
    <s v="USD"/>
    <x v="349"/>
    <x v="351"/>
    <x v="0"/>
    <x v="1"/>
    <x v="3"/>
    <x v="3"/>
    <x v="3"/>
  </r>
  <r>
    <n v="367"/>
    <s v="Brooks, Jones and Ingram"/>
    <x v="367"/>
    <x v="34"/>
    <n v="1870"/>
    <n v="19"/>
    <x v="0"/>
    <n v="75"/>
    <n v="24.93"/>
    <x v="1"/>
    <s v="USD"/>
    <x v="350"/>
    <x v="33"/>
    <x v="0"/>
    <x v="1"/>
    <x v="3"/>
    <x v="3"/>
    <x v="3"/>
  </r>
  <r>
    <n v="368"/>
    <s v="Whitaker, Wallace and Daniels"/>
    <x v="368"/>
    <x v="5"/>
    <n v="14394"/>
    <n v="277"/>
    <x v="1"/>
    <n v="206"/>
    <n v="69.87"/>
    <x v="4"/>
    <s v="GBP"/>
    <x v="351"/>
    <x v="352"/>
    <x v="0"/>
    <x v="1"/>
    <x v="4"/>
    <x v="4"/>
    <x v="4"/>
  </r>
  <r>
    <n v="369"/>
    <s v="Smith-Gonzalez"/>
    <x v="369"/>
    <x v="91"/>
    <n v="14743"/>
    <n v="273"/>
    <x v="1"/>
    <n v="154"/>
    <n v="95.73"/>
    <x v="1"/>
    <s v="USD"/>
    <x v="352"/>
    <x v="353"/>
    <x v="0"/>
    <x v="1"/>
    <x v="19"/>
    <x v="4"/>
    <x v="19"/>
  </r>
  <r>
    <n v="370"/>
    <s v="Skinner PLC"/>
    <x v="370"/>
    <x v="222"/>
    <n v="178965"/>
    <n v="159"/>
    <x v="1"/>
    <n v="5966"/>
    <n v="30"/>
    <x v="1"/>
    <s v="USD"/>
    <x v="353"/>
    <x v="354"/>
    <x v="0"/>
    <x v="0"/>
    <x v="3"/>
    <x v="3"/>
    <x v="3"/>
  </r>
  <r>
    <n v="371"/>
    <s v="Nolan, Smith and Sanchez"/>
    <x v="371"/>
    <x v="223"/>
    <n v="128410"/>
    <n v="68"/>
    <x v="0"/>
    <n v="2176"/>
    <n v="59.01"/>
    <x v="1"/>
    <s v="USD"/>
    <x v="354"/>
    <x v="355"/>
    <x v="0"/>
    <x v="0"/>
    <x v="3"/>
    <x v="3"/>
    <x v="3"/>
  </r>
  <r>
    <n v="372"/>
    <s v="Green-Carr"/>
    <x v="372"/>
    <x v="79"/>
    <n v="14324"/>
    <n v="1592"/>
    <x v="1"/>
    <n v="169"/>
    <n v="84.76"/>
    <x v="1"/>
    <s v="USD"/>
    <x v="355"/>
    <x v="356"/>
    <x v="0"/>
    <x v="1"/>
    <x v="4"/>
    <x v="4"/>
    <x v="4"/>
  </r>
  <r>
    <n v="373"/>
    <s v="Brown-Parker"/>
    <x v="373"/>
    <x v="224"/>
    <n v="164291"/>
    <n v="730"/>
    <x v="1"/>
    <n v="2106"/>
    <n v="78.010000000000005"/>
    <x v="1"/>
    <s v="USD"/>
    <x v="356"/>
    <x v="357"/>
    <x v="0"/>
    <x v="0"/>
    <x v="3"/>
    <x v="3"/>
    <x v="3"/>
  </r>
  <r>
    <n v="374"/>
    <s v="Marshall Inc"/>
    <x v="374"/>
    <x v="225"/>
    <n v="22073"/>
    <n v="13"/>
    <x v="0"/>
    <n v="441"/>
    <n v="50.05"/>
    <x v="1"/>
    <s v="USD"/>
    <x v="357"/>
    <x v="358"/>
    <x v="0"/>
    <x v="1"/>
    <x v="4"/>
    <x v="4"/>
    <x v="4"/>
  </r>
  <r>
    <n v="375"/>
    <s v="Leblanc-Pineda"/>
    <x v="375"/>
    <x v="50"/>
    <n v="1479"/>
    <n v="55"/>
    <x v="0"/>
    <n v="25"/>
    <n v="59.16"/>
    <x v="1"/>
    <s v="USD"/>
    <x v="358"/>
    <x v="359"/>
    <x v="0"/>
    <x v="0"/>
    <x v="7"/>
    <x v="1"/>
    <x v="7"/>
  </r>
  <r>
    <n v="376"/>
    <s v="Perry PLC"/>
    <x v="376"/>
    <x v="74"/>
    <n v="12275"/>
    <n v="361"/>
    <x v="1"/>
    <n v="131"/>
    <n v="93.7"/>
    <x v="1"/>
    <s v="USD"/>
    <x v="359"/>
    <x v="360"/>
    <x v="0"/>
    <x v="0"/>
    <x v="1"/>
    <x v="1"/>
    <x v="1"/>
  </r>
  <r>
    <n v="377"/>
    <s v="Klein, Stark and Livingston"/>
    <x v="377"/>
    <x v="226"/>
    <n v="5098"/>
    <n v="10"/>
    <x v="0"/>
    <n v="127"/>
    <n v="40.14"/>
    <x v="1"/>
    <s v="USD"/>
    <x v="12"/>
    <x v="361"/>
    <x v="0"/>
    <x v="0"/>
    <x v="3"/>
    <x v="3"/>
    <x v="3"/>
  </r>
  <r>
    <n v="378"/>
    <s v="Fleming-Oliver"/>
    <x v="378"/>
    <x v="227"/>
    <n v="24882"/>
    <n v="14"/>
    <x v="0"/>
    <n v="355"/>
    <n v="70.09"/>
    <x v="1"/>
    <s v="USD"/>
    <x v="360"/>
    <x v="362"/>
    <x v="0"/>
    <x v="0"/>
    <x v="4"/>
    <x v="4"/>
    <x v="4"/>
  </r>
  <r>
    <n v="379"/>
    <s v="Reilly, Aguirre and Johnson"/>
    <x v="379"/>
    <x v="44"/>
    <n v="2912"/>
    <n v="40"/>
    <x v="0"/>
    <n v="44"/>
    <n v="66.180000000000007"/>
    <x v="4"/>
    <s v="GBP"/>
    <x v="361"/>
    <x v="363"/>
    <x v="0"/>
    <x v="0"/>
    <x v="3"/>
    <x v="3"/>
    <x v="3"/>
  </r>
  <r>
    <n v="380"/>
    <s v="Davidson, Wilcox and Lewis"/>
    <x v="380"/>
    <x v="186"/>
    <n v="4008"/>
    <n v="160"/>
    <x v="1"/>
    <n v="84"/>
    <n v="47.71"/>
    <x v="1"/>
    <s v="USD"/>
    <x v="362"/>
    <x v="364"/>
    <x v="0"/>
    <x v="0"/>
    <x v="3"/>
    <x v="3"/>
    <x v="3"/>
  </r>
  <r>
    <n v="381"/>
    <s v="Michael, Anderson and Vincent"/>
    <x v="381"/>
    <x v="98"/>
    <n v="9749"/>
    <n v="184"/>
    <x v="1"/>
    <n v="155"/>
    <n v="62.9"/>
    <x v="1"/>
    <s v="USD"/>
    <x v="363"/>
    <x v="365"/>
    <x v="0"/>
    <x v="0"/>
    <x v="3"/>
    <x v="3"/>
    <x v="3"/>
  </r>
  <r>
    <n v="382"/>
    <s v="King Ltd"/>
    <x v="382"/>
    <x v="14"/>
    <n v="5803"/>
    <n v="64"/>
    <x v="0"/>
    <n v="67"/>
    <n v="86.61"/>
    <x v="1"/>
    <s v="USD"/>
    <x v="364"/>
    <x v="366"/>
    <x v="0"/>
    <x v="0"/>
    <x v="14"/>
    <x v="7"/>
    <x v="14"/>
  </r>
  <r>
    <n v="383"/>
    <s v="Baker Ltd"/>
    <x v="383"/>
    <x v="9"/>
    <n v="14199"/>
    <n v="225"/>
    <x v="1"/>
    <n v="189"/>
    <n v="75.13"/>
    <x v="1"/>
    <s v="USD"/>
    <x v="210"/>
    <x v="285"/>
    <x v="0"/>
    <x v="1"/>
    <x v="0"/>
    <x v="0"/>
    <x v="0"/>
  </r>
  <r>
    <n v="384"/>
    <s v="Baker, Collins and Smith"/>
    <x v="384"/>
    <x v="228"/>
    <n v="196779"/>
    <n v="172"/>
    <x v="1"/>
    <n v="4799"/>
    <n v="41"/>
    <x v="1"/>
    <s v="USD"/>
    <x v="365"/>
    <x v="367"/>
    <x v="1"/>
    <x v="1"/>
    <x v="4"/>
    <x v="4"/>
    <x v="4"/>
  </r>
  <r>
    <n v="385"/>
    <s v="Warren-Harrison"/>
    <x v="385"/>
    <x v="229"/>
    <n v="56859"/>
    <n v="146"/>
    <x v="1"/>
    <n v="1137"/>
    <n v="50.01"/>
    <x v="1"/>
    <s v="USD"/>
    <x v="366"/>
    <x v="368"/>
    <x v="0"/>
    <x v="0"/>
    <x v="9"/>
    <x v="5"/>
    <x v="9"/>
  </r>
  <r>
    <n v="386"/>
    <s v="Gardner Group"/>
    <x v="386"/>
    <x v="230"/>
    <n v="103554"/>
    <n v="76"/>
    <x v="0"/>
    <n v="1068"/>
    <n v="96.96"/>
    <x v="1"/>
    <s v="USD"/>
    <x v="367"/>
    <x v="369"/>
    <x v="0"/>
    <x v="0"/>
    <x v="3"/>
    <x v="3"/>
    <x v="3"/>
  </r>
  <r>
    <n v="387"/>
    <s v="Flores-Lambert"/>
    <x v="387"/>
    <x v="231"/>
    <n v="42795"/>
    <n v="39"/>
    <x v="0"/>
    <n v="424"/>
    <n v="100.93"/>
    <x v="1"/>
    <s v="USD"/>
    <x v="368"/>
    <x v="370"/>
    <x v="0"/>
    <x v="0"/>
    <x v="8"/>
    <x v="2"/>
    <x v="8"/>
  </r>
  <r>
    <n v="388"/>
    <s v="Cruz Ltd"/>
    <x v="388"/>
    <x v="232"/>
    <n v="12938"/>
    <n v="11"/>
    <x v="3"/>
    <n v="145"/>
    <n v="89.23"/>
    <x v="5"/>
    <s v="CHF"/>
    <x v="369"/>
    <x v="371"/>
    <x v="0"/>
    <x v="0"/>
    <x v="7"/>
    <x v="1"/>
    <x v="7"/>
  </r>
  <r>
    <n v="389"/>
    <s v="Knox-Garner"/>
    <x v="389"/>
    <x v="233"/>
    <n v="101352"/>
    <n v="122"/>
    <x v="1"/>
    <n v="1152"/>
    <n v="87.98"/>
    <x v="1"/>
    <s v="USD"/>
    <x v="370"/>
    <x v="372"/>
    <x v="0"/>
    <x v="0"/>
    <x v="3"/>
    <x v="3"/>
    <x v="3"/>
  </r>
  <r>
    <n v="390"/>
    <s v="Davis-Allen"/>
    <x v="390"/>
    <x v="166"/>
    <n v="4477"/>
    <n v="187"/>
    <x v="1"/>
    <n v="50"/>
    <n v="89.54"/>
    <x v="1"/>
    <s v="USD"/>
    <x v="371"/>
    <x v="373"/>
    <x v="0"/>
    <x v="0"/>
    <x v="14"/>
    <x v="7"/>
    <x v="14"/>
  </r>
  <r>
    <n v="391"/>
    <s v="Miller-Patel"/>
    <x v="391"/>
    <x v="234"/>
    <n v="4393"/>
    <n v="7"/>
    <x v="0"/>
    <n v="151"/>
    <n v="29.09"/>
    <x v="1"/>
    <s v="USD"/>
    <x v="287"/>
    <x v="374"/>
    <x v="0"/>
    <x v="0"/>
    <x v="9"/>
    <x v="5"/>
    <x v="9"/>
  </r>
  <r>
    <n v="392"/>
    <s v="Hernandez-Grimes"/>
    <x v="392"/>
    <x v="235"/>
    <n v="67546"/>
    <n v="66"/>
    <x v="0"/>
    <n v="1608"/>
    <n v="42.01"/>
    <x v="1"/>
    <s v="USD"/>
    <x v="372"/>
    <x v="375"/>
    <x v="0"/>
    <x v="0"/>
    <x v="8"/>
    <x v="2"/>
    <x v="8"/>
  </r>
  <r>
    <n v="393"/>
    <s v="Owens, Hall and Gonzalez"/>
    <x v="393"/>
    <x v="236"/>
    <n v="143788"/>
    <n v="229"/>
    <x v="1"/>
    <n v="3059"/>
    <n v="47"/>
    <x v="0"/>
    <s v="CAD"/>
    <x v="373"/>
    <x v="376"/>
    <x v="0"/>
    <x v="0"/>
    <x v="17"/>
    <x v="1"/>
    <x v="17"/>
  </r>
  <r>
    <n v="394"/>
    <s v="Noble-Bailey"/>
    <x v="394"/>
    <x v="126"/>
    <n v="3755"/>
    <n v="469"/>
    <x v="1"/>
    <n v="34"/>
    <n v="110.44"/>
    <x v="1"/>
    <s v="USD"/>
    <x v="374"/>
    <x v="377"/>
    <x v="0"/>
    <x v="1"/>
    <x v="4"/>
    <x v="4"/>
    <x v="4"/>
  </r>
  <r>
    <n v="395"/>
    <s v="Taylor PLC"/>
    <x v="395"/>
    <x v="143"/>
    <n v="9238"/>
    <n v="130"/>
    <x v="1"/>
    <n v="220"/>
    <n v="41.99"/>
    <x v="1"/>
    <s v="USD"/>
    <x v="375"/>
    <x v="378"/>
    <x v="1"/>
    <x v="0"/>
    <x v="3"/>
    <x v="3"/>
    <x v="3"/>
  </r>
  <r>
    <n v="396"/>
    <s v="Holmes PLC"/>
    <x v="396"/>
    <x v="237"/>
    <n v="77012"/>
    <n v="167"/>
    <x v="1"/>
    <n v="1604"/>
    <n v="48.01"/>
    <x v="2"/>
    <s v="AUD"/>
    <x v="376"/>
    <x v="379"/>
    <x v="0"/>
    <x v="0"/>
    <x v="6"/>
    <x v="4"/>
    <x v="6"/>
  </r>
  <r>
    <n v="397"/>
    <s v="Jones-Martin"/>
    <x v="397"/>
    <x v="32"/>
    <n v="14083"/>
    <n v="174"/>
    <x v="1"/>
    <n v="454"/>
    <n v="31.02"/>
    <x v="1"/>
    <s v="USD"/>
    <x v="377"/>
    <x v="380"/>
    <x v="0"/>
    <x v="0"/>
    <x v="1"/>
    <x v="1"/>
    <x v="1"/>
  </r>
  <r>
    <n v="398"/>
    <s v="Myers LLC"/>
    <x v="398"/>
    <x v="12"/>
    <n v="12202"/>
    <n v="718"/>
    <x v="1"/>
    <n v="123"/>
    <n v="99.2"/>
    <x v="6"/>
    <s v="EUR"/>
    <x v="378"/>
    <x v="103"/>
    <x v="0"/>
    <x v="1"/>
    <x v="10"/>
    <x v="4"/>
    <x v="10"/>
  </r>
  <r>
    <n v="399"/>
    <s v="Acosta, Mullins and Morris"/>
    <x v="399"/>
    <x v="238"/>
    <n v="62127"/>
    <n v="64"/>
    <x v="0"/>
    <n v="941"/>
    <n v="66.02"/>
    <x v="1"/>
    <s v="USD"/>
    <x v="379"/>
    <x v="381"/>
    <x v="0"/>
    <x v="0"/>
    <x v="7"/>
    <x v="1"/>
    <x v="7"/>
  </r>
  <r>
    <n v="400"/>
    <s v="Bell PLC"/>
    <x v="400"/>
    <x v="0"/>
    <n v="2"/>
    <n v="2"/>
    <x v="0"/>
    <n v="1"/>
    <n v="2"/>
    <x v="1"/>
    <s v="USD"/>
    <x v="380"/>
    <x v="382"/>
    <x v="0"/>
    <x v="1"/>
    <x v="14"/>
    <x v="7"/>
    <x v="14"/>
  </r>
  <r>
    <n v="401"/>
    <s v="Smith-Schmidt"/>
    <x v="401"/>
    <x v="79"/>
    <n v="13772"/>
    <n v="1530"/>
    <x v="1"/>
    <n v="299"/>
    <n v="46.06"/>
    <x v="1"/>
    <s v="USD"/>
    <x v="381"/>
    <x v="383"/>
    <x v="0"/>
    <x v="0"/>
    <x v="3"/>
    <x v="3"/>
    <x v="3"/>
  </r>
  <r>
    <n v="402"/>
    <s v="Ruiz, Richardson and Cole"/>
    <x v="402"/>
    <x v="190"/>
    <n v="2946"/>
    <n v="40"/>
    <x v="0"/>
    <n v="40"/>
    <n v="73.650000000000006"/>
    <x v="1"/>
    <s v="USD"/>
    <x v="382"/>
    <x v="384"/>
    <x v="0"/>
    <x v="1"/>
    <x v="12"/>
    <x v="4"/>
    <x v="12"/>
  </r>
  <r>
    <n v="403"/>
    <s v="Leonard-Mcclain"/>
    <x v="403"/>
    <x v="239"/>
    <n v="168820"/>
    <n v="86"/>
    <x v="0"/>
    <n v="3015"/>
    <n v="55.99"/>
    <x v="0"/>
    <s v="CAD"/>
    <x v="125"/>
    <x v="385"/>
    <x v="0"/>
    <x v="1"/>
    <x v="3"/>
    <x v="3"/>
    <x v="3"/>
  </r>
  <r>
    <n v="404"/>
    <s v="Bailey-Boyer"/>
    <x v="404"/>
    <x v="240"/>
    <n v="154321"/>
    <n v="316"/>
    <x v="1"/>
    <n v="2237"/>
    <n v="68.989999999999995"/>
    <x v="1"/>
    <s v="USD"/>
    <x v="383"/>
    <x v="386"/>
    <x v="0"/>
    <x v="0"/>
    <x v="3"/>
    <x v="3"/>
    <x v="3"/>
  </r>
  <r>
    <n v="405"/>
    <s v="Lee LLC"/>
    <x v="405"/>
    <x v="241"/>
    <n v="26527"/>
    <n v="90"/>
    <x v="0"/>
    <n v="435"/>
    <n v="60.98"/>
    <x v="1"/>
    <s v="USD"/>
    <x v="384"/>
    <x v="387"/>
    <x v="0"/>
    <x v="0"/>
    <x v="3"/>
    <x v="3"/>
    <x v="3"/>
  </r>
  <r>
    <n v="406"/>
    <s v="Lyons Inc"/>
    <x v="406"/>
    <x v="242"/>
    <n v="71583"/>
    <n v="182"/>
    <x v="1"/>
    <n v="645"/>
    <n v="110.98"/>
    <x v="1"/>
    <s v="USD"/>
    <x v="385"/>
    <x v="388"/>
    <x v="1"/>
    <x v="0"/>
    <x v="4"/>
    <x v="4"/>
    <x v="4"/>
  </r>
  <r>
    <n v="407"/>
    <s v="Herrera-Wilson"/>
    <x v="407"/>
    <x v="74"/>
    <n v="12100"/>
    <n v="356"/>
    <x v="1"/>
    <n v="484"/>
    <n v="25"/>
    <x v="3"/>
    <s v="DKK"/>
    <x v="386"/>
    <x v="389"/>
    <x v="0"/>
    <x v="0"/>
    <x v="3"/>
    <x v="3"/>
    <x v="3"/>
  </r>
  <r>
    <n v="408"/>
    <s v="Mahoney, Adams and Lucas"/>
    <x v="408"/>
    <x v="243"/>
    <n v="12129"/>
    <n v="132"/>
    <x v="1"/>
    <n v="154"/>
    <n v="78.760000000000005"/>
    <x v="0"/>
    <s v="CAD"/>
    <x v="387"/>
    <x v="390"/>
    <x v="0"/>
    <x v="0"/>
    <x v="4"/>
    <x v="4"/>
    <x v="4"/>
  </r>
  <r>
    <n v="409"/>
    <s v="Stewart LLC"/>
    <x v="409"/>
    <x v="244"/>
    <n v="62804"/>
    <n v="46"/>
    <x v="0"/>
    <n v="714"/>
    <n v="87.96"/>
    <x v="1"/>
    <s v="USD"/>
    <x v="388"/>
    <x v="391"/>
    <x v="0"/>
    <x v="0"/>
    <x v="1"/>
    <x v="1"/>
    <x v="1"/>
  </r>
  <r>
    <n v="410"/>
    <s v="Mcmillan Group"/>
    <x v="410"/>
    <x v="184"/>
    <n v="55536"/>
    <n v="36"/>
    <x v="2"/>
    <n v="1111"/>
    <n v="49.99"/>
    <x v="1"/>
    <s v="USD"/>
    <x v="277"/>
    <x v="277"/>
    <x v="0"/>
    <x v="0"/>
    <x v="20"/>
    <x v="6"/>
    <x v="20"/>
  </r>
  <r>
    <n v="411"/>
    <s v="Beck, Thompson and Martinez"/>
    <x v="411"/>
    <x v="75"/>
    <n v="8161"/>
    <n v="105"/>
    <x v="1"/>
    <n v="82"/>
    <n v="99.52"/>
    <x v="1"/>
    <s v="USD"/>
    <x v="389"/>
    <x v="392"/>
    <x v="0"/>
    <x v="0"/>
    <x v="3"/>
    <x v="3"/>
    <x v="3"/>
  </r>
  <r>
    <n v="412"/>
    <s v="Rodriguez-Scott"/>
    <x v="412"/>
    <x v="118"/>
    <n v="14046"/>
    <n v="669"/>
    <x v="1"/>
    <n v="134"/>
    <n v="104.82"/>
    <x v="1"/>
    <s v="USD"/>
    <x v="390"/>
    <x v="393"/>
    <x v="0"/>
    <x v="0"/>
    <x v="13"/>
    <x v="5"/>
    <x v="13"/>
  </r>
  <r>
    <n v="413"/>
    <s v="Rush-Bowers"/>
    <x v="413"/>
    <x v="245"/>
    <n v="117628"/>
    <n v="62"/>
    <x v="2"/>
    <n v="1089"/>
    <n v="108.01"/>
    <x v="1"/>
    <s v="USD"/>
    <x v="391"/>
    <x v="394"/>
    <x v="0"/>
    <x v="0"/>
    <x v="10"/>
    <x v="4"/>
    <x v="10"/>
  </r>
  <r>
    <n v="414"/>
    <s v="Davis and Sons"/>
    <x v="414"/>
    <x v="246"/>
    <n v="159405"/>
    <n v="85"/>
    <x v="0"/>
    <n v="5497"/>
    <n v="29"/>
    <x v="1"/>
    <s v="USD"/>
    <x v="392"/>
    <x v="395"/>
    <x v="0"/>
    <x v="1"/>
    <x v="0"/>
    <x v="0"/>
    <x v="0"/>
  </r>
  <r>
    <n v="415"/>
    <s v="Anderson-Pham"/>
    <x v="415"/>
    <x v="247"/>
    <n v="12552"/>
    <n v="11"/>
    <x v="0"/>
    <n v="418"/>
    <n v="30.03"/>
    <x v="1"/>
    <s v="USD"/>
    <x v="393"/>
    <x v="396"/>
    <x v="0"/>
    <x v="0"/>
    <x v="3"/>
    <x v="3"/>
    <x v="3"/>
  </r>
  <r>
    <n v="416"/>
    <s v="Stewart-Coleman"/>
    <x v="416"/>
    <x v="248"/>
    <n v="59007"/>
    <n v="44"/>
    <x v="0"/>
    <n v="1439"/>
    <n v="41.01"/>
    <x v="1"/>
    <s v="USD"/>
    <x v="394"/>
    <x v="397"/>
    <x v="0"/>
    <x v="1"/>
    <x v="4"/>
    <x v="4"/>
    <x v="4"/>
  </r>
  <r>
    <n v="417"/>
    <s v="Bradshaw, Smith and Ryan"/>
    <x v="417"/>
    <x v="12"/>
    <n v="943"/>
    <n v="55"/>
    <x v="0"/>
    <n v="15"/>
    <n v="62.87"/>
    <x v="1"/>
    <s v="USD"/>
    <x v="395"/>
    <x v="398"/>
    <x v="0"/>
    <x v="0"/>
    <x v="3"/>
    <x v="3"/>
    <x v="3"/>
  </r>
  <r>
    <n v="418"/>
    <s v="Jackson PLC"/>
    <x v="418"/>
    <x v="249"/>
    <n v="93963"/>
    <n v="57"/>
    <x v="0"/>
    <n v="1999"/>
    <n v="47.01"/>
    <x v="0"/>
    <s v="CAD"/>
    <x v="396"/>
    <x v="399"/>
    <x v="0"/>
    <x v="0"/>
    <x v="4"/>
    <x v="4"/>
    <x v="4"/>
  </r>
  <r>
    <n v="419"/>
    <s v="Ware-Arias"/>
    <x v="419"/>
    <x v="250"/>
    <n v="140469"/>
    <n v="123"/>
    <x v="1"/>
    <n v="5203"/>
    <n v="27"/>
    <x v="1"/>
    <s v="USD"/>
    <x v="397"/>
    <x v="348"/>
    <x v="0"/>
    <x v="0"/>
    <x v="2"/>
    <x v="2"/>
    <x v="2"/>
  </r>
  <r>
    <n v="420"/>
    <s v="Blair, Reyes and Woods"/>
    <x v="420"/>
    <x v="92"/>
    <n v="6423"/>
    <n v="128"/>
    <x v="1"/>
    <n v="94"/>
    <n v="68.33"/>
    <x v="1"/>
    <s v="USD"/>
    <x v="398"/>
    <x v="400"/>
    <x v="0"/>
    <x v="0"/>
    <x v="3"/>
    <x v="3"/>
    <x v="3"/>
  </r>
  <r>
    <n v="421"/>
    <s v="Thomas-Lopez"/>
    <x v="421"/>
    <x v="151"/>
    <n v="6015"/>
    <n v="64"/>
    <x v="0"/>
    <n v="118"/>
    <n v="50.97"/>
    <x v="1"/>
    <s v="USD"/>
    <x v="399"/>
    <x v="401"/>
    <x v="0"/>
    <x v="1"/>
    <x v="8"/>
    <x v="2"/>
    <x v="8"/>
  </r>
  <r>
    <n v="422"/>
    <s v="Brown, Davies and Pacheco"/>
    <x v="422"/>
    <x v="251"/>
    <n v="11075"/>
    <n v="127"/>
    <x v="1"/>
    <n v="205"/>
    <n v="54.02"/>
    <x v="1"/>
    <s v="USD"/>
    <x v="400"/>
    <x v="402"/>
    <x v="0"/>
    <x v="1"/>
    <x v="3"/>
    <x v="3"/>
    <x v="3"/>
  </r>
  <r>
    <n v="423"/>
    <s v="Jones-Riddle"/>
    <x v="423"/>
    <x v="252"/>
    <n v="15723"/>
    <n v="11"/>
    <x v="0"/>
    <n v="162"/>
    <n v="97.06"/>
    <x v="1"/>
    <s v="USD"/>
    <x v="116"/>
    <x v="403"/>
    <x v="0"/>
    <x v="1"/>
    <x v="0"/>
    <x v="0"/>
    <x v="0"/>
  </r>
  <r>
    <n v="424"/>
    <s v="Schmidt-Gomez"/>
    <x v="424"/>
    <x v="135"/>
    <n v="2064"/>
    <n v="40"/>
    <x v="0"/>
    <n v="83"/>
    <n v="24.87"/>
    <x v="1"/>
    <s v="USD"/>
    <x v="401"/>
    <x v="404"/>
    <x v="0"/>
    <x v="0"/>
    <x v="7"/>
    <x v="1"/>
    <x v="7"/>
  </r>
  <r>
    <n v="425"/>
    <s v="Sullivan, Davis and Booth"/>
    <x v="425"/>
    <x v="50"/>
    <n v="7767"/>
    <n v="288"/>
    <x v="1"/>
    <n v="92"/>
    <n v="84.42"/>
    <x v="1"/>
    <s v="USD"/>
    <x v="402"/>
    <x v="405"/>
    <x v="0"/>
    <x v="0"/>
    <x v="14"/>
    <x v="7"/>
    <x v="14"/>
  </r>
  <r>
    <n v="426"/>
    <s v="Edwards-Kane"/>
    <x v="426"/>
    <x v="37"/>
    <n v="10313"/>
    <n v="573"/>
    <x v="1"/>
    <n v="219"/>
    <n v="47.09"/>
    <x v="1"/>
    <s v="USD"/>
    <x v="403"/>
    <x v="406"/>
    <x v="0"/>
    <x v="0"/>
    <x v="3"/>
    <x v="3"/>
    <x v="3"/>
  </r>
  <r>
    <n v="427"/>
    <s v="Hicks, Wall and Webb"/>
    <x v="427"/>
    <x v="253"/>
    <n v="197018"/>
    <n v="113"/>
    <x v="1"/>
    <n v="2526"/>
    <n v="78"/>
    <x v="1"/>
    <s v="USD"/>
    <x v="404"/>
    <x v="407"/>
    <x v="0"/>
    <x v="1"/>
    <x v="3"/>
    <x v="3"/>
    <x v="3"/>
  </r>
  <r>
    <n v="428"/>
    <s v="Mayer-Richmond"/>
    <x v="428"/>
    <x v="254"/>
    <n v="47037"/>
    <n v="46"/>
    <x v="0"/>
    <n v="747"/>
    <n v="62.97"/>
    <x v="1"/>
    <s v="USD"/>
    <x v="405"/>
    <x v="408"/>
    <x v="0"/>
    <x v="0"/>
    <x v="10"/>
    <x v="4"/>
    <x v="10"/>
  </r>
  <r>
    <n v="429"/>
    <s v="Robles Ltd"/>
    <x v="429"/>
    <x v="255"/>
    <n v="173191"/>
    <n v="91"/>
    <x v="3"/>
    <n v="2138"/>
    <n v="81.010000000000005"/>
    <x v="1"/>
    <s v="USD"/>
    <x v="406"/>
    <x v="409"/>
    <x v="0"/>
    <x v="1"/>
    <x v="14"/>
    <x v="7"/>
    <x v="14"/>
  </r>
  <r>
    <n v="430"/>
    <s v="Cochran Ltd"/>
    <x v="430"/>
    <x v="32"/>
    <n v="5487"/>
    <n v="68"/>
    <x v="0"/>
    <n v="84"/>
    <n v="65.319999999999993"/>
    <x v="1"/>
    <s v="USD"/>
    <x v="407"/>
    <x v="410"/>
    <x v="0"/>
    <x v="0"/>
    <x v="3"/>
    <x v="3"/>
    <x v="3"/>
  </r>
  <r>
    <n v="431"/>
    <s v="Rosales LLC"/>
    <x v="431"/>
    <x v="135"/>
    <n v="9817"/>
    <n v="192"/>
    <x v="1"/>
    <n v="94"/>
    <n v="104.44"/>
    <x v="1"/>
    <s v="USD"/>
    <x v="408"/>
    <x v="312"/>
    <x v="1"/>
    <x v="0"/>
    <x v="3"/>
    <x v="3"/>
    <x v="3"/>
  </r>
  <r>
    <n v="432"/>
    <s v="Harper-Bryan"/>
    <x v="432"/>
    <x v="106"/>
    <n v="6369"/>
    <n v="83"/>
    <x v="0"/>
    <n v="91"/>
    <n v="69.989999999999995"/>
    <x v="1"/>
    <s v="USD"/>
    <x v="409"/>
    <x v="411"/>
    <x v="0"/>
    <x v="0"/>
    <x v="3"/>
    <x v="3"/>
    <x v="3"/>
  </r>
  <r>
    <n v="433"/>
    <s v="Potter, Harper and Everett"/>
    <x v="433"/>
    <x v="256"/>
    <n v="65755"/>
    <n v="54"/>
    <x v="0"/>
    <n v="792"/>
    <n v="83.02"/>
    <x v="1"/>
    <s v="USD"/>
    <x v="410"/>
    <x v="412"/>
    <x v="0"/>
    <x v="1"/>
    <x v="4"/>
    <x v="4"/>
    <x v="4"/>
  </r>
  <r>
    <n v="434"/>
    <s v="Floyd-Sims"/>
    <x v="434"/>
    <x v="91"/>
    <n v="903"/>
    <n v="17"/>
    <x v="3"/>
    <n v="10"/>
    <n v="90.3"/>
    <x v="0"/>
    <s v="CAD"/>
    <x v="411"/>
    <x v="413"/>
    <x v="1"/>
    <x v="0"/>
    <x v="3"/>
    <x v="3"/>
    <x v="3"/>
  </r>
  <r>
    <n v="435"/>
    <s v="Spence, Jackson and Kelly"/>
    <x v="435"/>
    <x v="257"/>
    <n v="178120"/>
    <n v="117"/>
    <x v="1"/>
    <n v="1713"/>
    <n v="103.98"/>
    <x v="6"/>
    <s v="EUR"/>
    <x v="412"/>
    <x v="414"/>
    <x v="0"/>
    <x v="1"/>
    <x v="3"/>
    <x v="3"/>
    <x v="3"/>
  </r>
  <r>
    <n v="436"/>
    <s v="King-Nguyen"/>
    <x v="436"/>
    <x v="81"/>
    <n v="13678"/>
    <n v="1052"/>
    <x v="1"/>
    <n v="249"/>
    <n v="54.93"/>
    <x v="1"/>
    <s v="USD"/>
    <x v="413"/>
    <x v="354"/>
    <x v="0"/>
    <x v="0"/>
    <x v="17"/>
    <x v="1"/>
    <x v="17"/>
  </r>
  <r>
    <n v="437"/>
    <s v="Hansen Group"/>
    <x v="437"/>
    <x v="32"/>
    <n v="9969"/>
    <n v="123"/>
    <x v="1"/>
    <n v="192"/>
    <n v="51.92"/>
    <x v="1"/>
    <s v="USD"/>
    <x v="414"/>
    <x v="415"/>
    <x v="0"/>
    <x v="1"/>
    <x v="10"/>
    <x v="4"/>
    <x v="10"/>
  </r>
  <r>
    <n v="438"/>
    <s v="Mathis, Hall and Hansen"/>
    <x v="438"/>
    <x v="111"/>
    <n v="14827"/>
    <n v="179"/>
    <x v="1"/>
    <n v="247"/>
    <n v="60.03"/>
    <x v="1"/>
    <s v="USD"/>
    <x v="415"/>
    <x v="416"/>
    <x v="0"/>
    <x v="0"/>
    <x v="3"/>
    <x v="3"/>
    <x v="3"/>
  </r>
  <r>
    <n v="439"/>
    <s v="Cummings Inc"/>
    <x v="439"/>
    <x v="258"/>
    <n v="100900"/>
    <n v="355"/>
    <x v="1"/>
    <n v="2293"/>
    <n v="44"/>
    <x v="1"/>
    <s v="USD"/>
    <x v="416"/>
    <x v="417"/>
    <x v="0"/>
    <x v="0"/>
    <x v="22"/>
    <x v="4"/>
    <x v="22"/>
  </r>
  <r>
    <n v="440"/>
    <s v="Miller-Poole"/>
    <x v="440"/>
    <x v="259"/>
    <n v="165954"/>
    <n v="162"/>
    <x v="1"/>
    <n v="3131"/>
    <n v="53"/>
    <x v="1"/>
    <s v="USD"/>
    <x v="417"/>
    <x v="418"/>
    <x v="0"/>
    <x v="0"/>
    <x v="19"/>
    <x v="4"/>
    <x v="19"/>
  </r>
  <r>
    <n v="441"/>
    <s v="Rodriguez-West"/>
    <x v="441"/>
    <x v="260"/>
    <n v="1744"/>
    <n v="25"/>
    <x v="0"/>
    <n v="32"/>
    <n v="54.5"/>
    <x v="1"/>
    <s v="USD"/>
    <x v="418"/>
    <x v="419"/>
    <x v="0"/>
    <x v="0"/>
    <x v="8"/>
    <x v="2"/>
    <x v="8"/>
  </r>
  <r>
    <n v="442"/>
    <s v="Calderon, Bradford and Dean"/>
    <x v="442"/>
    <x v="91"/>
    <n v="10731"/>
    <n v="199"/>
    <x v="1"/>
    <n v="143"/>
    <n v="75.040000000000006"/>
    <x v="6"/>
    <s v="EUR"/>
    <x v="419"/>
    <x v="420"/>
    <x v="0"/>
    <x v="0"/>
    <x v="3"/>
    <x v="3"/>
    <x v="3"/>
  </r>
  <r>
    <n v="443"/>
    <s v="Clark-Bowman"/>
    <x v="443"/>
    <x v="29"/>
    <n v="3232"/>
    <n v="35"/>
    <x v="3"/>
    <n v="90"/>
    <n v="35.909999999999997"/>
    <x v="1"/>
    <s v="USD"/>
    <x v="420"/>
    <x v="421"/>
    <x v="0"/>
    <x v="0"/>
    <x v="3"/>
    <x v="3"/>
    <x v="3"/>
  </r>
  <r>
    <n v="444"/>
    <s v="Hensley Ltd"/>
    <x v="444"/>
    <x v="8"/>
    <n v="10938"/>
    <n v="176"/>
    <x v="1"/>
    <n v="296"/>
    <n v="36.950000000000003"/>
    <x v="1"/>
    <s v="USD"/>
    <x v="421"/>
    <x v="422"/>
    <x v="0"/>
    <x v="1"/>
    <x v="7"/>
    <x v="1"/>
    <x v="7"/>
  </r>
  <r>
    <n v="445"/>
    <s v="Anderson-Pearson"/>
    <x v="445"/>
    <x v="118"/>
    <n v="10739"/>
    <n v="511"/>
    <x v="1"/>
    <n v="170"/>
    <n v="63.17"/>
    <x v="1"/>
    <s v="USD"/>
    <x v="422"/>
    <x v="423"/>
    <x v="0"/>
    <x v="1"/>
    <x v="3"/>
    <x v="3"/>
    <x v="3"/>
  </r>
  <r>
    <n v="446"/>
    <s v="Martin, Martin and Solis"/>
    <x v="446"/>
    <x v="85"/>
    <n v="5579"/>
    <n v="82"/>
    <x v="0"/>
    <n v="186"/>
    <n v="29.99"/>
    <x v="1"/>
    <s v="USD"/>
    <x v="423"/>
    <x v="424"/>
    <x v="0"/>
    <x v="0"/>
    <x v="8"/>
    <x v="2"/>
    <x v="8"/>
  </r>
  <r>
    <n v="447"/>
    <s v="Harrington-Harper"/>
    <x v="447"/>
    <x v="261"/>
    <n v="37754"/>
    <n v="24"/>
    <x v="3"/>
    <n v="439"/>
    <n v="86"/>
    <x v="4"/>
    <s v="GBP"/>
    <x v="424"/>
    <x v="425"/>
    <x v="0"/>
    <x v="0"/>
    <x v="19"/>
    <x v="4"/>
    <x v="19"/>
  </r>
  <r>
    <n v="448"/>
    <s v="Price and Sons"/>
    <x v="448"/>
    <x v="262"/>
    <n v="45384"/>
    <n v="50"/>
    <x v="0"/>
    <n v="605"/>
    <n v="75.010000000000005"/>
    <x v="1"/>
    <s v="USD"/>
    <x v="425"/>
    <x v="426"/>
    <x v="0"/>
    <x v="1"/>
    <x v="11"/>
    <x v="6"/>
    <x v="11"/>
  </r>
  <r>
    <n v="449"/>
    <s v="Cuevas-Morales"/>
    <x v="449"/>
    <x v="79"/>
    <n v="8703"/>
    <n v="967"/>
    <x v="1"/>
    <n v="86"/>
    <n v="101.2"/>
    <x v="3"/>
    <s v="DKK"/>
    <x v="426"/>
    <x v="427"/>
    <x v="0"/>
    <x v="0"/>
    <x v="11"/>
    <x v="6"/>
    <x v="11"/>
  </r>
  <r>
    <n v="450"/>
    <s v="Delgado-Hatfield"/>
    <x v="450"/>
    <x v="0"/>
    <n v="4"/>
    <n v="4"/>
    <x v="0"/>
    <n v="1"/>
    <n v="4"/>
    <x v="0"/>
    <s v="CAD"/>
    <x v="427"/>
    <x v="428"/>
    <x v="0"/>
    <x v="0"/>
    <x v="10"/>
    <x v="4"/>
    <x v="10"/>
  </r>
  <r>
    <n v="451"/>
    <s v="Padilla-Porter"/>
    <x v="451"/>
    <x v="263"/>
    <n v="182302"/>
    <n v="123"/>
    <x v="1"/>
    <n v="6286"/>
    <n v="29"/>
    <x v="1"/>
    <s v="USD"/>
    <x v="428"/>
    <x v="429"/>
    <x v="0"/>
    <x v="0"/>
    <x v="1"/>
    <x v="1"/>
    <x v="1"/>
  </r>
  <r>
    <n v="452"/>
    <s v="Morris Group"/>
    <x v="452"/>
    <x v="73"/>
    <n v="3045"/>
    <n v="63"/>
    <x v="0"/>
    <n v="31"/>
    <n v="98.23"/>
    <x v="1"/>
    <s v="USD"/>
    <x v="429"/>
    <x v="430"/>
    <x v="0"/>
    <x v="0"/>
    <x v="6"/>
    <x v="4"/>
    <x v="6"/>
  </r>
  <r>
    <n v="453"/>
    <s v="Saunders Ltd"/>
    <x v="453"/>
    <x v="264"/>
    <n v="102749"/>
    <n v="56"/>
    <x v="0"/>
    <n v="1181"/>
    <n v="87"/>
    <x v="1"/>
    <s v="USD"/>
    <x v="411"/>
    <x v="431"/>
    <x v="0"/>
    <x v="0"/>
    <x v="22"/>
    <x v="4"/>
    <x v="22"/>
  </r>
  <r>
    <n v="454"/>
    <s v="Woods Inc"/>
    <x v="454"/>
    <x v="220"/>
    <n v="1763"/>
    <n v="44"/>
    <x v="0"/>
    <n v="39"/>
    <n v="45.21"/>
    <x v="1"/>
    <s v="USD"/>
    <x v="430"/>
    <x v="432"/>
    <x v="0"/>
    <x v="1"/>
    <x v="6"/>
    <x v="4"/>
    <x v="6"/>
  </r>
  <r>
    <n v="455"/>
    <s v="Villanueva, Wright and Richardson"/>
    <x v="455"/>
    <x v="265"/>
    <n v="137904"/>
    <n v="118"/>
    <x v="1"/>
    <n v="3727"/>
    <n v="37"/>
    <x v="1"/>
    <s v="USD"/>
    <x v="431"/>
    <x v="433"/>
    <x v="0"/>
    <x v="0"/>
    <x v="3"/>
    <x v="3"/>
    <x v="3"/>
  </r>
  <r>
    <n v="456"/>
    <s v="Wilson, Brooks and Clark"/>
    <x v="456"/>
    <x v="266"/>
    <n v="152438"/>
    <n v="104"/>
    <x v="1"/>
    <n v="1605"/>
    <n v="94.98"/>
    <x v="1"/>
    <s v="USD"/>
    <x v="432"/>
    <x v="434"/>
    <x v="0"/>
    <x v="1"/>
    <x v="7"/>
    <x v="1"/>
    <x v="7"/>
  </r>
  <r>
    <n v="457"/>
    <s v="Sheppard, Smith and Spence"/>
    <x v="457"/>
    <x v="92"/>
    <n v="1332"/>
    <n v="27"/>
    <x v="0"/>
    <n v="46"/>
    <n v="28.96"/>
    <x v="1"/>
    <s v="USD"/>
    <x v="433"/>
    <x v="435"/>
    <x v="0"/>
    <x v="0"/>
    <x v="3"/>
    <x v="3"/>
    <x v="3"/>
  </r>
  <r>
    <n v="458"/>
    <s v="Wise, Thompson and Allen"/>
    <x v="458"/>
    <x v="267"/>
    <n v="118706"/>
    <n v="351"/>
    <x v="1"/>
    <n v="2120"/>
    <n v="55.99"/>
    <x v="1"/>
    <s v="USD"/>
    <x v="434"/>
    <x v="436"/>
    <x v="0"/>
    <x v="0"/>
    <x v="3"/>
    <x v="3"/>
    <x v="3"/>
  </r>
  <r>
    <n v="459"/>
    <s v="Lane, Ryan and Chapman"/>
    <x v="459"/>
    <x v="9"/>
    <n v="5674"/>
    <n v="90"/>
    <x v="0"/>
    <n v="105"/>
    <n v="54.04"/>
    <x v="1"/>
    <s v="USD"/>
    <x v="435"/>
    <x v="437"/>
    <x v="0"/>
    <x v="0"/>
    <x v="4"/>
    <x v="4"/>
    <x v="4"/>
  </r>
  <r>
    <n v="460"/>
    <s v="Rich, Alvarez and King"/>
    <x v="460"/>
    <x v="166"/>
    <n v="4119"/>
    <n v="172"/>
    <x v="1"/>
    <n v="50"/>
    <n v="82.38"/>
    <x v="1"/>
    <s v="USD"/>
    <x v="8"/>
    <x v="438"/>
    <x v="0"/>
    <x v="0"/>
    <x v="3"/>
    <x v="3"/>
    <x v="3"/>
  </r>
  <r>
    <n v="461"/>
    <s v="Terry-Salinas"/>
    <x v="461"/>
    <x v="268"/>
    <n v="139354"/>
    <n v="141"/>
    <x v="1"/>
    <n v="2080"/>
    <n v="67"/>
    <x v="1"/>
    <s v="USD"/>
    <x v="436"/>
    <x v="439"/>
    <x v="0"/>
    <x v="0"/>
    <x v="6"/>
    <x v="4"/>
    <x v="6"/>
  </r>
  <r>
    <n v="462"/>
    <s v="Wang-Rodriguez"/>
    <x v="462"/>
    <x v="269"/>
    <n v="57734"/>
    <n v="31"/>
    <x v="0"/>
    <n v="535"/>
    <n v="107.91"/>
    <x v="1"/>
    <s v="USD"/>
    <x v="385"/>
    <x v="440"/>
    <x v="0"/>
    <x v="0"/>
    <x v="20"/>
    <x v="6"/>
    <x v="20"/>
  </r>
  <r>
    <n v="463"/>
    <s v="Mckee-Hill"/>
    <x v="463"/>
    <x v="270"/>
    <n v="145265"/>
    <n v="108"/>
    <x v="1"/>
    <n v="2105"/>
    <n v="69.010000000000005"/>
    <x v="1"/>
    <s v="USD"/>
    <x v="437"/>
    <x v="441"/>
    <x v="0"/>
    <x v="0"/>
    <x v="10"/>
    <x v="4"/>
    <x v="10"/>
  </r>
  <r>
    <n v="464"/>
    <s v="Gomez LLC"/>
    <x v="464"/>
    <x v="271"/>
    <n v="95020"/>
    <n v="133"/>
    <x v="1"/>
    <n v="2436"/>
    <n v="39.01"/>
    <x v="1"/>
    <s v="USD"/>
    <x v="438"/>
    <x v="442"/>
    <x v="0"/>
    <x v="0"/>
    <x v="3"/>
    <x v="3"/>
    <x v="3"/>
  </r>
  <r>
    <n v="465"/>
    <s v="Gonzalez-Robbins"/>
    <x v="465"/>
    <x v="53"/>
    <n v="8829"/>
    <n v="188"/>
    <x v="1"/>
    <n v="80"/>
    <n v="110.36"/>
    <x v="1"/>
    <s v="USD"/>
    <x v="439"/>
    <x v="443"/>
    <x v="0"/>
    <x v="0"/>
    <x v="18"/>
    <x v="5"/>
    <x v="18"/>
  </r>
  <r>
    <n v="466"/>
    <s v="Obrien and Sons"/>
    <x v="466"/>
    <x v="272"/>
    <n v="3984"/>
    <n v="332"/>
    <x v="1"/>
    <n v="42"/>
    <n v="94.86"/>
    <x v="1"/>
    <s v="USD"/>
    <x v="440"/>
    <x v="444"/>
    <x v="0"/>
    <x v="1"/>
    <x v="8"/>
    <x v="2"/>
    <x v="8"/>
  </r>
  <r>
    <n v="467"/>
    <s v="Shaw Ltd"/>
    <x v="467"/>
    <x v="1"/>
    <n v="8053"/>
    <n v="575"/>
    <x v="1"/>
    <n v="139"/>
    <n v="57.94"/>
    <x v="0"/>
    <s v="CAD"/>
    <x v="441"/>
    <x v="445"/>
    <x v="0"/>
    <x v="1"/>
    <x v="2"/>
    <x v="2"/>
    <x v="2"/>
  </r>
  <r>
    <n v="468"/>
    <s v="Hughes Inc"/>
    <x v="468"/>
    <x v="220"/>
    <n v="1620"/>
    <n v="41"/>
    <x v="0"/>
    <n v="16"/>
    <n v="101.25"/>
    <x v="1"/>
    <s v="USD"/>
    <x v="442"/>
    <x v="368"/>
    <x v="0"/>
    <x v="0"/>
    <x v="3"/>
    <x v="3"/>
    <x v="3"/>
  </r>
  <r>
    <n v="469"/>
    <s v="Olsen-Ryan"/>
    <x v="469"/>
    <x v="36"/>
    <n v="10328"/>
    <n v="184"/>
    <x v="1"/>
    <n v="159"/>
    <n v="64.959999999999994"/>
    <x v="1"/>
    <s v="USD"/>
    <x v="443"/>
    <x v="446"/>
    <x v="0"/>
    <x v="0"/>
    <x v="6"/>
    <x v="4"/>
    <x v="6"/>
  </r>
  <r>
    <n v="470"/>
    <s v="Grimes, Holland and Sloan"/>
    <x v="470"/>
    <x v="136"/>
    <n v="10289"/>
    <n v="286"/>
    <x v="1"/>
    <n v="381"/>
    <n v="27.01"/>
    <x v="1"/>
    <s v="USD"/>
    <x v="315"/>
    <x v="447"/>
    <x v="0"/>
    <x v="0"/>
    <x v="8"/>
    <x v="2"/>
    <x v="8"/>
  </r>
  <r>
    <n v="471"/>
    <s v="Perry and Sons"/>
    <x v="471"/>
    <x v="33"/>
    <n v="9889"/>
    <n v="319"/>
    <x v="1"/>
    <n v="194"/>
    <n v="50.97"/>
    <x v="4"/>
    <s v="GBP"/>
    <x v="444"/>
    <x v="448"/>
    <x v="0"/>
    <x v="1"/>
    <x v="0"/>
    <x v="0"/>
    <x v="0"/>
  </r>
  <r>
    <n v="472"/>
    <s v="Turner, Young and Collins"/>
    <x v="472"/>
    <x v="273"/>
    <n v="60342"/>
    <n v="39"/>
    <x v="0"/>
    <n v="575"/>
    <n v="104.94"/>
    <x v="1"/>
    <s v="USD"/>
    <x v="445"/>
    <x v="178"/>
    <x v="0"/>
    <x v="0"/>
    <x v="1"/>
    <x v="1"/>
    <x v="1"/>
  </r>
  <r>
    <n v="473"/>
    <s v="Richardson Inc"/>
    <x v="473"/>
    <x v="92"/>
    <n v="8907"/>
    <n v="178"/>
    <x v="1"/>
    <n v="106"/>
    <n v="84.03"/>
    <x v="1"/>
    <s v="USD"/>
    <x v="446"/>
    <x v="449"/>
    <x v="0"/>
    <x v="0"/>
    <x v="5"/>
    <x v="1"/>
    <x v="5"/>
  </r>
  <r>
    <n v="474"/>
    <s v="Santos-Young"/>
    <x v="474"/>
    <x v="220"/>
    <n v="14606"/>
    <n v="365"/>
    <x v="1"/>
    <n v="142"/>
    <n v="102.86"/>
    <x v="1"/>
    <s v="USD"/>
    <x v="447"/>
    <x v="450"/>
    <x v="0"/>
    <x v="0"/>
    <x v="19"/>
    <x v="4"/>
    <x v="19"/>
  </r>
  <r>
    <n v="475"/>
    <s v="Nichols Ltd"/>
    <x v="475"/>
    <x v="71"/>
    <n v="8432"/>
    <n v="114"/>
    <x v="1"/>
    <n v="211"/>
    <n v="39.96"/>
    <x v="1"/>
    <s v="USD"/>
    <x v="448"/>
    <x v="451"/>
    <x v="0"/>
    <x v="1"/>
    <x v="18"/>
    <x v="5"/>
    <x v="18"/>
  </r>
  <r>
    <n v="476"/>
    <s v="Murphy PLC"/>
    <x v="476"/>
    <x v="274"/>
    <n v="57122"/>
    <n v="30"/>
    <x v="0"/>
    <n v="1120"/>
    <n v="51"/>
    <x v="1"/>
    <s v="USD"/>
    <x v="342"/>
    <x v="452"/>
    <x v="0"/>
    <x v="0"/>
    <x v="13"/>
    <x v="5"/>
    <x v="13"/>
  </r>
  <r>
    <n v="477"/>
    <s v="Hogan, Porter and Rivera"/>
    <x v="477"/>
    <x v="275"/>
    <n v="4613"/>
    <n v="54"/>
    <x v="0"/>
    <n v="113"/>
    <n v="40.82"/>
    <x v="1"/>
    <s v="USD"/>
    <x v="449"/>
    <x v="453"/>
    <x v="0"/>
    <x v="0"/>
    <x v="22"/>
    <x v="4"/>
    <x v="22"/>
  </r>
  <r>
    <n v="478"/>
    <s v="Lyons LLC"/>
    <x v="478"/>
    <x v="276"/>
    <n v="162603"/>
    <n v="236"/>
    <x v="1"/>
    <n v="2756"/>
    <n v="59"/>
    <x v="1"/>
    <s v="USD"/>
    <x v="450"/>
    <x v="454"/>
    <x v="0"/>
    <x v="0"/>
    <x v="8"/>
    <x v="2"/>
    <x v="8"/>
  </r>
  <r>
    <n v="479"/>
    <s v="Long-Greene"/>
    <x v="479"/>
    <x v="166"/>
    <n v="12310"/>
    <n v="513"/>
    <x v="1"/>
    <n v="173"/>
    <n v="71.16"/>
    <x v="4"/>
    <s v="GBP"/>
    <x v="451"/>
    <x v="455"/>
    <x v="0"/>
    <x v="0"/>
    <x v="0"/>
    <x v="0"/>
    <x v="0"/>
  </r>
  <r>
    <n v="480"/>
    <s v="Robles-Hudson"/>
    <x v="480"/>
    <x v="133"/>
    <n v="8656"/>
    <n v="101"/>
    <x v="1"/>
    <n v="87"/>
    <n v="99.49"/>
    <x v="1"/>
    <s v="USD"/>
    <x v="452"/>
    <x v="456"/>
    <x v="0"/>
    <x v="1"/>
    <x v="14"/>
    <x v="7"/>
    <x v="14"/>
  </r>
  <r>
    <n v="481"/>
    <s v="Mcclure LLC"/>
    <x v="481"/>
    <x v="277"/>
    <n v="159931"/>
    <n v="81"/>
    <x v="0"/>
    <n v="1538"/>
    <n v="103.99"/>
    <x v="1"/>
    <s v="USD"/>
    <x v="453"/>
    <x v="457"/>
    <x v="0"/>
    <x v="1"/>
    <x v="3"/>
    <x v="3"/>
    <x v="3"/>
  </r>
  <r>
    <n v="482"/>
    <s v="Martin, Russell and Baker"/>
    <x v="482"/>
    <x v="3"/>
    <n v="689"/>
    <n v="16"/>
    <x v="0"/>
    <n v="9"/>
    <n v="76.56"/>
    <x v="1"/>
    <s v="USD"/>
    <x v="454"/>
    <x v="458"/>
    <x v="0"/>
    <x v="1"/>
    <x v="13"/>
    <x v="5"/>
    <x v="13"/>
  </r>
  <r>
    <n v="483"/>
    <s v="Rice-Parker"/>
    <x v="483"/>
    <x v="278"/>
    <n v="48236"/>
    <n v="53"/>
    <x v="0"/>
    <n v="554"/>
    <n v="87.07"/>
    <x v="1"/>
    <s v="USD"/>
    <x v="455"/>
    <x v="459"/>
    <x v="0"/>
    <x v="0"/>
    <x v="3"/>
    <x v="3"/>
    <x v="3"/>
  </r>
  <r>
    <n v="484"/>
    <s v="Landry Inc"/>
    <x v="484"/>
    <x v="241"/>
    <n v="77021"/>
    <n v="260"/>
    <x v="1"/>
    <n v="1572"/>
    <n v="49"/>
    <x v="4"/>
    <s v="GBP"/>
    <x v="456"/>
    <x v="460"/>
    <x v="0"/>
    <x v="1"/>
    <x v="0"/>
    <x v="0"/>
    <x v="0"/>
  </r>
  <r>
    <n v="485"/>
    <s v="Richards-Davis"/>
    <x v="485"/>
    <x v="279"/>
    <n v="27844"/>
    <n v="31"/>
    <x v="0"/>
    <n v="648"/>
    <n v="42.97"/>
    <x v="4"/>
    <s v="GBP"/>
    <x v="457"/>
    <x v="461"/>
    <x v="0"/>
    <x v="0"/>
    <x v="3"/>
    <x v="3"/>
    <x v="3"/>
  </r>
  <r>
    <n v="486"/>
    <s v="Davis, Cox and Fox"/>
    <x v="486"/>
    <x v="5"/>
    <n v="702"/>
    <n v="14"/>
    <x v="0"/>
    <n v="21"/>
    <n v="33.43"/>
    <x v="4"/>
    <s v="GBP"/>
    <x v="458"/>
    <x v="462"/>
    <x v="0"/>
    <x v="1"/>
    <x v="18"/>
    <x v="5"/>
    <x v="18"/>
  </r>
  <r>
    <n v="487"/>
    <s v="Smith-Wallace"/>
    <x v="487"/>
    <x v="280"/>
    <n v="197024"/>
    <n v="179"/>
    <x v="1"/>
    <n v="2346"/>
    <n v="83.98"/>
    <x v="1"/>
    <s v="USD"/>
    <x v="459"/>
    <x v="463"/>
    <x v="0"/>
    <x v="0"/>
    <x v="3"/>
    <x v="3"/>
    <x v="3"/>
  </r>
  <r>
    <n v="488"/>
    <s v="Cordova, Shaw and Wang"/>
    <x v="488"/>
    <x v="98"/>
    <n v="11663"/>
    <n v="220"/>
    <x v="1"/>
    <n v="115"/>
    <n v="101.42"/>
    <x v="1"/>
    <s v="USD"/>
    <x v="460"/>
    <x v="464"/>
    <x v="0"/>
    <x v="0"/>
    <x v="3"/>
    <x v="3"/>
    <x v="3"/>
  </r>
  <r>
    <n v="489"/>
    <s v="Clark Inc"/>
    <x v="489"/>
    <x v="243"/>
    <n v="9339"/>
    <n v="102"/>
    <x v="1"/>
    <n v="85"/>
    <n v="109.87"/>
    <x v="6"/>
    <s v="EUR"/>
    <x v="461"/>
    <x v="465"/>
    <x v="0"/>
    <x v="0"/>
    <x v="8"/>
    <x v="2"/>
    <x v="8"/>
  </r>
  <r>
    <n v="490"/>
    <s v="Young and Sons"/>
    <x v="490"/>
    <x v="166"/>
    <n v="4596"/>
    <n v="192"/>
    <x v="1"/>
    <n v="144"/>
    <n v="31.92"/>
    <x v="1"/>
    <s v="USD"/>
    <x v="462"/>
    <x v="466"/>
    <x v="0"/>
    <x v="0"/>
    <x v="23"/>
    <x v="8"/>
    <x v="23"/>
  </r>
  <r>
    <n v="491"/>
    <s v="Henson PLC"/>
    <x v="491"/>
    <x v="281"/>
    <n v="173437"/>
    <n v="305"/>
    <x v="1"/>
    <n v="2443"/>
    <n v="70.989999999999995"/>
    <x v="1"/>
    <s v="USD"/>
    <x v="463"/>
    <x v="467"/>
    <x v="0"/>
    <x v="1"/>
    <x v="0"/>
    <x v="0"/>
    <x v="0"/>
  </r>
  <r>
    <n v="492"/>
    <s v="Garcia Group"/>
    <x v="492"/>
    <x v="255"/>
    <n v="45831"/>
    <n v="24"/>
    <x v="3"/>
    <n v="595"/>
    <n v="77.03"/>
    <x v="1"/>
    <s v="USD"/>
    <x v="464"/>
    <x v="468"/>
    <x v="1"/>
    <x v="1"/>
    <x v="12"/>
    <x v="4"/>
    <x v="12"/>
  </r>
  <r>
    <n v="493"/>
    <s v="Adams, Walker and Wong"/>
    <x v="493"/>
    <x v="79"/>
    <n v="6514"/>
    <n v="724"/>
    <x v="1"/>
    <n v="64"/>
    <n v="101.78"/>
    <x v="1"/>
    <s v="USD"/>
    <x v="465"/>
    <x v="469"/>
    <x v="0"/>
    <x v="0"/>
    <x v="14"/>
    <x v="7"/>
    <x v="14"/>
  </r>
  <r>
    <n v="494"/>
    <s v="Hopkins-Browning"/>
    <x v="494"/>
    <x v="186"/>
    <n v="13684"/>
    <n v="547"/>
    <x v="1"/>
    <n v="268"/>
    <n v="51.06"/>
    <x v="1"/>
    <s v="USD"/>
    <x v="466"/>
    <x v="470"/>
    <x v="0"/>
    <x v="0"/>
    <x v="8"/>
    <x v="2"/>
    <x v="8"/>
  </r>
  <r>
    <n v="495"/>
    <s v="Bell, Edwards and Andersen"/>
    <x v="495"/>
    <x v="170"/>
    <n v="13264"/>
    <n v="415"/>
    <x v="1"/>
    <n v="195"/>
    <n v="68.02"/>
    <x v="3"/>
    <s v="DKK"/>
    <x v="467"/>
    <x v="471"/>
    <x v="0"/>
    <x v="0"/>
    <x v="3"/>
    <x v="3"/>
    <x v="3"/>
  </r>
  <r>
    <n v="496"/>
    <s v="Morales Group"/>
    <x v="496"/>
    <x v="282"/>
    <n v="1667"/>
    <n v="1"/>
    <x v="0"/>
    <n v="54"/>
    <n v="30.87"/>
    <x v="1"/>
    <s v="USD"/>
    <x v="468"/>
    <x v="472"/>
    <x v="0"/>
    <x v="0"/>
    <x v="10"/>
    <x v="4"/>
    <x v="10"/>
  </r>
  <r>
    <n v="497"/>
    <s v="Lucero Group"/>
    <x v="497"/>
    <x v="122"/>
    <n v="3349"/>
    <n v="34"/>
    <x v="0"/>
    <n v="120"/>
    <n v="27.91"/>
    <x v="1"/>
    <s v="USD"/>
    <x v="469"/>
    <x v="473"/>
    <x v="0"/>
    <x v="1"/>
    <x v="8"/>
    <x v="2"/>
    <x v="8"/>
  </r>
  <r>
    <n v="498"/>
    <s v="Smith, Brown and Davis"/>
    <x v="498"/>
    <x v="283"/>
    <n v="46317"/>
    <n v="24"/>
    <x v="0"/>
    <n v="579"/>
    <n v="79.989999999999995"/>
    <x v="3"/>
    <s v="DKK"/>
    <x v="470"/>
    <x v="474"/>
    <x v="0"/>
    <x v="0"/>
    <x v="2"/>
    <x v="2"/>
    <x v="2"/>
  </r>
  <r>
    <n v="499"/>
    <s v="Hunt Group"/>
    <x v="499"/>
    <x v="284"/>
    <n v="78743"/>
    <n v="48"/>
    <x v="0"/>
    <n v="2072"/>
    <n v="38"/>
    <x v="1"/>
    <s v="USD"/>
    <x v="471"/>
    <x v="475"/>
    <x v="0"/>
    <x v="1"/>
    <x v="4"/>
    <x v="4"/>
    <x v="4"/>
  </r>
  <r>
    <n v="500"/>
    <s v="Valdez Ltd"/>
    <x v="500"/>
    <x v="0"/>
    <n v="0"/>
    <n v="0"/>
    <x v="0"/>
    <n v="0"/>
    <e v="#DIV/0!"/>
    <x v="1"/>
    <s v="USD"/>
    <x v="472"/>
    <x v="380"/>
    <x v="0"/>
    <x v="1"/>
    <x v="3"/>
    <x v="3"/>
    <x v="3"/>
  </r>
  <r>
    <n v="501"/>
    <s v="Mccann-Le"/>
    <x v="501"/>
    <x v="285"/>
    <n v="107743"/>
    <n v="70"/>
    <x v="0"/>
    <n v="1796"/>
    <n v="59.99"/>
    <x v="1"/>
    <s v="USD"/>
    <x v="473"/>
    <x v="353"/>
    <x v="0"/>
    <x v="0"/>
    <x v="4"/>
    <x v="4"/>
    <x v="4"/>
  </r>
  <r>
    <n v="502"/>
    <s v="Johnson Inc"/>
    <x v="502"/>
    <x v="81"/>
    <n v="6889"/>
    <n v="530"/>
    <x v="1"/>
    <n v="186"/>
    <n v="37.04"/>
    <x v="2"/>
    <s v="AUD"/>
    <x v="474"/>
    <x v="476"/>
    <x v="0"/>
    <x v="1"/>
    <x v="11"/>
    <x v="6"/>
    <x v="11"/>
  </r>
  <r>
    <n v="503"/>
    <s v="Collins LLC"/>
    <x v="503"/>
    <x v="286"/>
    <n v="45983"/>
    <n v="180"/>
    <x v="1"/>
    <n v="460"/>
    <n v="99.96"/>
    <x v="1"/>
    <s v="USD"/>
    <x v="72"/>
    <x v="477"/>
    <x v="0"/>
    <x v="0"/>
    <x v="6"/>
    <x v="4"/>
    <x v="6"/>
  </r>
  <r>
    <n v="504"/>
    <s v="Smith-Miller"/>
    <x v="504"/>
    <x v="168"/>
    <n v="6924"/>
    <n v="92"/>
    <x v="0"/>
    <n v="62"/>
    <n v="111.68"/>
    <x v="6"/>
    <s v="EUR"/>
    <x v="443"/>
    <x v="478"/>
    <x v="0"/>
    <x v="0"/>
    <x v="1"/>
    <x v="1"/>
    <x v="1"/>
  </r>
  <r>
    <n v="505"/>
    <s v="Jensen-Vargas"/>
    <x v="505"/>
    <x v="262"/>
    <n v="12497"/>
    <n v="14"/>
    <x v="0"/>
    <n v="347"/>
    <n v="36.01"/>
    <x v="1"/>
    <s v="USD"/>
    <x v="475"/>
    <x v="479"/>
    <x v="0"/>
    <x v="1"/>
    <x v="15"/>
    <x v="5"/>
    <x v="15"/>
  </r>
  <r>
    <n v="506"/>
    <s v="Robles, Bell and Gonzalez"/>
    <x v="506"/>
    <x v="287"/>
    <n v="166874"/>
    <n v="927"/>
    <x v="1"/>
    <n v="2528"/>
    <n v="66.010000000000005"/>
    <x v="1"/>
    <s v="USD"/>
    <x v="81"/>
    <x v="480"/>
    <x v="0"/>
    <x v="1"/>
    <x v="3"/>
    <x v="3"/>
    <x v="3"/>
  </r>
  <r>
    <n v="507"/>
    <s v="Turner, Miller and Francis"/>
    <x v="507"/>
    <x v="118"/>
    <n v="837"/>
    <n v="40"/>
    <x v="0"/>
    <n v="19"/>
    <n v="44.05"/>
    <x v="1"/>
    <s v="USD"/>
    <x v="476"/>
    <x v="481"/>
    <x v="0"/>
    <x v="1"/>
    <x v="2"/>
    <x v="2"/>
    <x v="2"/>
  </r>
  <r>
    <n v="508"/>
    <s v="Roberts Group"/>
    <x v="508"/>
    <x v="288"/>
    <n v="193820"/>
    <n v="112"/>
    <x v="1"/>
    <n v="3657"/>
    <n v="53"/>
    <x v="1"/>
    <s v="USD"/>
    <x v="192"/>
    <x v="482"/>
    <x v="0"/>
    <x v="0"/>
    <x v="3"/>
    <x v="3"/>
    <x v="3"/>
  </r>
  <r>
    <n v="509"/>
    <s v="White LLC"/>
    <x v="509"/>
    <x v="172"/>
    <n v="119510"/>
    <n v="71"/>
    <x v="0"/>
    <n v="1258"/>
    <n v="95"/>
    <x v="1"/>
    <s v="USD"/>
    <x v="477"/>
    <x v="483"/>
    <x v="0"/>
    <x v="0"/>
    <x v="3"/>
    <x v="3"/>
    <x v="3"/>
  </r>
  <r>
    <n v="510"/>
    <s v="Best, Miller and Thomas"/>
    <x v="510"/>
    <x v="75"/>
    <n v="9289"/>
    <n v="119"/>
    <x v="1"/>
    <n v="131"/>
    <n v="70.91"/>
    <x v="2"/>
    <s v="AUD"/>
    <x v="478"/>
    <x v="484"/>
    <x v="0"/>
    <x v="0"/>
    <x v="6"/>
    <x v="4"/>
    <x v="6"/>
  </r>
  <r>
    <n v="511"/>
    <s v="Smith-Mullins"/>
    <x v="511"/>
    <x v="252"/>
    <n v="35498"/>
    <n v="24"/>
    <x v="0"/>
    <n v="362"/>
    <n v="98.06"/>
    <x v="1"/>
    <s v="USD"/>
    <x v="479"/>
    <x v="265"/>
    <x v="0"/>
    <x v="0"/>
    <x v="3"/>
    <x v="3"/>
    <x v="3"/>
  </r>
  <r>
    <n v="512"/>
    <s v="Williams-Walsh"/>
    <x v="512"/>
    <x v="14"/>
    <n v="12678"/>
    <n v="139"/>
    <x v="1"/>
    <n v="239"/>
    <n v="53.05"/>
    <x v="1"/>
    <s v="USD"/>
    <x v="480"/>
    <x v="485"/>
    <x v="0"/>
    <x v="1"/>
    <x v="11"/>
    <x v="6"/>
    <x v="11"/>
  </r>
  <r>
    <n v="513"/>
    <s v="Harrison, Blackwell and Mendez"/>
    <x v="513"/>
    <x v="111"/>
    <n v="3260"/>
    <n v="39"/>
    <x v="3"/>
    <n v="35"/>
    <n v="93.14"/>
    <x v="1"/>
    <s v="USD"/>
    <x v="180"/>
    <x v="486"/>
    <x v="0"/>
    <x v="0"/>
    <x v="19"/>
    <x v="4"/>
    <x v="19"/>
  </r>
  <r>
    <n v="514"/>
    <s v="Sanchez, Bradley and Flores"/>
    <x v="514"/>
    <x v="289"/>
    <n v="31123"/>
    <n v="22"/>
    <x v="3"/>
    <n v="528"/>
    <n v="58.95"/>
    <x v="5"/>
    <s v="CHF"/>
    <x v="481"/>
    <x v="412"/>
    <x v="0"/>
    <x v="1"/>
    <x v="1"/>
    <x v="1"/>
    <x v="1"/>
  </r>
  <r>
    <n v="515"/>
    <s v="Cox LLC"/>
    <x v="515"/>
    <x v="133"/>
    <n v="4797"/>
    <n v="56"/>
    <x v="0"/>
    <n v="133"/>
    <n v="36.07"/>
    <x v="0"/>
    <s v="CAD"/>
    <x v="482"/>
    <x v="487"/>
    <x v="0"/>
    <x v="1"/>
    <x v="3"/>
    <x v="3"/>
    <x v="3"/>
  </r>
  <r>
    <n v="516"/>
    <s v="Morales-Odonnell"/>
    <x v="516"/>
    <x v="290"/>
    <n v="53324"/>
    <n v="43"/>
    <x v="0"/>
    <n v="846"/>
    <n v="63.03"/>
    <x v="1"/>
    <s v="USD"/>
    <x v="194"/>
    <x v="488"/>
    <x v="0"/>
    <x v="0"/>
    <x v="9"/>
    <x v="5"/>
    <x v="9"/>
  </r>
  <r>
    <n v="517"/>
    <s v="Ramirez LLC"/>
    <x v="517"/>
    <x v="291"/>
    <n v="6608"/>
    <n v="112"/>
    <x v="1"/>
    <n v="78"/>
    <n v="84.72"/>
    <x v="1"/>
    <s v="USD"/>
    <x v="483"/>
    <x v="489"/>
    <x v="0"/>
    <x v="0"/>
    <x v="0"/>
    <x v="0"/>
    <x v="0"/>
  </r>
  <r>
    <n v="518"/>
    <s v="Ramirez Group"/>
    <x v="518"/>
    <x v="35"/>
    <n v="622"/>
    <n v="7"/>
    <x v="0"/>
    <n v="10"/>
    <n v="62.2"/>
    <x v="1"/>
    <s v="USD"/>
    <x v="484"/>
    <x v="442"/>
    <x v="0"/>
    <x v="1"/>
    <x v="10"/>
    <x v="4"/>
    <x v="10"/>
  </r>
  <r>
    <n v="519"/>
    <s v="Marsh-Coleman"/>
    <x v="519"/>
    <x v="96"/>
    <n v="180802"/>
    <n v="102"/>
    <x v="1"/>
    <n v="1773"/>
    <n v="101.98"/>
    <x v="1"/>
    <s v="USD"/>
    <x v="355"/>
    <x v="437"/>
    <x v="0"/>
    <x v="1"/>
    <x v="1"/>
    <x v="1"/>
    <x v="1"/>
  </r>
  <r>
    <n v="520"/>
    <s v="Frederick, Jenkins and Collins"/>
    <x v="520"/>
    <x v="126"/>
    <n v="3406"/>
    <n v="426"/>
    <x v="1"/>
    <n v="32"/>
    <n v="106.44"/>
    <x v="1"/>
    <s v="USD"/>
    <x v="485"/>
    <x v="490"/>
    <x v="0"/>
    <x v="0"/>
    <x v="3"/>
    <x v="3"/>
    <x v="3"/>
  </r>
  <r>
    <n v="521"/>
    <s v="Wilson Ltd"/>
    <x v="47"/>
    <x v="4"/>
    <n v="11061"/>
    <n v="146"/>
    <x v="1"/>
    <n v="369"/>
    <n v="29.98"/>
    <x v="1"/>
    <s v="USD"/>
    <x v="486"/>
    <x v="491"/>
    <x v="0"/>
    <x v="1"/>
    <x v="6"/>
    <x v="4"/>
    <x v="6"/>
  </r>
  <r>
    <n v="522"/>
    <s v="Cline, Peterson and Lowery"/>
    <x v="521"/>
    <x v="292"/>
    <n v="16389"/>
    <n v="32"/>
    <x v="0"/>
    <n v="191"/>
    <n v="85.81"/>
    <x v="1"/>
    <s v="USD"/>
    <x v="487"/>
    <x v="163"/>
    <x v="0"/>
    <x v="0"/>
    <x v="12"/>
    <x v="4"/>
    <x v="12"/>
  </r>
  <r>
    <n v="523"/>
    <s v="Underwood, James and Jones"/>
    <x v="522"/>
    <x v="79"/>
    <n v="6303"/>
    <n v="700"/>
    <x v="1"/>
    <n v="89"/>
    <n v="70.819999999999993"/>
    <x v="1"/>
    <s v="USD"/>
    <x v="488"/>
    <x v="492"/>
    <x v="0"/>
    <x v="0"/>
    <x v="12"/>
    <x v="4"/>
    <x v="12"/>
  </r>
  <r>
    <n v="524"/>
    <s v="Johnson-Contreras"/>
    <x v="523"/>
    <x v="127"/>
    <n v="81136"/>
    <n v="84"/>
    <x v="0"/>
    <n v="1979"/>
    <n v="41"/>
    <x v="1"/>
    <s v="USD"/>
    <x v="489"/>
    <x v="493"/>
    <x v="0"/>
    <x v="0"/>
    <x v="3"/>
    <x v="3"/>
    <x v="3"/>
  </r>
  <r>
    <n v="525"/>
    <s v="Greene, Lloyd and Sims"/>
    <x v="524"/>
    <x v="118"/>
    <n v="1768"/>
    <n v="84"/>
    <x v="0"/>
    <n v="63"/>
    <n v="28.06"/>
    <x v="1"/>
    <s v="USD"/>
    <x v="490"/>
    <x v="494"/>
    <x v="0"/>
    <x v="0"/>
    <x v="8"/>
    <x v="2"/>
    <x v="8"/>
  </r>
  <r>
    <n v="526"/>
    <s v="Smith-Sparks"/>
    <x v="525"/>
    <x v="111"/>
    <n v="12944"/>
    <n v="156"/>
    <x v="1"/>
    <n v="147"/>
    <n v="88.05"/>
    <x v="1"/>
    <s v="USD"/>
    <x v="312"/>
    <x v="495"/>
    <x v="0"/>
    <x v="1"/>
    <x v="3"/>
    <x v="3"/>
    <x v="3"/>
  </r>
  <r>
    <n v="527"/>
    <s v="Rosario-Smith"/>
    <x v="526"/>
    <x v="223"/>
    <n v="188480"/>
    <n v="100"/>
    <x v="0"/>
    <n v="6080"/>
    <n v="31"/>
    <x v="0"/>
    <s v="CAD"/>
    <x v="491"/>
    <x v="496"/>
    <x v="0"/>
    <x v="0"/>
    <x v="10"/>
    <x v="4"/>
    <x v="10"/>
  </r>
  <r>
    <n v="528"/>
    <s v="Avila, Ford and Welch"/>
    <x v="527"/>
    <x v="25"/>
    <n v="7227"/>
    <n v="80"/>
    <x v="0"/>
    <n v="80"/>
    <n v="90.34"/>
    <x v="4"/>
    <s v="GBP"/>
    <x v="492"/>
    <x v="497"/>
    <x v="0"/>
    <x v="0"/>
    <x v="7"/>
    <x v="1"/>
    <x v="7"/>
  </r>
  <r>
    <n v="529"/>
    <s v="Gallegos Inc"/>
    <x v="528"/>
    <x v="135"/>
    <n v="574"/>
    <n v="11"/>
    <x v="0"/>
    <n v="9"/>
    <n v="63.78"/>
    <x v="1"/>
    <s v="USD"/>
    <x v="493"/>
    <x v="180"/>
    <x v="0"/>
    <x v="0"/>
    <x v="11"/>
    <x v="6"/>
    <x v="11"/>
  </r>
  <r>
    <n v="530"/>
    <s v="Morrow, Santiago and Soto"/>
    <x v="529"/>
    <x v="293"/>
    <n v="96328"/>
    <n v="92"/>
    <x v="0"/>
    <n v="1784"/>
    <n v="54"/>
    <x v="1"/>
    <s v="USD"/>
    <x v="494"/>
    <x v="498"/>
    <x v="0"/>
    <x v="1"/>
    <x v="13"/>
    <x v="5"/>
    <x v="13"/>
  </r>
  <r>
    <n v="531"/>
    <s v="Berry-Richardson"/>
    <x v="530"/>
    <x v="294"/>
    <n v="178338"/>
    <n v="96"/>
    <x v="2"/>
    <n v="3640"/>
    <n v="48.99"/>
    <x v="5"/>
    <s v="CHF"/>
    <x v="495"/>
    <x v="499"/>
    <x v="0"/>
    <x v="0"/>
    <x v="11"/>
    <x v="6"/>
    <x v="11"/>
  </r>
  <r>
    <n v="532"/>
    <s v="Cordova-Torres"/>
    <x v="531"/>
    <x v="39"/>
    <n v="8046"/>
    <n v="503"/>
    <x v="1"/>
    <n v="126"/>
    <n v="63.86"/>
    <x v="0"/>
    <s v="CAD"/>
    <x v="496"/>
    <x v="500"/>
    <x v="0"/>
    <x v="0"/>
    <x v="3"/>
    <x v="3"/>
    <x v="3"/>
  </r>
  <r>
    <n v="533"/>
    <s v="Holt, Bernard and Johnson"/>
    <x v="532"/>
    <x v="295"/>
    <n v="184086"/>
    <n v="159"/>
    <x v="1"/>
    <n v="2218"/>
    <n v="83"/>
    <x v="4"/>
    <s v="GBP"/>
    <x v="497"/>
    <x v="50"/>
    <x v="0"/>
    <x v="0"/>
    <x v="7"/>
    <x v="1"/>
    <x v="7"/>
  </r>
  <r>
    <n v="534"/>
    <s v="Clark, Mccormick and Mendoza"/>
    <x v="533"/>
    <x v="296"/>
    <n v="13385"/>
    <n v="15"/>
    <x v="0"/>
    <n v="243"/>
    <n v="55.08"/>
    <x v="1"/>
    <s v="USD"/>
    <x v="498"/>
    <x v="501"/>
    <x v="0"/>
    <x v="1"/>
    <x v="6"/>
    <x v="4"/>
    <x v="6"/>
  </r>
  <r>
    <n v="535"/>
    <s v="Garrison LLC"/>
    <x v="534"/>
    <x v="97"/>
    <n v="12533"/>
    <n v="482"/>
    <x v="1"/>
    <n v="202"/>
    <n v="62.04"/>
    <x v="6"/>
    <s v="EUR"/>
    <x v="499"/>
    <x v="502"/>
    <x v="0"/>
    <x v="1"/>
    <x v="3"/>
    <x v="3"/>
    <x v="3"/>
  </r>
  <r>
    <n v="536"/>
    <s v="Shannon-Olson"/>
    <x v="535"/>
    <x v="122"/>
    <n v="14697"/>
    <n v="150"/>
    <x v="1"/>
    <n v="140"/>
    <n v="104.98"/>
    <x v="6"/>
    <s v="EUR"/>
    <x v="500"/>
    <x v="52"/>
    <x v="0"/>
    <x v="0"/>
    <x v="13"/>
    <x v="5"/>
    <x v="13"/>
  </r>
  <r>
    <n v="537"/>
    <s v="Murillo-Mcfarland"/>
    <x v="536"/>
    <x v="197"/>
    <n v="98935"/>
    <n v="117"/>
    <x v="1"/>
    <n v="1052"/>
    <n v="94.04"/>
    <x v="3"/>
    <s v="DKK"/>
    <x v="501"/>
    <x v="503"/>
    <x v="1"/>
    <x v="1"/>
    <x v="4"/>
    <x v="4"/>
    <x v="4"/>
  </r>
  <r>
    <n v="538"/>
    <s v="Young, Gilbert and Escobar"/>
    <x v="537"/>
    <x v="297"/>
    <n v="57034"/>
    <n v="38"/>
    <x v="0"/>
    <n v="1296"/>
    <n v="44.01"/>
    <x v="1"/>
    <s v="USD"/>
    <x v="502"/>
    <x v="504"/>
    <x v="0"/>
    <x v="0"/>
    <x v="20"/>
    <x v="6"/>
    <x v="20"/>
  </r>
  <r>
    <n v="539"/>
    <s v="Thomas, Welch and Santana"/>
    <x v="538"/>
    <x v="122"/>
    <n v="7120"/>
    <n v="73"/>
    <x v="0"/>
    <n v="77"/>
    <n v="92.47"/>
    <x v="1"/>
    <s v="USD"/>
    <x v="503"/>
    <x v="505"/>
    <x v="0"/>
    <x v="1"/>
    <x v="0"/>
    <x v="0"/>
    <x v="0"/>
  </r>
  <r>
    <n v="540"/>
    <s v="Brown-Pena"/>
    <x v="539"/>
    <x v="98"/>
    <n v="14097"/>
    <n v="266"/>
    <x v="1"/>
    <n v="247"/>
    <n v="57.07"/>
    <x v="1"/>
    <s v="USD"/>
    <x v="504"/>
    <x v="506"/>
    <x v="0"/>
    <x v="0"/>
    <x v="14"/>
    <x v="7"/>
    <x v="14"/>
  </r>
  <r>
    <n v="541"/>
    <s v="Holder, Caldwell and Vance"/>
    <x v="540"/>
    <x v="298"/>
    <n v="43086"/>
    <n v="24"/>
    <x v="0"/>
    <n v="395"/>
    <n v="109.08"/>
    <x v="6"/>
    <s v="EUR"/>
    <x v="505"/>
    <x v="507"/>
    <x v="0"/>
    <x v="0"/>
    <x v="20"/>
    <x v="6"/>
    <x v="20"/>
  </r>
  <r>
    <n v="542"/>
    <s v="Harrison-Bridges"/>
    <x v="541"/>
    <x v="299"/>
    <n v="1930"/>
    <n v="3"/>
    <x v="0"/>
    <n v="49"/>
    <n v="39.39"/>
    <x v="4"/>
    <s v="GBP"/>
    <x v="506"/>
    <x v="508"/>
    <x v="0"/>
    <x v="0"/>
    <x v="7"/>
    <x v="1"/>
    <x v="7"/>
  </r>
  <r>
    <n v="543"/>
    <s v="Johnson, Murphy and Peterson"/>
    <x v="542"/>
    <x v="300"/>
    <n v="13864"/>
    <n v="16"/>
    <x v="0"/>
    <n v="180"/>
    <n v="77.02"/>
    <x v="1"/>
    <s v="USD"/>
    <x v="507"/>
    <x v="509"/>
    <x v="0"/>
    <x v="0"/>
    <x v="11"/>
    <x v="6"/>
    <x v="11"/>
  </r>
  <r>
    <n v="544"/>
    <s v="Taylor Inc"/>
    <x v="543"/>
    <x v="54"/>
    <n v="7742"/>
    <n v="277"/>
    <x v="1"/>
    <n v="84"/>
    <n v="92.17"/>
    <x v="1"/>
    <s v="USD"/>
    <x v="508"/>
    <x v="510"/>
    <x v="0"/>
    <x v="0"/>
    <x v="1"/>
    <x v="1"/>
    <x v="1"/>
  </r>
  <r>
    <n v="545"/>
    <s v="Deleon and Sons"/>
    <x v="544"/>
    <x v="301"/>
    <n v="164109"/>
    <n v="89"/>
    <x v="0"/>
    <n v="2690"/>
    <n v="61.01"/>
    <x v="1"/>
    <s v="USD"/>
    <x v="509"/>
    <x v="511"/>
    <x v="0"/>
    <x v="0"/>
    <x v="3"/>
    <x v="3"/>
    <x v="3"/>
  </r>
  <r>
    <n v="546"/>
    <s v="Benjamin, Paul and Ferguson"/>
    <x v="545"/>
    <x v="3"/>
    <n v="6870"/>
    <n v="164"/>
    <x v="1"/>
    <n v="88"/>
    <n v="78.069999999999993"/>
    <x v="1"/>
    <s v="USD"/>
    <x v="510"/>
    <x v="512"/>
    <x v="0"/>
    <x v="1"/>
    <x v="3"/>
    <x v="3"/>
    <x v="3"/>
  </r>
  <r>
    <n v="547"/>
    <s v="Hardin-Dixon"/>
    <x v="546"/>
    <x v="81"/>
    <n v="12597"/>
    <n v="969"/>
    <x v="1"/>
    <n v="156"/>
    <n v="80.75"/>
    <x v="1"/>
    <s v="USD"/>
    <x v="511"/>
    <x v="513"/>
    <x v="0"/>
    <x v="0"/>
    <x v="6"/>
    <x v="4"/>
    <x v="6"/>
  </r>
  <r>
    <n v="548"/>
    <s v="York-Pitts"/>
    <x v="547"/>
    <x v="302"/>
    <n v="179074"/>
    <n v="271"/>
    <x v="1"/>
    <n v="2985"/>
    <n v="59.99"/>
    <x v="1"/>
    <s v="USD"/>
    <x v="512"/>
    <x v="514"/>
    <x v="0"/>
    <x v="0"/>
    <x v="3"/>
    <x v="3"/>
    <x v="3"/>
  </r>
  <r>
    <n v="549"/>
    <s v="Jarvis and Sons"/>
    <x v="548"/>
    <x v="303"/>
    <n v="83843"/>
    <n v="284"/>
    <x v="1"/>
    <n v="762"/>
    <n v="110.03"/>
    <x v="1"/>
    <s v="USD"/>
    <x v="513"/>
    <x v="515"/>
    <x v="0"/>
    <x v="0"/>
    <x v="8"/>
    <x v="2"/>
    <x v="8"/>
  </r>
  <r>
    <n v="550"/>
    <s v="Morrison-Henderson"/>
    <x v="549"/>
    <x v="0"/>
    <n v="4"/>
    <n v="4"/>
    <x v="3"/>
    <n v="1"/>
    <n v="4"/>
    <x v="5"/>
    <s v="CHF"/>
    <x v="514"/>
    <x v="516"/>
    <x v="0"/>
    <x v="0"/>
    <x v="7"/>
    <x v="1"/>
    <x v="7"/>
  </r>
  <r>
    <n v="551"/>
    <s v="Martin-James"/>
    <x v="550"/>
    <x v="304"/>
    <n v="105598"/>
    <n v="59"/>
    <x v="0"/>
    <n v="2779"/>
    <n v="38"/>
    <x v="2"/>
    <s v="AUD"/>
    <x v="515"/>
    <x v="517"/>
    <x v="0"/>
    <x v="1"/>
    <x v="2"/>
    <x v="2"/>
    <x v="2"/>
  </r>
  <r>
    <n v="552"/>
    <s v="Mercer, Solomon and Singleton"/>
    <x v="551"/>
    <x v="25"/>
    <n v="8866"/>
    <n v="99"/>
    <x v="0"/>
    <n v="92"/>
    <n v="96.37"/>
    <x v="1"/>
    <s v="USD"/>
    <x v="516"/>
    <x v="518"/>
    <x v="0"/>
    <x v="0"/>
    <x v="3"/>
    <x v="3"/>
    <x v="3"/>
  </r>
  <r>
    <n v="553"/>
    <s v="Dougherty, Austin and Mills"/>
    <x v="552"/>
    <x v="305"/>
    <n v="75022"/>
    <n v="44"/>
    <x v="0"/>
    <n v="1028"/>
    <n v="72.98"/>
    <x v="1"/>
    <s v="USD"/>
    <x v="517"/>
    <x v="519"/>
    <x v="0"/>
    <x v="0"/>
    <x v="1"/>
    <x v="1"/>
    <x v="1"/>
  </r>
  <r>
    <n v="554"/>
    <s v="Ritter PLC"/>
    <x v="553"/>
    <x v="40"/>
    <n v="14408"/>
    <n v="152"/>
    <x v="1"/>
    <n v="554"/>
    <n v="26.01"/>
    <x v="0"/>
    <s v="CAD"/>
    <x v="518"/>
    <x v="520"/>
    <x v="0"/>
    <x v="0"/>
    <x v="7"/>
    <x v="1"/>
    <x v="7"/>
  </r>
  <r>
    <n v="555"/>
    <s v="Anderson Group"/>
    <x v="554"/>
    <x v="9"/>
    <n v="14089"/>
    <n v="224"/>
    <x v="1"/>
    <n v="135"/>
    <n v="104.36"/>
    <x v="3"/>
    <s v="DKK"/>
    <x v="519"/>
    <x v="219"/>
    <x v="0"/>
    <x v="0"/>
    <x v="1"/>
    <x v="1"/>
    <x v="1"/>
  </r>
  <r>
    <n v="556"/>
    <s v="Smith and Sons"/>
    <x v="555"/>
    <x v="5"/>
    <n v="12467"/>
    <n v="240"/>
    <x v="1"/>
    <n v="122"/>
    <n v="102.19"/>
    <x v="1"/>
    <s v="USD"/>
    <x v="520"/>
    <x v="521"/>
    <x v="0"/>
    <x v="1"/>
    <x v="18"/>
    <x v="5"/>
    <x v="18"/>
  </r>
  <r>
    <n v="557"/>
    <s v="Lam-Hamilton"/>
    <x v="556"/>
    <x v="46"/>
    <n v="11960"/>
    <n v="199"/>
    <x v="1"/>
    <n v="221"/>
    <n v="54.12"/>
    <x v="1"/>
    <s v="USD"/>
    <x v="521"/>
    <x v="522"/>
    <x v="0"/>
    <x v="1"/>
    <x v="22"/>
    <x v="4"/>
    <x v="22"/>
  </r>
  <r>
    <n v="558"/>
    <s v="Ho Ltd"/>
    <x v="557"/>
    <x v="306"/>
    <n v="7966"/>
    <n v="137"/>
    <x v="1"/>
    <n v="126"/>
    <n v="63.22"/>
    <x v="1"/>
    <s v="USD"/>
    <x v="522"/>
    <x v="523"/>
    <x v="0"/>
    <x v="0"/>
    <x v="3"/>
    <x v="3"/>
    <x v="3"/>
  </r>
  <r>
    <n v="559"/>
    <s v="Brown, Estrada and Jensen"/>
    <x v="558"/>
    <x v="307"/>
    <n v="106321"/>
    <n v="101"/>
    <x v="1"/>
    <n v="1022"/>
    <n v="104.03"/>
    <x v="1"/>
    <s v="USD"/>
    <x v="523"/>
    <x v="524"/>
    <x v="0"/>
    <x v="0"/>
    <x v="3"/>
    <x v="3"/>
    <x v="3"/>
  </r>
  <r>
    <n v="560"/>
    <s v="Hunt LLC"/>
    <x v="559"/>
    <x v="77"/>
    <n v="158832"/>
    <n v="794"/>
    <x v="1"/>
    <n v="3177"/>
    <n v="49.99"/>
    <x v="1"/>
    <s v="USD"/>
    <x v="524"/>
    <x v="348"/>
    <x v="0"/>
    <x v="0"/>
    <x v="10"/>
    <x v="4"/>
    <x v="10"/>
  </r>
  <r>
    <n v="561"/>
    <s v="Fowler-Smith"/>
    <x v="560"/>
    <x v="162"/>
    <n v="11091"/>
    <n v="370"/>
    <x v="1"/>
    <n v="198"/>
    <n v="56.02"/>
    <x v="5"/>
    <s v="CHF"/>
    <x v="525"/>
    <x v="280"/>
    <x v="0"/>
    <x v="0"/>
    <x v="3"/>
    <x v="3"/>
    <x v="3"/>
  </r>
  <r>
    <n v="562"/>
    <s v="Blair Inc"/>
    <x v="561"/>
    <x v="34"/>
    <n v="1269"/>
    <n v="13"/>
    <x v="0"/>
    <n v="26"/>
    <n v="48.81"/>
    <x v="5"/>
    <s v="CHF"/>
    <x v="188"/>
    <x v="525"/>
    <x v="0"/>
    <x v="0"/>
    <x v="1"/>
    <x v="1"/>
    <x v="1"/>
  </r>
  <r>
    <n v="563"/>
    <s v="Kelley, Stanton and Sanchez"/>
    <x v="562"/>
    <x v="41"/>
    <n v="5107"/>
    <n v="138"/>
    <x v="1"/>
    <n v="85"/>
    <n v="60.08"/>
    <x v="2"/>
    <s v="AUD"/>
    <x v="526"/>
    <x v="526"/>
    <x v="0"/>
    <x v="0"/>
    <x v="4"/>
    <x v="4"/>
    <x v="4"/>
  </r>
  <r>
    <n v="564"/>
    <s v="Hernandez-Macdonald"/>
    <x v="563"/>
    <x v="308"/>
    <n v="141393"/>
    <n v="84"/>
    <x v="0"/>
    <n v="1790"/>
    <n v="78.989999999999995"/>
    <x v="1"/>
    <s v="USD"/>
    <x v="527"/>
    <x v="527"/>
    <x v="0"/>
    <x v="0"/>
    <x v="3"/>
    <x v="3"/>
    <x v="3"/>
  </r>
  <r>
    <n v="565"/>
    <s v="Joseph LLC"/>
    <x v="564"/>
    <x v="309"/>
    <n v="194166"/>
    <n v="205"/>
    <x v="1"/>
    <n v="3596"/>
    <n v="53.99"/>
    <x v="1"/>
    <s v="USD"/>
    <x v="528"/>
    <x v="528"/>
    <x v="0"/>
    <x v="0"/>
    <x v="3"/>
    <x v="3"/>
    <x v="3"/>
  </r>
  <r>
    <n v="566"/>
    <s v="Webb-Smith"/>
    <x v="565"/>
    <x v="29"/>
    <n v="4124"/>
    <n v="44"/>
    <x v="0"/>
    <n v="37"/>
    <n v="111.46"/>
    <x v="1"/>
    <s v="USD"/>
    <x v="522"/>
    <x v="529"/>
    <x v="0"/>
    <x v="1"/>
    <x v="5"/>
    <x v="1"/>
    <x v="5"/>
  </r>
  <r>
    <n v="567"/>
    <s v="Johns PLC"/>
    <x v="566"/>
    <x v="85"/>
    <n v="14865"/>
    <n v="219"/>
    <x v="1"/>
    <n v="244"/>
    <n v="60.92"/>
    <x v="1"/>
    <s v="USD"/>
    <x v="529"/>
    <x v="360"/>
    <x v="0"/>
    <x v="0"/>
    <x v="1"/>
    <x v="1"/>
    <x v="1"/>
  </r>
  <r>
    <n v="568"/>
    <s v="Hardin-Foley"/>
    <x v="567"/>
    <x v="310"/>
    <n v="134688"/>
    <n v="186"/>
    <x v="1"/>
    <n v="5180"/>
    <n v="26"/>
    <x v="1"/>
    <s v="USD"/>
    <x v="530"/>
    <x v="254"/>
    <x v="0"/>
    <x v="0"/>
    <x v="3"/>
    <x v="3"/>
    <x v="3"/>
  </r>
  <r>
    <n v="569"/>
    <s v="Fischer, Fowler and Arnold"/>
    <x v="568"/>
    <x v="311"/>
    <n v="47705"/>
    <n v="237"/>
    <x v="1"/>
    <n v="589"/>
    <n v="80.989999999999995"/>
    <x v="6"/>
    <s v="EUR"/>
    <x v="531"/>
    <x v="530"/>
    <x v="0"/>
    <x v="0"/>
    <x v="10"/>
    <x v="4"/>
    <x v="10"/>
  </r>
  <r>
    <n v="570"/>
    <s v="Martinez-Juarez"/>
    <x v="569"/>
    <x v="312"/>
    <n v="95364"/>
    <n v="306"/>
    <x v="1"/>
    <n v="2725"/>
    <n v="35"/>
    <x v="1"/>
    <s v="USD"/>
    <x v="515"/>
    <x v="531"/>
    <x v="0"/>
    <x v="1"/>
    <x v="1"/>
    <x v="1"/>
    <x v="1"/>
  </r>
  <r>
    <n v="571"/>
    <s v="Wilson and Sons"/>
    <x v="570"/>
    <x v="26"/>
    <n v="3295"/>
    <n v="94"/>
    <x v="0"/>
    <n v="35"/>
    <n v="94.14"/>
    <x v="6"/>
    <s v="EUR"/>
    <x v="532"/>
    <x v="532"/>
    <x v="0"/>
    <x v="0"/>
    <x v="12"/>
    <x v="4"/>
    <x v="12"/>
  </r>
  <r>
    <n v="572"/>
    <s v="Clements Group"/>
    <x v="571"/>
    <x v="25"/>
    <n v="4896"/>
    <n v="54"/>
    <x v="3"/>
    <n v="94"/>
    <n v="52.09"/>
    <x v="1"/>
    <s v="USD"/>
    <x v="533"/>
    <x v="533"/>
    <x v="0"/>
    <x v="1"/>
    <x v="1"/>
    <x v="1"/>
    <x v="1"/>
  </r>
  <r>
    <n v="573"/>
    <s v="Valenzuela-Cook"/>
    <x v="572"/>
    <x v="313"/>
    <n v="7496"/>
    <n v="112"/>
    <x v="1"/>
    <n v="300"/>
    <n v="24.99"/>
    <x v="1"/>
    <s v="USD"/>
    <x v="409"/>
    <x v="534"/>
    <x v="0"/>
    <x v="0"/>
    <x v="23"/>
    <x v="8"/>
    <x v="23"/>
  </r>
  <r>
    <n v="574"/>
    <s v="Parker, Haley and Foster"/>
    <x v="573"/>
    <x v="50"/>
    <n v="9967"/>
    <n v="369"/>
    <x v="1"/>
    <n v="144"/>
    <n v="69.22"/>
    <x v="1"/>
    <s v="USD"/>
    <x v="534"/>
    <x v="535"/>
    <x v="0"/>
    <x v="1"/>
    <x v="0"/>
    <x v="0"/>
    <x v="0"/>
  </r>
  <r>
    <n v="575"/>
    <s v="Fuentes LLC"/>
    <x v="574"/>
    <x v="314"/>
    <n v="52421"/>
    <n v="63"/>
    <x v="0"/>
    <n v="558"/>
    <n v="93.94"/>
    <x v="1"/>
    <s v="USD"/>
    <x v="53"/>
    <x v="536"/>
    <x v="0"/>
    <x v="1"/>
    <x v="3"/>
    <x v="3"/>
    <x v="3"/>
  </r>
  <r>
    <n v="576"/>
    <s v="Moran and Sons"/>
    <x v="575"/>
    <x v="62"/>
    <n v="6298"/>
    <n v="65"/>
    <x v="0"/>
    <n v="64"/>
    <n v="98.41"/>
    <x v="1"/>
    <s v="USD"/>
    <x v="535"/>
    <x v="537"/>
    <x v="0"/>
    <x v="0"/>
    <x v="3"/>
    <x v="3"/>
    <x v="3"/>
  </r>
  <r>
    <n v="577"/>
    <s v="Stevens Inc"/>
    <x v="576"/>
    <x v="139"/>
    <n v="1546"/>
    <n v="19"/>
    <x v="3"/>
    <n v="37"/>
    <n v="41.78"/>
    <x v="1"/>
    <s v="USD"/>
    <x v="536"/>
    <x v="538"/>
    <x v="0"/>
    <x v="0"/>
    <x v="17"/>
    <x v="1"/>
    <x v="17"/>
  </r>
  <r>
    <n v="578"/>
    <s v="Martinez-Johnson"/>
    <x v="577"/>
    <x v="315"/>
    <n v="16168"/>
    <n v="17"/>
    <x v="0"/>
    <n v="245"/>
    <n v="65.989999999999995"/>
    <x v="1"/>
    <s v="USD"/>
    <x v="537"/>
    <x v="539"/>
    <x v="0"/>
    <x v="0"/>
    <x v="22"/>
    <x v="4"/>
    <x v="22"/>
  </r>
  <r>
    <n v="579"/>
    <s v="Franklin Inc"/>
    <x v="578"/>
    <x v="8"/>
    <n v="6269"/>
    <n v="101"/>
    <x v="1"/>
    <n v="87"/>
    <n v="72.06"/>
    <x v="1"/>
    <s v="USD"/>
    <x v="538"/>
    <x v="540"/>
    <x v="0"/>
    <x v="0"/>
    <x v="17"/>
    <x v="1"/>
    <x v="17"/>
  </r>
  <r>
    <n v="580"/>
    <s v="Perez PLC"/>
    <x v="579"/>
    <x v="316"/>
    <n v="149578"/>
    <n v="342"/>
    <x v="1"/>
    <n v="3116"/>
    <n v="48"/>
    <x v="1"/>
    <s v="USD"/>
    <x v="539"/>
    <x v="541"/>
    <x v="0"/>
    <x v="0"/>
    <x v="3"/>
    <x v="3"/>
    <x v="3"/>
  </r>
  <r>
    <n v="581"/>
    <s v="Sanchez, Cross and Savage"/>
    <x v="580"/>
    <x v="46"/>
    <n v="3841"/>
    <n v="64"/>
    <x v="0"/>
    <n v="71"/>
    <n v="54.1"/>
    <x v="1"/>
    <s v="USD"/>
    <x v="540"/>
    <x v="542"/>
    <x v="0"/>
    <x v="0"/>
    <x v="2"/>
    <x v="2"/>
    <x v="2"/>
  </r>
  <r>
    <n v="582"/>
    <s v="Pineda Ltd"/>
    <x v="581"/>
    <x v="251"/>
    <n v="4531"/>
    <n v="52"/>
    <x v="0"/>
    <n v="42"/>
    <n v="107.88"/>
    <x v="1"/>
    <s v="USD"/>
    <x v="505"/>
    <x v="543"/>
    <x v="0"/>
    <x v="1"/>
    <x v="11"/>
    <x v="6"/>
    <x v="11"/>
  </r>
  <r>
    <n v="583"/>
    <s v="Powell and Sons"/>
    <x v="582"/>
    <x v="317"/>
    <n v="60934"/>
    <n v="322"/>
    <x v="1"/>
    <n v="909"/>
    <n v="67.03"/>
    <x v="1"/>
    <s v="USD"/>
    <x v="541"/>
    <x v="544"/>
    <x v="0"/>
    <x v="0"/>
    <x v="4"/>
    <x v="4"/>
    <x v="4"/>
  </r>
  <r>
    <n v="584"/>
    <s v="Nunez-Richards"/>
    <x v="583"/>
    <x v="318"/>
    <n v="103255"/>
    <n v="120"/>
    <x v="1"/>
    <n v="1613"/>
    <n v="64.010000000000005"/>
    <x v="1"/>
    <s v="USD"/>
    <x v="542"/>
    <x v="545"/>
    <x v="0"/>
    <x v="0"/>
    <x v="2"/>
    <x v="2"/>
    <x v="2"/>
  </r>
  <r>
    <n v="585"/>
    <s v="Pugh LLC"/>
    <x v="584"/>
    <x v="200"/>
    <n v="13065"/>
    <n v="147"/>
    <x v="1"/>
    <n v="136"/>
    <n v="96.07"/>
    <x v="1"/>
    <s v="USD"/>
    <x v="543"/>
    <x v="546"/>
    <x v="0"/>
    <x v="0"/>
    <x v="18"/>
    <x v="5"/>
    <x v="18"/>
  </r>
  <r>
    <n v="586"/>
    <s v="Rowe-Wong"/>
    <x v="585"/>
    <x v="31"/>
    <n v="6654"/>
    <n v="951"/>
    <x v="1"/>
    <n v="130"/>
    <n v="51.18"/>
    <x v="1"/>
    <s v="USD"/>
    <x v="544"/>
    <x v="547"/>
    <x v="0"/>
    <x v="0"/>
    <x v="1"/>
    <x v="1"/>
    <x v="1"/>
  </r>
  <r>
    <n v="587"/>
    <s v="Williams-Santos"/>
    <x v="586"/>
    <x v="151"/>
    <n v="6852"/>
    <n v="73"/>
    <x v="0"/>
    <n v="156"/>
    <n v="43.92"/>
    <x v="0"/>
    <s v="CAD"/>
    <x v="35"/>
    <x v="548"/>
    <x v="0"/>
    <x v="1"/>
    <x v="0"/>
    <x v="0"/>
    <x v="0"/>
  </r>
  <r>
    <n v="588"/>
    <s v="Weber Inc"/>
    <x v="587"/>
    <x v="215"/>
    <n v="124517"/>
    <n v="79"/>
    <x v="0"/>
    <n v="1368"/>
    <n v="91.02"/>
    <x v="4"/>
    <s v="GBP"/>
    <x v="152"/>
    <x v="298"/>
    <x v="0"/>
    <x v="0"/>
    <x v="3"/>
    <x v="3"/>
    <x v="3"/>
  </r>
  <r>
    <n v="589"/>
    <s v="Avery, Brown and Parker"/>
    <x v="588"/>
    <x v="58"/>
    <n v="5113"/>
    <n v="65"/>
    <x v="0"/>
    <n v="102"/>
    <n v="50.13"/>
    <x v="1"/>
    <s v="USD"/>
    <x v="545"/>
    <x v="549"/>
    <x v="0"/>
    <x v="0"/>
    <x v="4"/>
    <x v="4"/>
    <x v="4"/>
  </r>
  <r>
    <n v="590"/>
    <s v="Cox Group"/>
    <x v="589"/>
    <x v="143"/>
    <n v="5824"/>
    <n v="82"/>
    <x v="0"/>
    <n v="86"/>
    <n v="67.72"/>
    <x v="2"/>
    <s v="AUD"/>
    <x v="546"/>
    <x v="550"/>
    <x v="0"/>
    <x v="0"/>
    <x v="15"/>
    <x v="5"/>
    <x v="15"/>
  </r>
  <r>
    <n v="591"/>
    <s v="Jensen LLC"/>
    <x v="590"/>
    <x v="60"/>
    <n v="6226"/>
    <n v="1038"/>
    <x v="1"/>
    <n v="102"/>
    <n v="61.04"/>
    <x v="1"/>
    <s v="USD"/>
    <x v="547"/>
    <x v="551"/>
    <x v="0"/>
    <x v="0"/>
    <x v="11"/>
    <x v="6"/>
    <x v="11"/>
  </r>
  <r>
    <n v="592"/>
    <s v="Brown Inc"/>
    <x v="591"/>
    <x v="154"/>
    <n v="20243"/>
    <n v="13"/>
    <x v="0"/>
    <n v="253"/>
    <n v="80.010000000000005"/>
    <x v="1"/>
    <s v="USD"/>
    <x v="548"/>
    <x v="552"/>
    <x v="0"/>
    <x v="0"/>
    <x v="3"/>
    <x v="3"/>
    <x v="3"/>
  </r>
  <r>
    <n v="593"/>
    <s v="Hale-Hayes"/>
    <x v="592"/>
    <x v="319"/>
    <n v="188288"/>
    <n v="155"/>
    <x v="1"/>
    <n v="4006"/>
    <n v="47"/>
    <x v="1"/>
    <s v="USD"/>
    <x v="549"/>
    <x v="238"/>
    <x v="0"/>
    <x v="0"/>
    <x v="10"/>
    <x v="4"/>
    <x v="10"/>
  </r>
  <r>
    <n v="594"/>
    <s v="Mcbride PLC"/>
    <x v="593"/>
    <x v="320"/>
    <n v="11167"/>
    <n v="7"/>
    <x v="0"/>
    <n v="157"/>
    <n v="71.13"/>
    <x v="1"/>
    <s v="USD"/>
    <x v="550"/>
    <x v="553"/>
    <x v="0"/>
    <x v="1"/>
    <x v="3"/>
    <x v="3"/>
    <x v="3"/>
  </r>
  <r>
    <n v="595"/>
    <s v="Harris-Jennings"/>
    <x v="594"/>
    <x v="321"/>
    <n v="146595"/>
    <n v="209"/>
    <x v="1"/>
    <n v="1629"/>
    <n v="89.99"/>
    <x v="1"/>
    <s v="USD"/>
    <x v="551"/>
    <x v="554"/>
    <x v="0"/>
    <x v="1"/>
    <x v="3"/>
    <x v="3"/>
    <x v="3"/>
  </r>
  <r>
    <n v="596"/>
    <s v="Becker-Scott"/>
    <x v="595"/>
    <x v="58"/>
    <n v="7875"/>
    <n v="100"/>
    <x v="0"/>
    <n v="183"/>
    <n v="43.03"/>
    <x v="1"/>
    <s v="USD"/>
    <x v="552"/>
    <x v="496"/>
    <x v="0"/>
    <x v="1"/>
    <x v="6"/>
    <x v="4"/>
    <x v="6"/>
  </r>
  <r>
    <n v="597"/>
    <s v="Todd, Freeman and Henry"/>
    <x v="596"/>
    <x v="322"/>
    <n v="148779"/>
    <n v="202"/>
    <x v="1"/>
    <n v="2188"/>
    <n v="68"/>
    <x v="1"/>
    <s v="USD"/>
    <x v="462"/>
    <x v="555"/>
    <x v="0"/>
    <x v="0"/>
    <x v="3"/>
    <x v="3"/>
    <x v="3"/>
  </r>
  <r>
    <n v="598"/>
    <s v="Martinez, Garza and Young"/>
    <x v="597"/>
    <x v="323"/>
    <n v="175868"/>
    <n v="162"/>
    <x v="1"/>
    <n v="2409"/>
    <n v="73"/>
    <x v="6"/>
    <s v="EUR"/>
    <x v="553"/>
    <x v="556"/>
    <x v="0"/>
    <x v="0"/>
    <x v="1"/>
    <x v="1"/>
    <x v="1"/>
  </r>
  <r>
    <n v="599"/>
    <s v="Smith-Ramos"/>
    <x v="598"/>
    <x v="324"/>
    <n v="5112"/>
    <n v="4"/>
    <x v="0"/>
    <n v="82"/>
    <n v="62.34"/>
    <x v="3"/>
    <s v="DKK"/>
    <x v="554"/>
    <x v="557"/>
    <x v="0"/>
    <x v="0"/>
    <x v="4"/>
    <x v="4"/>
    <x v="4"/>
  </r>
  <r>
    <n v="600"/>
    <s v="Brown-George"/>
    <x v="599"/>
    <x v="0"/>
    <n v="5"/>
    <n v="5"/>
    <x v="0"/>
    <n v="1"/>
    <n v="5"/>
    <x v="4"/>
    <s v="GBP"/>
    <x v="555"/>
    <x v="558"/>
    <x v="0"/>
    <x v="0"/>
    <x v="0"/>
    <x v="0"/>
    <x v="0"/>
  </r>
  <r>
    <n v="601"/>
    <s v="Waters and Sons"/>
    <x v="600"/>
    <x v="9"/>
    <n v="13018"/>
    <n v="207"/>
    <x v="1"/>
    <n v="194"/>
    <n v="67.099999999999994"/>
    <x v="1"/>
    <s v="USD"/>
    <x v="548"/>
    <x v="559"/>
    <x v="1"/>
    <x v="0"/>
    <x v="8"/>
    <x v="2"/>
    <x v="8"/>
  </r>
  <r>
    <n v="602"/>
    <s v="Brown Ltd"/>
    <x v="601"/>
    <x v="325"/>
    <n v="91176"/>
    <n v="128"/>
    <x v="1"/>
    <n v="1140"/>
    <n v="79.98"/>
    <x v="1"/>
    <s v="USD"/>
    <x v="62"/>
    <x v="560"/>
    <x v="0"/>
    <x v="0"/>
    <x v="3"/>
    <x v="3"/>
    <x v="3"/>
  </r>
  <r>
    <n v="603"/>
    <s v="Christian, Yates and Greer"/>
    <x v="602"/>
    <x v="98"/>
    <n v="6342"/>
    <n v="120"/>
    <x v="1"/>
    <n v="102"/>
    <n v="62.18"/>
    <x v="1"/>
    <s v="USD"/>
    <x v="556"/>
    <x v="561"/>
    <x v="0"/>
    <x v="0"/>
    <x v="3"/>
    <x v="3"/>
    <x v="3"/>
  </r>
  <r>
    <n v="604"/>
    <s v="Cole, Hernandez and Rodriguez"/>
    <x v="603"/>
    <x v="326"/>
    <n v="151438"/>
    <n v="171"/>
    <x v="1"/>
    <n v="2857"/>
    <n v="53.01"/>
    <x v="1"/>
    <s v="USD"/>
    <x v="557"/>
    <x v="562"/>
    <x v="0"/>
    <x v="0"/>
    <x v="3"/>
    <x v="3"/>
    <x v="3"/>
  </r>
  <r>
    <n v="605"/>
    <s v="Ortiz, Valenzuela and Collins"/>
    <x v="604"/>
    <x v="88"/>
    <n v="6178"/>
    <n v="187"/>
    <x v="1"/>
    <n v="107"/>
    <n v="57.74"/>
    <x v="1"/>
    <s v="USD"/>
    <x v="27"/>
    <x v="563"/>
    <x v="0"/>
    <x v="0"/>
    <x v="9"/>
    <x v="5"/>
    <x v="9"/>
  </r>
  <r>
    <n v="606"/>
    <s v="Valencia PLC"/>
    <x v="605"/>
    <x v="74"/>
    <n v="6405"/>
    <n v="188"/>
    <x v="1"/>
    <n v="160"/>
    <n v="40.03"/>
    <x v="4"/>
    <s v="GBP"/>
    <x v="558"/>
    <x v="529"/>
    <x v="0"/>
    <x v="0"/>
    <x v="1"/>
    <x v="1"/>
    <x v="1"/>
  </r>
  <r>
    <n v="607"/>
    <s v="Gordon, Mendez and Johnson"/>
    <x v="606"/>
    <x v="327"/>
    <n v="180667"/>
    <n v="131"/>
    <x v="1"/>
    <n v="2230"/>
    <n v="81.02"/>
    <x v="1"/>
    <s v="USD"/>
    <x v="559"/>
    <x v="564"/>
    <x v="0"/>
    <x v="0"/>
    <x v="0"/>
    <x v="0"/>
    <x v="0"/>
  </r>
  <r>
    <n v="608"/>
    <s v="Johnson Group"/>
    <x v="607"/>
    <x v="61"/>
    <n v="11075"/>
    <n v="284"/>
    <x v="1"/>
    <n v="316"/>
    <n v="35.049999999999997"/>
    <x v="1"/>
    <s v="USD"/>
    <x v="426"/>
    <x v="565"/>
    <x v="0"/>
    <x v="1"/>
    <x v="17"/>
    <x v="1"/>
    <x v="17"/>
  </r>
  <r>
    <n v="609"/>
    <s v="Rose-Fuller"/>
    <x v="608"/>
    <x v="83"/>
    <n v="12042"/>
    <n v="120"/>
    <x v="1"/>
    <n v="117"/>
    <n v="102.92"/>
    <x v="1"/>
    <s v="USD"/>
    <x v="560"/>
    <x v="566"/>
    <x v="0"/>
    <x v="0"/>
    <x v="22"/>
    <x v="4"/>
    <x v="22"/>
  </r>
  <r>
    <n v="610"/>
    <s v="Hughes, Mendez and Patterson"/>
    <x v="609"/>
    <x v="328"/>
    <n v="179356"/>
    <n v="419"/>
    <x v="1"/>
    <n v="6406"/>
    <n v="28"/>
    <x v="1"/>
    <s v="USD"/>
    <x v="561"/>
    <x v="567"/>
    <x v="0"/>
    <x v="0"/>
    <x v="3"/>
    <x v="3"/>
    <x v="3"/>
  </r>
  <r>
    <n v="611"/>
    <s v="Brady, Cortez and Rodriguez"/>
    <x v="610"/>
    <x v="139"/>
    <n v="1136"/>
    <n v="14"/>
    <x v="3"/>
    <n v="15"/>
    <n v="75.73"/>
    <x v="1"/>
    <s v="USD"/>
    <x v="562"/>
    <x v="568"/>
    <x v="0"/>
    <x v="0"/>
    <x v="3"/>
    <x v="3"/>
    <x v="3"/>
  </r>
  <r>
    <n v="612"/>
    <s v="Wang, Nguyen and Horton"/>
    <x v="611"/>
    <x v="8"/>
    <n v="8645"/>
    <n v="139"/>
    <x v="1"/>
    <n v="192"/>
    <n v="45.03"/>
    <x v="1"/>
    <s v="USD"/>
    <x v="563"/>
    <x v="569"/>
    <x v="0"/>
    <x v="0"/>
    <x v="5"/>
    <x v="1"/>
    <x v="5"/>
  </r>
  <r>
    <n v="613"/>
    <s v="Santos, Williams and Brown"/>
    <x v="612"/>
    <x v="65"/>
    <n v="1914"/>
    <n v="174"/>
    <x v="1"/>
    <n v="26"/>
    <n v="73.62"/>
    <x v="0"/>
    <s v="CAD"/>
    <x v="564"/>
    <x v="570"/>
    <x v="0"/>
    <x v="0"/>
    <x v="3"/>
    <x v="3"/>
    <x v="3"/>
  </r>
  <r>
    <n v="614"/>
    <s v="Barnett and Sons"/>
    <x v="613"/>
    <x v="329"/>
    <n v="41205"/>
    <n v="155"/>
    <x v="1"/>
    <n v="723"/>
    <n v="56.99"/>
    <x v="1"/>
    <s v="USD"/>
    <x v="565"/>
    <x v="571"/>
    <x v="0"/>
    <x v="0"/>
    <x v="3"/>
    <x v="3"/>
    <x v="3"/>
  </r>
  <r>
    <n v="615"/>
    <s v="Petersen-Rodriguez"/>
    <x v="614"/>
    <x v="275"/>
    <n v="14488"/>
    <n v="170"/>
    <x v="1"/>
    <n v="170"/>
    <n v="85.22"/>
    <x v="6"/>
    <s v="EUR"/>
    <x v="566"/>
    <x v="572"/>
    <x v="0"/>
    <x v="0"/>
    <x v="3"/>
    <x v="3"/>
    <x v="3"/>
  </r>
  <r>
    <n v="616"/>
    <s v="Burnett-Mora"/>
    <x v="615"/>
    <x v="330"/>
    <n v="12129"/>
    <n v="190"/>
    <x v="1"/>
    <n v="238"/>
    <n v="50.96"/>
    <x v="4"/>
    <s v="GBP"/>
    <x v="567"/>
    <x v="573"/>
    <x v="0"/>
    <x v="1"/>
    <x v="7"/>
    <x v="1"/>
    <x v="7"/>
  </r>
  <r>
    <n v="617"/>
    <s v="King LLC"/>
    <x v="616"/>
    <x v="1"/>
    <n v="3496"/>
    <n v="250"/>
    <x v="1"/>
    <n v="55"/>
    <n v="63.56"/>
    <x v="1"/>
    <s v="USD"/>
    <x v="568"/>
    <x v="471"/>
    <x v="0"/>
    <x v="0"/>
    <x v="3"/>
    <x v="3"/>
    <x v="3"/>
  </r>
  <r>
    <n v="618"/>
    <s v="Miller Ltd"/>
    <x v="617"/>
    <x v="331"/>
    <n v="97037"/>
    <n v="49"/>
    <x v="0"/>
    <n v="1198"/>
    <n v="81"/>
    <x v="1"/>
    <s v="USD"/>
    <x v="569"/>
    <x v="574"/>
    <x v="0"/>
    <x v="0"/>
    <x v="9"/>
    <x v="5"/>
    <x v="9"/>
  </r>
  <r>
    <n v="619"/>
    <s v="Case LLC"/>
    <x v="618"/>
    <x v="332"/>
    <n v="55757"/>
    <n v="28"/>
    <x v="0"/>
    <n v="648"/>
    <n v="86.04"/>
    <x v="1"/>
    <s v="USD"/>
    <x v="570"/>
    <x v="575"/>
    <x v="1"/>
    <x v="1"/>
    <x v="3"/>
    <x v="3"/>
    <x v="3"/>
  </r>
  <r>
    <n v="620"/>
    <s v="Swanson, Wilson and Baker"/>
    <x v="619"/>
    <x v="333"/>
    <n v="11525"/>
    <n v="268"/>
    <x v="1"/>
    <n v="128"/>
    <n v="90.04"/>
    <x v="2"/>
    <s v="AUD"/>
    <x v="571"/>
    <x v="576"/>
    <x v="0"/>
    <x v="0"/>
    <x v="14"/>
    <x v="7"/>
    <x v="14"/>
  </r>
  <r>
    <n v="621"/>
    <s v="Dean, Fox and Phillips"/>
    <x v="620"/>
    <x v="334"/>
    <n v="158669"/>
    <n v="620"/>
    <x v="1"/>
    <n v="2144"/>
    <n v="74.010000000000005"/>
    <x v="1"/>
    <s v="USD"/>
    <x v="572"/>
    <x v="577"/>
    <x v="0"/>
    <x v="0"/>
    <x v="3"/>
    <x v="3"/>
    <x v="3"/>
  </r>
  <r>
    <n v="622"/>
    <s v="Smith-Smith"/>
    <x v="621"/>
    <x v="335"/>
    <n v="5916"/>
    <n v="3"/>
    <x v="0"/>
    <n v="64"/>
    <n v="92.44"/>
    <x v="1"/>
    <s v="USD"/>
    <x v="573"/>
    <x v="578"/>
    <x v="0"/>
    <x v="0"/>
    <x v="7"/>
    <x v="1"/>
    <x v="7"/>
  </r>
  <r>
    <n v="623"/>
    <s v="Smith, Scott and Rodriguez"/>
    <x v="622"/>
    <x v="336"/>
    <n v="150806"/>
    <n v="160"/>
    <x v="1"/>
    <n v="2693"/>
    <n v="56"/>
    <x v="4"/>
    <s v="GBP"/>
    <x v="574"/>
    <x v="477"/>
    <x v="0"/>
    <x v="0"/>
    <x v="3"/>
    <x v="3"/>
    <x v="3"/>
  </r>
  <r>
    <n v="624"/>
    <s v="White, Robertson and Roberts"/>
    <x v="623"/>
    <x v="135"/>
    <n v="14249"/>
    <n v="279"/>
    <x v="1"/>
    <n v="432"/>
    <n v="32.979999999999997"/>
    <x v="1"/>
    <s v="USD"/>
    <x v="511"/>
    <x v="579"/>
    <x v="0"/>
    <x v="0"/>
    <x v="14"/>
    <x v="7"/>
    <x v="14"/>
  </r>
  <r>
    <n v="625"/>
    <s v="Martinez Inc"/>
    <x v="624"/>
    <x v="168"/>
    <n v="5803"/>
    <n v="77"/>
    <x v="0"/>
    <n v="62"/>
    <n v="93.6"/>
    <x v="1"/>
    <s v="USD"/>
    <x v="575"/>
    <x v="580"/>
    <x v="0"/>
    <x v="0"/>
    <x v="3"/>
    <x v="3"/>
    <x v="3"/>
  </r>
  <r>
    <n v="626"/>
    <s v="Tucker, Mccoy and Marquez"/>
    <x v="625"/>
    <x v="330"/>
    <n v="13205"/>
    <n v="206"/>
    <x v="1"/>
    <n v="189"/>
    <n v="69.87"/>
    <x v="1"/>
    <s v="USD"/>
    <x v="576"/>
    <x v="581"/>
    <x v="0"/>
    <x v="1"/>
    <x v="3"/>
    <x v="3"/>
    <x v="3"/>
  </r>
  <r>
    <n v="627"/>
    <s v="Martin, Lee and Armstrong"/>
    <x v="626"/>
    <x v="39"/>
    <n v="11108"/>
    <n v="694"/>
    <x v="1"/>
    <n v="154"/>
    <n v="72.13"/>
    <x v="4"/>
    <s v="GBP"/>
    <x v="577"/>
    <x v="582"/>
    <x v="1"/>
    <x v="0"/>
    <x v="0"/>
    <x v="0"/>
    <x v="0"/>
  </r>
  <r>
    <n v="628"/>
    <s v="Dunn, Moreno and Green"/>
    <x v="627"/>
    <x v="89"/>
    <n v="2884"/>
    <n v="152"/>
    <x v="1"/>
    <n v="96"/>
    <n v="30.04"/>
    <x v="1"/>
    <s v="USD"/>
    <x v="578"/>
    <x v="581"/>
    <x v="0"/>
    <x v="0"/>
    <x v="7"/>
    <x v="1"/>
    <x v="7"/>
  </r>
  <r>
    <n v="629"/>
    <s v="Jackson, Martinez and Ray"/>
    <x v="628"/>
    <x v="337"/>
    <n v="55476"/>
    <n v="65"/>
    <x v="0"/>
    <n v="750"/>
    <n v="73.97"/>
    <x v="1"/>
    <s v="USD"/>
    <x v="579"/>
    <x v="583"/>
    <x v="0"/>
    <x v="1"/>
    <x v="3"/>
    <x v="3"/>
    <x v="3"/>
  </r>
  <r>
    <n v="630"/>
    <s v="Patterson-Johnson"/>
    <x v="629"/>
    <x v="40"/>
    <n v="5973"/>
    <n v="63"/>
    <x v="3"/>
    <n v="87"/>
    <n v="68.66"/>
    <x v="1"/>
    <s v="USD"/>
    <x v="580"/>
    <x v="584"/>
    <x v="0"/>
    <x v="1"/>
    <x v="3"/>
    <x v="3"/>
    <x v="3"/>
  </r>
  <r>
    <n v="631"/>
    <s v="Carlson-Hernandez"/>
    <x v="630"/>
    <x v="338"/>
    <n v="183756"/>
    <n v="310"/>
    <x v="1"/>
    <n v="3063"/>
    <n v="59.99"/>
    <x v="1"/>
    <s v="USD"/>
    <x v="581"/>
    <x v="585"/>
    <x v="0"/>
    <x v="0"/>
    <x v="3"/>
    <x v="3"/>
    <x v="3"/>
  </r>
  <r>
    <n v="632"/>
    <s v="Parker PLC"/>
    <x v="631"/>
    <x v="339"/>
    <n v="30902"/>
    <n v="43"/>
    <x v="2"/>
    <n v="278"/>
    <n v="111.16"/>
    <x v="1"/>
    <s v="USD"/>
    <x v="582"/>
    <x v="586"/>
    <x v="0"/>
    <x v="0"/>
    <x v="3"/>
    <x v="3"/>
    <x v="3"/>
  </r>
  <r>
    <n v="633"/>
    <s v="Yu and Sons"/>
    <x v="632"/>
    <x v="313"/>
    <n v="5569"/>
    <n v="83"/>
    <x v="0"/>
    <n v="105"/>
    <n v="53.04"/>
    <x v="1"/>
    <s v="USD"/>
    <x v="336"/>
    <x v="587"/>
    <x v="0"/>
    <x v="0"/>
    <x v="10"/>
    <x v="4"/>
    <x v="10"/>
  </r>
  <r>
    <n v="634"/>
    <s v="Taylor, Johnson and Hernandez"/>
    <x v="633"/>
    <x v="195"/>
    <n v="92824"/>
    <n v="79"/>
    <x v="3"/>
    <n v="1658"/>
    <n v="55.99"/>
    <x v="1"/>
    <s v="USD"/>
    <x v="583"/>
    <x v="588"/>
    <x v="0"/>
    <x v="0"/>
    <x v="19"/>
    <x v="4"/>
    <x v="19"/>
  </r>
  <r>
    <n v="635"/>
    <s v="Mack Ltd"/>
    <x v="634"/>
    <x v="340"/>
    <n v="158590"/>
    <n v="114"/>
    <x v="1"/>
    <n v="2266"/>
    <n v="69.989999999999995"/>
    <x v="1"/>
    <s v="USD"/>
    <x v="584"/>
    <x v="589"/>
    <x v="0"/>
    <x v="0"/>
    <x v="19"/>
    <x v="4"/>
    <x v="19"/>
  </r>
  <r>
    <n v="636"/>
    <s v="Lamb-Sanders"/>
    <x v="635"/>
    <x v="341"/>
    <n v="127591"/>
    <n v="65"/>
    <x v="0"/>
    <n v="2604"/>
    <n v="49"/>
    <x v="3"/>
    <s v="DKK"/>
    <x v="585"/>
    <x v="590"/>
    <x v="0"/>
    <x v="1"/>
    <x v="10"/>
    <x v="4"/>
    <x v="10"/>
  </r>
  <r>
    <n v="637"/>
    <s v="Williams-Ramirez"/>
    <x v="636"/>
    <x v="275"/>
    <n v="6750"/>
    <n v="79"/>
    <x v="0"/>
    <n v="65"/>
    <n v="103.85"/>
    <x v="1"/>
    <s v="USD"/>
    <x v="586"/>
    <x v="591"/>
    <x v="0"/>
    <x v="0"/>
    <x v="3"/>
    <x v="3"/>
    <x v="3"/>
  </r>
  <r>
    <n v="638"/>
    <s v="Weaver Ltd"/>
    <x v="637"/>
    <x v="342"/>
    <n v="9318"/>
    <n v="11"/>
    <x v="0"/>
    <n v="94"/>
    <n v="99.13"/>
    <x v="1"/>
    <s v="USD"/>
    <x v="587"/>
    <x v="592"/>
    <x v="0"/>
    <x v="1"/>
    <x v="3"/>
    <x v="3"/>
    <x v="3"/>
  </r>
  <r>
    <n v="639"/>
    <s v="Barnes-Williams"/>
    <x v="638"/>
    <x v="133"/>
    <n v="4832"/>
    <n v="56"/>
    <x v="2"/>
    <n v="45"/>
    <n v="107.38"/>
    <x v="1"/>
    <s v="USD"/>
    <x v="588"/>
    <x v="593"/>
    <x v="0"/>
    <x v="1"/>
    <x v="6"/>
    <x v="4"/>
    <x v="6"/>
  </r>
  <r>
    <n v="640"/>
    <s v="Richardson, Woodward and Hansen"/>
    <x v="639"/>
    <x v="343"/>
    <n v="19769"/>
    <n v="17"/>
    <x v="0"/>
    <n v="257"/>
    <n v="76.92"/>
    <x v="1"/>
    <s v="USD"/>
    <x v="589"/>
    <x v="510"/>
    <x v="0"/>
    <x v="0"/>
    <x v="3"/>
    <x v="3"/>
    <x v="3"/>
  </r>
  <r>
    <n v="641"/>
    <s v="Hunt, Barker and Baker"/>
    <x v="640"/>
    <x v="151"/>
    <n v="11277"/>
    <n v="120"/>
    <x v="1"/>
    <n v="194"/>
    <n v="58.13"/>
    <x v="5"/>
    <s v="CHF"/>
    <x v="590"/>
    <x v="594"/>
    <x v="0"/>
    <x v="0"/>
    <x v="3"/>
    <x v="3"/>
    <x v="3"/>
  </r>
  <r>
    <n v="642"/>
    <s v="Ramos, Moreno and Lewis"/>
    <x v="641"/>
    <x v="243"/>
    <n v="13382"/>
    <n v="145"/>
    <x v="1"/>
    <n v="129"/>
    <n v="103.74"/>
    <x v="0"/>
    <s v="CAD"/>
    <x v="591"/>
    <x v="595"/>
    <x v="0"/>
    <x v="0"/>
    <x v="8"/>
    <x v="2"/>
    <x v="8"/>
  </r>
  <r>
    <n v="643"/>
    <s v="Harris Inc"/>
    <x v="642"/>
    <x v="344"/>
    <n v="32986"/>
    <n v="221"/>
    <x v="1"/>
    <n v="375"/>
    <n v="87.96"/>
    <x v="1"/>
    <s v="USD"/>
    <x v="592"/>
    <x v="596"/>
    <x v="0"/>
    <x v="0"/>
    <x v="3"/>
    <x v="3"/>
    <x v="3"/>
  </r>
  <r>
    <n v="644"/>
    <s v="Peters-Nelson"/>
    <x v="643"/>
    <x v="345"/>
    <n v="81984"/>
    <n v="48"/>
    <x v="0"/>
    <n v="2928"/>
    <n v="28"/>
    <x v="0"/>
    <s v="CAD"/>
    <x v="593"/>
    <x v="597"/>
    <x v="0"/>
    <x v="0"/>
    <x v="3"/>
    <x v="3"/>
    <x v="3"/>
  </r>
  <r>
    <n v="645"/>
    <s v="Ferguson, Murphy and Bright"/>
    <x v="644"/>
    <x v="346"/>
    <n v="178483"/>
    <n v="93"/>
    <x v="0"/>
    <n v="4697"/>
    <n v="38"/>
    <x v="1"/>
    <s v="USD"/>
    <x v="594"/>
    <x v="598"/>
    <x v="0"/>
    <x v="1"/>
    <x v="1"/>
    <x v="1"/>
    <x v="1"/>
  </r>
  <r>
    <n v="646"/>
    <s v="Robinson Group"/>
    <x v="645"/>
    <x v="201"/>
    <n v="87448"/>
    <n v="89"/>
    <x v="0"/>
    <n v="2915"/>
    <n v="30"/>
    <x v="1"/>
    <s v="USD"/>
    <x v="595"/>
    <x v="599"/>
    <x v="0"/>
    <x v="0"/>
    <x v="11"/>
    <x v="6"/>
    <x v="11"/>
  </r>
  <r>
    <n v="647"/>
    <s v="Jordan-Wolfe"/>
    <x v="646"/>
    <x v="6"/>
    <n v="1863"/>
    <n v="41"/>
    <x v="0"/>
    <n v="18"/>
    <n v="103.5"/>
    <x v="1"/>
    <s v="USD"/>
    <x v="596"/>
    <x v="600"/>
    <x v="0"/>
    <x v="0"/>
    <x v="18"/>
    <x v="5"/>
    <x v="18"/>
  </r>
  <r>
    <n v="648"/>
    <s v="Vargas-Cox"/>
    <x v="647"/>
    <x v="347"/>
    <n v="62174"/>
    <n v="63"/>
    <x v="3"/>
    <n v="723"/>
    <n v="85.99"/>
    <x v="1"/>
    <s v="USD"/>
    <x v="597"/>
    <x v="601"/>
    <x v="1"/>
    <x v="0"/>
    <x v="0"/>
    <x v="0"/>
    <x v="0"/>
  </r>
  <r>
    <n v="649"/>
    <s v="Yang and Sons"/>
    <x v="648"/>
    <x v="155"/>
    <n v="59003"/>
    <n v="48"/>
    <x v="0"/>
    <n v="602"/>
    <n v="98.01"/>
    <x v="5"/>
    <s v="CHF"/>
    <x v="598"/>
    <x v="602"/>
    <x v="1"/>
    <x v="1"/>
    <x v="3"/>
    <x v="3"/>
    <x v="3"/>
  </r>
  <r>
    <n v="650"/>
    <s v="Wilson, Wilson and Mathis"/>
    <x v="649"/>
    <x v="0"/>
    <n v="2"/>
    <n v="2"/>
    <x v="0"/>
    <n v="1"/>
    <n v="2"/>
    <x v="1"/>
    <s v="USD"/>
    <x v="599"/>
    <x v="603"/>
    <x v="0"/>
    <x v="0"/>
    <x v="17"/>
    <x v="1"/>
    <x v="17"/>
  </r>
  <r>
    <n v="651"/>
    <s v="Wang, Koch and Weaver"/>
    <x v="650"/>
    <x v="348"/>
    <n v="174039"/>
    <n v="88"/>
    <x v="0"/>
    <n v="3868"/>
    <n v="44.99"/>
    <x v="6"/>
    <s v="EUR"/>
    <x v="600"/>
    <x v="604"/>
    <x v="0"/>
    <x v="0"/>
    <x v="12"/>
    <x v="4"/>
    <x v="12"/>
  </r>
  <r>
    <n v="652"/>
    <s v="Cisneros Ltd"/>
    <x v="651"/>
    <x v="83"/>
    <n v="12684"/>
    <n v="127"/>
    <x v="1"/>
    <n v="409"/>
    <n v="31.01"/>
    <x v="1"/>
    <s v="USD"/>
    <x v="601"/>
    <x v="292"/>
    <x v="0"/>
    <x v="0"/>
    <x v="2"/>
    <x v="2"/>
    <x v="2"/>
  </r>
  <r>
    <n v="653"/>
    <s v="Williams-Jones"/>
    <x v="652"/>
    <x v="60"/>
    <n v="14033"/>
    <n v="2339"/>
    <x v="1"/>
    <n v="234"/>
    <n v="59.97"/>
    <x v="1"/>
    <s v="USD"/>
    <x v="602"/>
    <x v="605"/>
    <x v="0"/>
    <x v="0"/>
    <x v="2"/>
    <x v="2"/>
    <x v="2"/>
  </r>
  <r>
    <n v="654"/>
    <s v="Roberts, Hinton and Williams"/>
    <x v="653"/>
    <x v="349"/>
    <n v="177936"/>
    <n v="508"/>
    <x v="1"/>
    <n v="3016"/>
    <n v="59"/>
    <x v="1"/>
    <s v="USD"/>
    <x v="335"/>
    <x v="606"/>
    <x v="0"/>
    <x v="0"/>
    <x v="16"/>
    <x v="1"/>
    <x v="16"/>
  </r>
  <r>
    <n v="655"/>
    <s v="Gonzalez, Williams and Benson"/>
    <x v="654"/>
    <x v="350"/>
    <n v="13212"/>
    <n v="191"/>
    <x v="1"/>
    <n v="264"/>
    <n v="50.05"/>
    <x v="1"/>
    <s v="USD"/>
    <x v="603"/>
    <x v="607"/>
    <x v="1"/>
    <x v="0"/>
    <x v="14"/>
    <x v="7"/>
    <x v="14"/>
  </r>
  <r>
    <n v="656"/>
    <s v="Hobbs, Brown and Lee"/>
    <x v="655"/>
    <x v="351"/>
    <n v="49879"/>
    <n v="42"/>
    <x v="0"/>
    <n v="504"/>
    <n v="98.97"/>
    <x v="2"/>
    <s v="AUD"/>
    <x v="604"/>
    <x v="608"/>
    <x v="0"/>
    <x v="0"/>
    <x v="0"/>
    <x v="0"/>
    <x v="0"/>
  </r>
  <r>
    <n v="657"/>
    <s v="Russo, Kim and Mccoy"/>
    <x v="656"/>
    <x v="83"/>
    <n v="824"/>
    <n v="8"/>
    <x v="0"/>
    <n v="14"/>
    <n v="58.86"/>
    <x v="1"/>
    <s v="USD"/>
    <x v="605"/>
    <x v="609"/>
    <x v="0"/>
    <x v="0"/>
    <x v="22"/>
    <x v="4"/>
    <x v="22"/>
  </r>
  <r>
    <n v="658"/>
    <s v="Howell, Myers and Olson"/>
    <x v="657"/>
    <x v="352"/>
    <n v="31594"/>
    <n v="60"/>
    <x v="3"/>
    <n v="390"/>
    <n v="81.010000000000005"/>
    <x v="1"/>
    <s v="USD"/>
    <x v="606"/>
    <x v="610"/>
    <x v="0"/>
    <x v="0"/>
    <x v="1"/>
    <x v="1"/>
    <x v="1"/>
  </r>
  <r>
    <n v="659"/>
    <s v="Bailey and Sons"/>
    <x v="658"/>
    <x v="353"/>
    <n v="57010"/>
    <n v="47"/>
    <x v="0"/>
    <n v="750"/>
    <n v="76.010000000000005"/>
    <x v="4"/>
    <s v="GBP"/>
    <x v="65"/>
    <x v="611"/>
    <x v="0"/>
    <x v="0"/>
    <x v="4"/>
    <x v="4"/>
    <x v="4"/>
  </r>
  <r>
    <n v="660"/>
    <s v="Jensen-Brown"/>
    <x v="659"/>
    <x v="14"/>
    <n v="7438"/>
    <n v="82"/>
    <x v="0"/>
    <n v="77"/>
    <n v="96.6"/>
    <x v="1"/>
    <s v="USD"/>
    <x v="607"/>
    <x v="612"/>
    <x v="1"/>
    <x v="0"/>
    <x v="3"/>
    <x v="3"/>
    <x v="3"/>
  </r>
  <r>
    <n v="661"/>
    <s v="Smith Group"/>
    <x v="660"/>
    <x v="354"/>
    <n v="57872"/>
    <n v="54"/>
    <x v="0"/>
    <n v="752"/>
    <n v="76.959999999999994"/>
    <x v="3"/>
    <s v="DKK"/>
    <x v="608"/>
    <x v="613"/>
    <x v="0"/>
    <x v="0"/>
    <x v="17"/>
    <x v="1"/>
    <x v="17"/>
  </r>
  <r>
    <n v="662"/>
    <s v="Murphy-Farrell"/>
    <x v="661"/>
    <x v="14"/>
    <n v="8906"/>
    <n v="98"/>
    <x v="0"/>
    <n v="131"/>
    <n v="67.98"/>
    <x v="1"/>
    <s v="USD"/>
    <x v="609"/>
    <x v="614"/>
    <x v="0"/>
    <x v="0"/>
    <x v="3"/>
    <x v="3"/>
    <x v="3"/>
  </r>
  <r>
    <n v="663"/>
    <s v="Everett-Wolfe"/>
    <x v="662"/>
    <x v="83"/>
    <n v="7724"/>
    <n v="77"/>
    <x v="0"/>
    <n v="87"/>
    <n v="88.78"/>
    <x v="1"/>
    <s v="USD"/>
    <x v="610"/>
    <x v="615"/>
    <x v="0"/>
    <x v="0"/>
    <x v="3"/>
    <x v="3"/>
    <x v="3"/>
  </r>
  <r>
    <n v="664"/>
    <s v="Young PLC"/>
    <x v="663"/>
    <x v="355"/>
    <n v="26571"/>
    <n v="33"/>
    <x v="0"/>
    <n v="1063"/>
    <n v="25"/>
    <x v="1"/>
    <s v="USD"/>
    <x v="541"/>
    <x v="616"/>
    <x v="0"/>
    <x v="0"/>
    <x v="17"/>
    <x v="1"/>
    <x v="17"/>
  </r>
  <r>
    <n v="665"/>
    <s v="Park-Goodman"/>
    <x v="664"/>
    <x v="135"/>
    <n v="12219"/>
    <n v="240"/>
    <x v="1"/>
    <n v="272"/>
    <n v="44.92"/>
    <x v="1"/>
    <s v="USD"/>
    <x v="611"/>
    <x v="453"/>
    <x v="0"/>
    <x v="1"/>
    <x v="4"/>
    <x v="4"/>
    <x v="4"/>
  </r>
  <r>
    <n v="666"/>
    <s v="York, Barr and Grant"/>
    <x v="665"/>
    <x v="33"/>
    <n v="1985"/>
    <n v="64"/>
    <x v="3"/>
    <n v="25"/>
    <n v="79.400000000000006"/>
    <x v="1"/>
    <s v="USD"/>
    <x v="612"/>
    <x v="617"/>
    <x v="0"/>
    <x v="1"/>
    <x v="3"/>
    <x v="3"/>
    <x v="3"/>
  </r>
  <r>
    <n v="667"/>
    <s v="Little Ltd"/>
    <x v="666"/>
    <x v="350"/>
    <n v="12155"/>
    <n v="176"/>
    <x v="1"/>
    <n v="419"/>
    <n v="29.01"/>
    <x v="1"/>
    <s v="USD"/>
    <x v="613"/>
    <x v="618"/>
    <x v="0"/>
    <x v="0"/>
    <x v="23"/>
    <x v="8"/>
    <x v="23"/>
  </r>
  <r>
    <n v="668"/>
    <s v="Brown and Sons"/>
    <x v="667"/>
    <x v="356"/>
    <n v="5593"/>
    <n v="20"/>
    <x v="0"/>
    <n v="76"/>
    <n v="73.59"/>
    <x v="1"/>
    <s v="USD"/>
    <x v="614"/>
    <x v="619"/>
    <x v="0"/>
    <x v="0"/>
    <x v="3"/>
    <x v="3"/>
    <x v="3"/>
  </r>
  <r>
    <n v="669"/>
    <s v="Payne, Garrett and Thomas"/>
    <x v="668"/>
    <x v="357"/>
    <n v="175020"/>
    <n v="359"/>
    <x v="1"/>
    <n v="1621"/>
    <n v="107.97"/>
    <x v="6"/>
    <s v="EUR"/>
    <x v="615"/>
    <x v="620"/>
    <x v="0"/>
    <x v="0"/>
    <x v="3"/>
    <x v="3"/>
    <x v="3"/>
  </r>
  <r>
    <n v="670"/>
    <s v="Robinson Group"/>
    <x v="669"/>
    <x v="358"/>
    <n v="75955"/>
    <n v="469"/>
    <x v="1"/>
    <n v="1101"/>
    <n v="68.989999999999995"/>
    <x v="1"/>
    <s v="USD"/>
    <x v="90"/>
    <x v="621"/>
    <x v="0"/>
    <x v="0"/>
    <x v="7"/>
    <x v="1"/>
    <x v="7"/>
  </r>
  <r>
    <n v="671"/>
    <s v="Robinson-Kelly"/>
    <x v="670"/>
    <x v="359"/>
    <n v="119127"/>
    <n v="122"/>
    <x v="1"/>
    <n v="1073"/>
    <n v="111.02"/>
    <x v="1"/>
    <s v="USD"/>
    <x v="616"/>
    <x v="622"/>
    <x v="0"/>
    <x v="1"/>
    <x v="3"/>
    <x v="3"/>
    <x v="3"/>
  </r>
  <r>
    <n v="672"/>
    <s v="Kelly-Colon"/>
    <x v="671"/>
    <x v="360"/>
    <n v="110689"/>
    <n v="56"/>
    <x v="0"/>
    <n v="4428"/>
    <n v="25"/>
    <x v="2"/>
    <s v="AUD"/>
    <x v="617"/>
    <x v="623"/>
    <x v="0"/>
    <x v="0"/>
    <x v="3"/>
    <x v="3"/>
    <x v="3"/>
  </r>
  <r>
    <n v="673"/>
    <s v="Turner, Scott and Gentry"/>
    <x v="672"/>
    <x v="36"/>
    <n v="2445"/>
    <n v="44"/>
    <x v="0"/>
    <n v="58"/>
    <n v="42.16"/>
    <x v="6"/>
    <s v="EUR"/>
    <x v="618"/>
    <x v="624"/>
    <x v="0"/>
    <x v="0"/>
    <x v="7"/>
    <x v="1"/>
    <x v="7"/>
  </r>
  <r>
    <n v="674"/>
    <s v="Sanchez Ltd"/>
    <x v="673"/>
    <x v="361"/>
    <n v="57250"/>
    <n v="34"/>
    <x v="3"/>
    <n v="1218"/>
    <n v="47"/>
    <x v="1"/>
    <s v="USD"/>
    <x v="619"/>
    <x v="625"/>
    <x v="0"/>
    <x v="0"/>
    <x v="14"/>
    <x v="7"/>
    <x v="14"/>
  </r>
  <r>
    <n v="675"/>
    <s v="Giles-Smith"/>
    <x v="674"/>
    <x v="62"/>
    <n v="11929"/>
    <n v="123"/>
    <x v="1"/>
    <n v="331"/>
    <n v="36.04"/>
    <x v="1"/>
    <s v="USD"/>
    <x v="620"/>
    <x v="626"/>
    <x v="0"/>
    <x v="0"/>
    <x v="23"/>
    <x v="8"/>
    <x v="23"/>
  </r>
  <r>
    <n v="676"/>
    <s v="Thompson-Moreno"/>
    <x v="675"/>
    <x v="362"/>
    <n v="118214"/>
    <n v="190"/>
    <x v="1"/>
    <n v="1170"/>
    <n v="101.04"/>
    <x v="1"/>
    <s v="USD"/>
    <x v="621"/>
    <x v="627"/>
    <x v="0"/>
    <x v="0"/>
    <x v="14"/>
    <x v="7"/>
    <x v="14"/>
  </r>
  <r>
    <n v="677"/>
    <s v="Murphy-Fox"/>
    <x v="676"/>
    <x v="98"/>
    <n v="4432"/>
    <n v="84"/>
    <x v="0"/>
    <n v="111"/>
    <n v="39.93"/>
    <x v="1"/>
    <s v="USD"/>
    <x v="622"/>
    <x v="491"/>
    <x v="0"/>
    <x v="0"/>
    <x v="13"/>
    <x v="5"/>
    <x v="13"/>
  </r>
  <r>
    <n v="678"/>
    <s v="Rodriguez-Patterson"/>
    <x v="677"/>
    <x v="105"/>
    <n v="17879"/>
    <n v="18"/>
    <x v="3"/>
    <n v="215"/>
    <n v="83.16"/>
    <x v="1"/>
    <s v="USD"/>
    <x v="35"/>
    <x v="628"/>
    <x v="0"/>
    <x v="0"/>
    <x v="6"/>
    <x v="4"/>
    <x v="6"/>
  </r>
  <r>
    <n v="679"/>
    <s v="Davis Ltd"/>
    <x v="678"/>
    <x v="1"/>
    <n v="14511"/>
    <n v="1037"/>
    <x v="1"/>
    <n v="363"/>
    <n v="39.979999999999997"/>
    <x v="1"/>
    <s v="USD"/>
    <x v="623"/>
    <x v="629"/>
    <x v="0"/>
    <x v="1"/>
    <x v="0"/>
    <x v="0"/>
    <x v="0"/>
  </r>
  <r>
    <n v="680"/>
    <s v="Nelson-Valdez"/>
    <x v="679"/>
    <x v="363"/>
    <n v="141822"/>
    <n v="97"/>
    <x v="0"/>
    <n v="2955"/>
    <n v="47.99"/>
    <x v="1"/>
    <s v="USD"/>
    <x v="624"/>
    <x v="630"/>
    <x v="0"/>
    <x v="1"/>
    <x v="20"/>
    <x v="6"/>
    <x v="20"/>
  </r>
  <r>
    <n v="681"/>
    <s v="Kelly PLC"/>
    <x v="680"/>
    <x v="364"/>
    <n v="159037"/>
    <n v="86"/>
    <x v="0"/>
    <n v="1657"/>
    <n v="95.98"/>
    <x v="1"/>
    <s v="USD"/>
    <x v="625"/>
    <x v="631"/>
    <x v="0"/>
    <x v="0"/>
    <x v="3"/>
    <x v="3"/>
    <x v="3"/>
  </r>
  <r>
    <n v="682"/>
    <s v="Nguyen and Sons"/>
    <x v="681"/>
    <x v="91"/>
    <n v="8109"/>
    <n v="150"/>
    <x v="1"/>
    <n v="103"/>
    <n v="78.73"/>
    <x v="1"/>
    <s v="USD"/>
    <x v="626"/>
    <x v="632"/>
    <x v="0"/>
    <x v="0"/>
    <x v="3"/>
    <x v="3"/>
    <x v="3"/>
  </r>
  <r>
    <n v="683"/>
    <s v="Jones PLC"/>
    <x v="682"/>
    <x v="173"/>
    <n v="8244"/>
    <n v="358"/>
    <x v="1"/>
    <n v="147"/>
    <n v="56.08"/>
    <x v="1"/>
    <s v="USD"/>
    <x v="627"/>
    <x v="633"/>
    <x v="0"/>
    <x v="0"/>
    <x v="3"/>
    <x v="3"/>
    <x v="3"/>
  </r>
  <r>
    <n v="684"/>
    <s v="Gilmore LLC"/>
    <x v="683"/>
    <x v="1"/>
    <n v="7600"/>
    <n v="543"/>
    <x v="1"/>
    <n v="110"/>
    <n v="69.09"/>
    <x v="0"/>
    <s v="CAD"/>
    <x v="628"/>
    <x v="634"/>
    <x v="0"/>
    <x v="0"/>
    <x v="9"/>
    <x v="5"/>
    <x v="9"/>
  </r>
  <r>
    <n v="685"/>
    <s v="Lee-Cobb"/>
    <x v="684"/>
    <x v="365"/>
    <n v="94501"/>
    <n v="68"/>
    <x v="0"/>
    <n v="926"/>
    <n v="102.05"/>
    <x v="0"/>
    <s v="CAD"/>
    <x v="629"/>
    <x v="415"/>
    <x v="0"/>
    <x v="0"/>
    <x v="3"/>
    <x v="3"/>
    <x v="3"/>
  </r>
  <r>
    <n v="686"/>
    <s v="Jones, Wiley and Robbins"/>
    <x v="685"/>
    <x v="168"/>
    <n v="14381"/>
    <n v="192"/>
    <x v="1"/>
    <n v="134"/>
    <n v="107.32"/>
    <x v="1"/>
    <s v="USD"/>
    <x v="630"/>
    <x v="635"/>
    <x v="0"/>
    <x v="0"/>
    <x v="8"/>
    <x v="2"/>
    <x v="8"/>
  </r>
  <r>
    <n v="687"/>
    <s v="Martin, Gates and Holt"/>
    <x v="686"/>
    <x v="42"/>
    <n v="13980"/>
    <n v="932"/>
    <x v="1"/>
    <n v="269"/>
    <n v="51.97"/>
    <x v="1"/>
    <s v="USD"/>
    <x v="631"/>
    <x v="607"/>
    <x v="0"/>
    <x v="0"/>
    <x v="3"/>
    <x v="3"/>
    <x v="3"/>
  </r>
  <r>
    <n v="688"/>
    <s v="Bowen, Davies and Burns"/>
    <x v="687"/>
    <x v="49"/>
    <n v="12449"/>
    <n v="429"/>
    <x v="1"/>
    <n v="175"/>
    <n v="71.14"/>
    <x v="1"/>
    <s v="USD"/>
    <x v="632"/>
    <x v="636"/>
    <x v="0"/>
    <x v="1"/>
    <x v="19"/>
    <x v="4"/>
    <x v="19"/>
  </r>
  <r>
    <n v="689"/>
    <s v="Nguyen Inc"/>
    <x v="688"/>
    <x v="190"/>
    <n v="7348"/>
    <n v="101"/>
    <x v="1"/>
    <n v="69"/>
    <n v="106.49"/>
    <x v="1"/>
    <s v="USD"/>
    <x v="633"/>
    <x v="637"/>
    <x v="0"/>
    <x v="0"/>
    <x v="2"/>
    <x v="2"/>
    <x v="2"/>
  </r>
  <r>
    <n v="690"/>
    <s v="Walsh-Watts"/>
    <x v="689"/>
    <x v="136"/>
    <n v="8158"/>
    <n v="227"/>
    <x v="1"/>
    <n v="190"/>
    <n v="42.94"/>
    <x v="1"/>
    <s v="USD"/>
    <x v="634"/>
    <x v="638"/>
    <x v="0"/>
    <x v="1"/>
    <x v="4"/>
    <x v="4"/>
    <x v="4"/>
  </r>
  <r>
    <n v="691"/>
    <s v="Ray, Li and Li"/>
    <x v="690"/>
    <x v="92"/>
    <n v="7119"/>
    <n v="142"/>
    <x v="1"/>
    <n v="237"/>
    <n v="30.04"/>
    <x v="1"/>
    <s v="USD"/>
    <x v="635"/>
    <x v="639"/>
    <x v="1"/>
    <x v="1"/>
    <x v="4"/>
    <x v="4"/>
    <x v="4"/>
  </r>
  <r>
    <n v="692"/>
    <s v="Murray Ltd"/>
    <x v="691"/>
    <x v="46"/>
    <n v="5438"/>
    <n v="91"/>
    <x v="0"/>
    <n v="77"/>
    <n v="70.62"/>
    <x v="4"/>
    <s v="GBP"/>
    <x v="636"/>
    <x v="640"/>
    <x v="0"/>
    <x v="0"/>
    <x v="1"/>
    <x v="1"/>
    <x v="1"/>
  </r>
  <r>
    <n v="693"/>
    <s v="Bradford-Silva"/>
    <x v="692"/>
    <x v="366"/>
    <n v="115396"/>
    <n v="64"/>
    <x v="0"/>
    <n v="1748"/>
    <n v="66.02"/>
    <x v="1"/>
    <s v="USD"/>
    <x v="637"/>
    <x v="641"/>
    <x v="0"/>
    <x v="0"/>
    <x v="3"/>
    <x v="3"/>
    <x v="3"/>
  </r>
  <r>
    <n v="694"/>
    <s v="Mora-Bradley"/>
    <x v="693"/>
    <x v="14"/>
    <n v="7656"/>
    <n v="84"/>
    <x v="0"/>
    <n v="79"/>
    <n v="96.91"/>
    <x v="1"/>
    <s v="USD"/>
    <x v="638"/>
    <x v="642"/>
    <x v="0"/>
    <x v="0"/>
    <x v="3"/>
    <x v="3"/>
    <x v="3"/>
  </r>
  <r>
    <n v="695"/>
    <s v="Cardenas, Thompson and Carey"/>
    <x v="694"/>
    <x v="243"/>
    <n v="12322"/>
    <n v="134"/>
    <x v="1"/>
    <n v="196"/>
    <n v="62.87"/>
    <x v="6"/>
    <s v="EUR"/>
    <x v="639"/>
    <x v="445"/>
    <x v="1"/>
    <x v="0"/>
    <x v="1"/>
    <x v="1"/>
    <x v="1"/>
  </r>
  <r>
    <n v="696"/>
    <s v="Lopez, Reid and Johnson"/>
    <x v="695"/>
    <x v="367"/>
    <n v="96888"/>
    <n v="59"/>
    <x v="0"/>
    <n v="889"/>
    <n v="108.99"/>
    <x v="1"/>
    <s v="USD"/>
    <x v="640"/>
    <x v="116"/>
    <x v="0"/>
    <x v="1"/>
    <x v="3"/>
    <x v="3"/>
    <x v="3"/>
  </r>
  <r>
    <n v="697"/>
    <s v="Fox-Williams"/>
    <x v="696"/>
    <x v="368"/>
    <n v="196960"/>
    <n v="153"/>
    <x v="1"/>
    <n v="7295"/>
    <n v="27"/>
    <x v="1"/>
    <s v="USD"/>
    <x v="641"/>
    <x v="643"/>
    <x v="0"/>
    <x v="0"/>
    <x v="5"/>
    <x v="1"/>
    <x v="5"/>
  </r>
  <r>
    <n v="698"/>
    <s v="Taylor, Wood and Taylor"/>
    <x v="697"/>
    <x v="369"/>
    <n v="188057"/>
    <n v="447"/>
    <x v="1"/>
    <n v="2893"/>
    <n v="65"/>
    <x v="0"/>
    <s v="CAD"/>
    <x v="642"/>
    <x v="644"/>
    <x v="0"/>
    <x v="0"/>
    <x v="8"/>
    <x v="2"/>
    <x v="8"/>
  </r>
  <r>
    <n v="699"/>
    <s v="King Inc"/>
    <x v="698"/>
    <x v="71"/>
    <n v="6245"/>
    <n v="84"/>
    <x v="0"/>
    <n v="56"/>
    <n v="111.52"/>
    <x v="1"/>
    <s v="USD"/>
    <x v="230"/>
    <x v="645"/>
    <x v="0"/>
    <x v="0"/>
    <x v="6"/>
    <x v="4"/>
    <x v="6"/>
  </r>
  <r>
    <n v="700"/>
    <s v="Cole, Petty and Cameron"/>
    <x v="699"/>
    <x v="0"/>
    <n v="3"/>
    <n v="3"/>
    <x v="0"/>
    <n v="1"/>
    <n v="3"/>
    <x v="1"/>
    <s v="USD"/>
    <x v="67"/>
    <x v="646"/>
    <x v="0"/>
    <x v="0"/>
    <x v="8"/>
    <x v="2"/>
    <x v="8"/>
  </r>
  <r>
    <n v="701"/>
    <s v="Mcclain LLC"/>
    <x v="700"/>
    <x v="370"/>
    <n v="91014"/>
    <n v="175"/>
    <x v="1"/>
    <n v="820"/>
    <n v="110.99"/>
    <x v="1"/>
    <s v="USD"/>
    <x v="643"/>
    <x v="647"/>
    <x v="1"/>
    <x v="0"/>
    <x v="3"/>
    <x v="3"/>
    <x v="3"/>
  </r>
  <r>
    <n v="702"/>
    <s v="Sims-Gross"/>
    <x v="701"/>
    <x v="251"/>
    <n v="4710"/>
    <n v="54"/>
    <x v="0"/>
    <n v="83"/>
    <n v="56.75"/>
    <x v="1"/>
    <s v="USD"/>
    <x v="644"/>
    <x v="467"/>
    <x v="0"/>
    <x v="0"/>
    <x v="8"/>
    <x v="2"/>
    <x v="8"/>
  </r>
  <r>
    <n v="703"/>
    <s v="Perez Group"/>
    <x v="702"/>
    <x v="371"/>
    <n v="197728"/>
    <n v="312"/>
    <x v="1"/>
    <n v="2038"/>
    <n v="97.02"/>
    <x v="1"/>
    <s v="USD"/>
    <x v="645"/>
    <x v="648"/>
    <x v="1"/>
    <x v="1"/>
    <x v="18"/>
    <x v="5"/>
    <x v="18"/>
  </r>
  <r>
    <n v="704"/>
    <s v="Haynes-Williams"/>
    <x v="703"/>
    <x v="251"/>
    <n v="10682"/>
    <n v="123"/>
    <x v="1"/>
    <n v="116"/>
    <n v="92.09"/>
    <x v="1"/>
    <s v="USD"/>
    <x v="646"/>
    <x v="649"/>
    <x v="0"/>
    <x v="0"/>
    <x v="10"/>
    <x v="4"/>
    <x v="10"/>
  </r>
  <r>
    <n v="705"/>
    <s v="Ford LLC"/>
    <x v="704"/>
    <x v="372"/>
    <n v="168048"/>
    <n v="99"/>
    <x v="0"/>
    <n v="2025"/>
    <n v="82.99"/>
    <x v="4"/>
    <s v="GBP"/>
    <x v="626"/>
    <x v="650"/>
    <x v="0"/>
    <x v="0"/>
    <x v="9"/>
    <x v="5"/>
    <x v="9"/>
  </r>
  <r>
    <n v="706"/>
    <s v="Moreno Ltd"/>
    <x v="705"/>
    <x v="2"/>
    <n v="138586"/>
    <n v="128"/>
    <x v="1"/>
    <n v="1345"/>
    <n v="103.04"/>
    <x v="2"/>
    <s v="AUD"/>
    <x v="647"/>
    <x v="651"/>
    <x v="0"/>
    <x v="1"/>
    <x v="2"/>
    <x v="2"/>
    <x v="2"/>
  </r>
  <r>
    <n v="707"/>
    <s v="Moore, Cook and Wright"/>
    <x v="706"/>
    <x v="190"/>
    <n v="11579"/>
    <n v="159"/>
    <x v="1"/>
    <n v="168"/>
    <n v="68.92"/>
    <x v="1"/>
    <s v="USD"/>
    <x v="159"/>
    <x v="652"/>
    <x v="0"/>
    <x v="0"/>
    <x v="6"/>
    <x v="4"/>
    <x v="6"/>
  </r>
  <r>
    <n v="708"/>
    <s v="Ortega LLC"/>
    <x v="707"/>
    <x v="12"/>
    <n v="12020"/>
    <n v="707"/>
    <x v="1"/>
    <n v="137"/>
    <n v="87.74"/>
    <x v="5"/>
    <s v="CHF"/>
    <x v="648"/>
    <x v="653"/>
    <x v="0"/>
    <x v="0"/>
    <x v="3"/>
    <x v="3"/>
    <x v="3"/>
  </r>
  <r>
    <n v="709"/>
    <s v="Silva, Walker and Martin"/>
    <x v="708"/>
    <x v="122"/>
    <n v="13954"/>
    <n v="142"/>
    <x v="1"/>
    <n v="186"/>
    <n v="75.02"/>
    <x v="6"/>
    <s v="EUR"/>
    <x v="267"/>
    <x v="654"/>
    <x v="0"/>
    <x v="0"/>
    <x v="3"/>
    <x v="3"/>
    <x v="3"/>
  </r>
  <r>
    <n v="710"/>
    <s v="Huynh, Gallegos and Mills"/>
    <x v="709"/>
    <x v="333"/>
    <n v="6358"/>
    <n v="148"/>
    <x v="1"/>
    <n v="125"/>
    <n v="50.86"/>
    <x v="1"/>
    <s v="USD"/>
    <x v="649"/>
    <x v="655"/>
    <x v="0"/>
    <x v="1"/>
    <x v="3"/>
    <x v="3"/>
    <x v="3"/>
  </r>
  <r>
    <n v="711"/>
    <s v="Anderson LLC"/>
    <x v="710"/>
    <x v="8"/>
    <n v="1260"/>
    <n v="20"/>
    <x v="0"/>
    <n v="14"/>
    <n v="90"/>
    <x v="6"/>
    <s v="EUR"/>
    <x v="248"/>
    <x v="656"/>
    <x v="1"/>
    <x v="1"/>
    <x v="3"/>
    <x v="3"/>
    <x v="3"/>
  </r>
  <r>
    <n v="712"/>
    <s v="Garza-Bryant"/>
    <x v="711"/>
    <x v="126"/>
    <n v="14725"/>
    <n v="1841"/>
    <x v="1"/>
    <n v="202"/>
    <n v="72.900000000000006"/>
    <x v="1"/>
    <s v="USD"/>
    <x v="571"/>
    <x v="657"/>
    <x v="0"/>
    <x v="0"/>
    <x v="3"/>
    <x v="3"/>
    <x v="3"/>
  </r>
  <r>
    <n v="713"/>
    <s v="Mays LLC"/>
    <x v="712"/>
    <x v="350"/>
    <n v="11174"/>
    <n v="162"/>
    <x v="1"/>
    <n v="103"/>
    <n v="108.49"/>
    <x v="1"/>
    <s v="USD"/>
    <x v="650"/>
    <x v="89"/>
    <x v="0"/>
    <x v="0"/>
    <x v="15"/>
    <x v="5"/>
    <x v="15"/>
  </r>
  <r>
    <n v="714"/>
    <s v="Evans-Jones"/>
    <x v="713"/>
    <x v="373"/>
    <n v="182036"/>
    <n v="473"/>
    <x v="1"/>
    <n v="1785"/>
    <n v="101.98"/>
    <x v="1"/>
    <s v="USD"/>
    <x v="1"/>
    <x v="658"/>
    <x v="0"/>
    <x v="0"/>
    <x v="1"/>
    <x v="1"/>
    <x v="1"/>
  </r>
  <r>
    <n v="715"/>
    <s v="Fischer, Torres and Walker"/>
    <x v="714"/>
    <x v="374"/>
    <n v="28870"/>
    <n v="24"/>
    <x v="0"/>
    <n v="656"/>
    <n v="44.01"/>
    <x v="1"/>
    <s v="USD"/>
    <x v="651"/>
    <x v="438"/>
    <x v="0"/>
    <x v="0"/>
    <x v="20"/>
    <x v="6"/>
    <x v="20"/>
  </r>
  <r>
    <n v="716"/>
    <s v="Tapia, Kramer and Hicks"/>
    <x v="715"/>
    <x v="22"/>
    <n v="10353"/>
    <n v="518"/>
    <x v="1"/>
    <n v="157"/>
    <n v="65.94"/>
    <x v="1"/>
    <s v="USD"/>
    <x v="652"/>
    <x v="659"/>
    <x v="0"/>
    <x v="1"/>
    <x v="3"/>
    <x v="3"/>
    <x v="3"/>
  </r>
  <r>
    <n v="717"/>
    <s v="Barnes, Wilcox and Riley"/>
    <x v="716"/>
    <x v="36"/>
    <n v="13868"/>
    <n v="248"/>
    <x v="1"/>
    <n v="555"/>
    <n v="24.99"/>
    <x v="1"/>
    <s v="USD"/>
    <x v="653"/>
    <x v="660"/>
    <x v="0"/>
    <x v="0"/>
    <x v="4"/>
    <x v="4"/>
    <x v="4"/>
  </r>
  <r>
    <n v="718"/>
    <s v="Reyes PLC"/>
    <x v="717"/>
    <x v="111"/>
    <n v="8317"/>
    <n v="100"/>
    <x v="1"/>
    <n v="297"/>
    <n v="28"/>
    <x v="1"/>
    <s v="USD"/>
    <x v="654"/>
    <x v="661"/>
    <x v="0"/>
    <x v="0"/>
    <x v="8"/>
    <x v="2"/>
    <x v="8"/>
  </r>
  <r>
    <n v="719"/>
    <s v="Pace, Simpson and Watkins"/>
    <x v="718"/>
    <x v="350"/>
    <n v="10557"/>
    <n v="153"/>
    <x v="1"/>
    <n v="123"/>
    <n v="85.83"/>
    <x v="1"/>
    <s v="USD"/>
    <x v="655"/>
    <x v="662"/>
    <x v="0"/>
    <x v="0"/>
    <x v="13"/>
    <x v="5"/>
    <x v="13"/>
  </r>
  <r>
    <n v="720"/>
    <s v="Valenzuela, Davidson and Castro"/>
    <x v="719"/>
    <x v="251"/>
    <n v="3227"/>
    <n v="37"/>
    <x v="3"/>
    <n v="38"/>
    <n v="84.92"/>
    <x v="3"/>
    <s v="DKK"/>
    <x v="656"/>
    <x v="236"/>
    <x v="0"/>
    <x v="1"/>
    <x v="3"/>
    <x v="3"/>
    <x v="3"/>
  </r>
  <r>
    <n v="721"/>
    <s v="Dominguez-Owens"/>
    <x v="720"/>
    <x v="375"/>
    <n v="5429"/>
    <n v="4"/>
    <x v="3"/>
    <n v="60"/>
    <n v="90.48"/>
    <x v="1"/>
    <s v="USD"/>
    <x v="657"/>
    <x v="663"/>
    <x v="0"/>
    <x v="0"/>
    <x v="1"/>
    <x v="1"/>
    <x v="1"/>
  </r>
  <r>
    <n v="722"/>
    <s v="Thomas-Simmons"/>
    <x v="721"/>
    <x v="376"/>
    <n v="75906"/>
    <n v="157"/>
    <x v="1"/>
    <n v="3036"/>
    <n v="25"/>
    <x v="1"/>
    <s v="USD"/>
    <x v="265"/>
    <x v="202"/>
    <x v="0"/>
    <x v="0"/>
    <x v="4"/>
    <x v="4"/>
    <x v="4"/>
  </r>
  <r>
    <n v="723"/>
    <s v="Beck-Knight"/>
    <x v="722"/>
    <x v="70"/>
    <n v="13250"/>
    <n v="270"/>
    <x v="1"/>
    <n v="144"/>
    <n v="92.01"/>
    <x v="2"/>
    <s v="AUD"/>
    <x v="658"/>
    <x v="664"/>
    <x v="0"/>
    <x v="0"/>
    <x v="3"/>
    <x v="3"/>
    <x v="3"/>
  </r>
  <r>
    <n v="724"/>
    <s v="Mccoy Ltd"/>
    <x v="723"/>
    <x v="141"/>
    <n v="11261"/>
    <n v="134"/>
    <x v="1"/>
    <n v="121"/>
    <n v="93.07"/>
    <x v="4"/>
    <s v="GBP"/>
    <x v="659"/>
    <x v="665"/>
    <x v="0"/>
    <x v="1"/>
    <x v="3"/>
    <x v="3"/>
    <x v="3"/>
  </r>
  <r>
    <n v="725"/>
    <s v="Dawson-Tyler"/>
    <x v="724"/>
    <x v="377"/>
    <n v="97369"/>
    <n v="50"/>
    <x v="0"/>
    <n v="1596"/>
    <n v="61.01"/>
    <x v="1"/>
    <s v="USD"/>
    <x v="660"/>
    <x v="666"/>
    <x v="0"/>
    <x v="0"/>
    <x v="20"/>
    <x v="6"/>
    <x v="20"/>
  </r>
  <r>
    <n v="726"/>
    <s v="Johns-Thomas"/>
    <x v="725"/>
    <x v="378"/>
    <n v="48227"/>
    <n v="89"/>
    <x v="3"/>
    <n v="524"/>
    <n v="92.04"/>
    <x v="1"/>
    <s v="USD"/>
    <x v="661"/>
    <x v="602"/>
    <x v="0"/>
    <x v="1"/>
    <x v="3"/>
    <x v="3"/>
    <x v="3"/>
  </r>
  <r>
    <n v="727"/>
    <s v="Quinn, Cruz and Schmidt"/>
    <x v="726"/>
    <x v="200"/>
    <n v="14685"/>
    <n v="165"/>
    <x v="1"/>
    <n v="181"/>
    <n v="81.13"/>
    <x v="1"/>
    <s v="USD"/>
    <x v="4"/>
    <x v="667"/>
    <x v="0"/>
    <x v="0"/>
    <x v="2"/>
    <x v="2"/>
    <x v="2"/>
  </r>
  <r>
    <n v="728"/>
    <s v="Stewart Inc"/>
    <x v="727"/>
    <x v="3"/>
    <n v="735"/>
    <n v="18"/>
    <x v="0"/>
    <n v="10"/>
    <n v="73.5"/>
    <x v="1"/>
    <s v="USD"/>
    <x v="662"/>
    <x v="668"/>
    <x v="0"/>
    <x v="0"/>
    <x v="3"/>
    <x v="3"/>
    <x v="3"/>
  </r>
  <r>
    <n v="729"/>
    <s v="Moore Group"/>
    <x v="728"/>
    <x v="36"/>
    <n v="10397"/>
    <n v="186"/>
    <x v="1"/>
    <n v="122"/>
    <n v="85.22"/>
    <x v="1"/>
    <s v="USD"/>
    <x v="663"/>
    <x v="669"/>
    <x v="0"/>
    <x v="0"/>
    <x v="6"/>
    <x v="4"/>
    <x v="6"/>
  </r>
  <r>
    <n v="730"/>
    <s v="Carson PLC"/>
    <x v="729"/>
    <x v="379"/>
    <n v="118847"/>
    <n v="413"/>
    <x v="1"/>
    <n v="1071"/>
    <n v="110.97"/>
    <x v="0"/>
    <s v="CAD"/>
    <x v="664"/>
    <x v="670"/>
    <x v="0"/>
    <x v="0"/>
    <x v="8"/>
    <x v="2"/>
    <x v="8"/>
  </r>
  <r>
    <n v="731"/>
    <s v="Cruz, Hall and Mason"/>
    <x v="730"/>
    <x v="48"/>
    <n v="7220"/>
    <n v="90"/>
    <x v="3"/>
    <n v="219"/>
    <n v="32.97"/>
    <x v="1"/>
    <s v="USD"/>
    <x v="665"/>
    <x v="601"/>
    <x v="0"/>
    <x v="0"/>
    <x v="2"/>
    <x v="2"/>
    <x v="2"/>
  </r>
  <r>
    <n v="732"/>
    <s v="Glass, Baker and Jones"/>
    <x v="731"/>
    <x v="380"/>
    <n v="107622"/>
    <n v="92"/>
    <x v="0"/>
    <n v="1121"/>
    <n v="96.01"/>
    <x v="1"/>
    <s v="USD"/>
    <x v="666"/>
    <x v="671"/>
    <x v="0"/>
    <x v="1"/>
    <x v="1"/>
    <x v="1"/>
    <x v="1"/>
  </r>
  <r>
    <n v="733"/>
    <s v="Marquez-Kerr"/>
    <x v="732"/>
    <x v="144"/>
    <n v="83267"/>
    <n v="527"/>
    <x v="1"/>
    <n v="980"/>
    <n v="84.97"/>
    <x v="1"/>
    <s v="USD"/>
    <x v="43"/>
    <x v="672"/>
    <x v="0"/>
    <x v="0"/>
    <x v="16"/>
    <x v="1"/>
    <x v="16"/>
  </r>
  <r>
    <n v="734"/>
    <s v="Stone PLC"/>
    <x v="733"/>
    <x v="3"/>
    <n v="13404"/>
    <n v="319"/>
    <x v="1"/>
    <n v="536"/>
    <n v="25.01"/>
    <x v="1"/>
    <s v="USD"/>
    <x v="667"/>
    <x v="673"/>
    <x v="0"/>
    <x v="1"/>
    <x v="3"/>
    <x v="3"/>
    <x v="3"/>
  </r>
  <r>
    <n v="735"/>
    <s v="Caldwell PLC"/>
    <x v="734"/>
    <x v="211"/>
    <n v="131404"/>
    <n v="354"/>
    <x v="1"/>
    <n v="1991"/>
    <n v="66"/>
    <x v="1"/>
    <s v="USD"/>
    <x v="668"/>
    <x v="674"/>
    <x v="0"/>
    <x v="0"/>
    <x v="14"/>
    <x v="7"/>
    <x v="14"/>
  </r>
  <r>
    <n v="736"/>
    <s v="Silva-Hawkins"/>
    <x v="735"/>
    <x v="106"/>
    <n v="2533"/>
    <n v="33"/>
    <x v="3"/>
    <n v="29"/>
    <n v="87.34"/>
    <x v="1"/>
    <s v="USD"/>
    <x v="669"/>
    <x v="675"/>
    <x v="0"/>
    <x v="0"/>
    <x v="9"/>
    <x v="5"/>
    <x v="9"/>
  </r>
  <r>
    <n v="737"/>
    <s v="Gardner Inc"/>
    <x v="736"/>
    <x v="41"/>
    <n v="5028"/>
    <n v="136"/>
    <x v="1"/>
    <n v="180"/>
    <n v="27.93"/>
    <x v="1"/>
    <s v="USD"/>
    <x v="670"/>
    <x v="676"/>
    <x v="0"/>
    <x v="0"/>
    <x v="7"/>
    <x v="1"/>
    <x v="7"/>
  </r>
  <r>
    <n v="738"/>
    <s v="Garcia Group"/>
    <x v="737"/>
    <x v="381"/>
    <n v="1557"/>
    <n v="2"/>
    <x v="0"/>
    <n v="15"/>
    <n v="103.8"/>
    <x v="1"/>
    <s v="USD"/>
    <x v="671"/>
    <x v="677"/>
    <x v="0"/>
    <x v="1"/>
    <x v="3"/>
    <x v="3"/>
    <x v="3"/>
  </r>
  <r>
    <n v="739"/>
    <s v="Meyer-Avila"/>
    <x v="738"/>
    <x v="83"/>
    <n v="6100"/>
    <n v="61"/>
    <x v="0"/>
    <n v="191"/>
    <n v="31.94"/>
    <x v="1"/>
    <s v="USD"/>
    <x v="672"/>
    <x v="678"/>
    <x v="0"/>
    <x v="0"/>
    <x v="7"/>
    <x v="1"/>
    <x v="7"/>
  </r>
  <r>
    <n v="740"/>
    <s v="Nelson, Smith and Graham"/>
    <x v="739"/>
    <x v="98"/>
    <n v="1592"/>
    <n v="30"/>
    <x v="0"/>
    <n v="16"/>
    <n v="99.5"/>
    <x v="1"/>
    <s v="USD"/>
    <x v="673"/>
    <x v="679"/>
    <x v="0"/>
    <x v="0"/>
    <x v="3"/>
    <x v="3"/>
    <x v="3"/>
  </r>
  <r>
    <n v="741"/>
    <s v="Garcia Ltd"/>
    <x v="740"/>
    <x v="272"/>
    <n v="14150"/>
    <n v="1179"/>
    <x v="1"/>
    <n v="130"/>
    <n v="108.85"/>
    <x v="1"/>
    <s v="USD"/>
    <x v="674"/>
    <x v="680"/>
    <x v="0"/>
    <x v="0"/>
    <x v="3"/>
    <x v="3"/>
    <x v="3"/>
  </r>
  <r>
    <n v="742"/>
    <s v="West-Stevens"/>
    <x v="741"/>
    <x v="272"/>
    <n v="13513"/>
    <n v="1126"/>
    <x v="1"/>
    <n v="122"/>
    <n v="110.76"/>
    <x v="1"/>
    <s v="USD"/>
    <x v="675"/>
    <x v="681"/>
    <x v="0"/>
    <x v="0"/>
    <x v="5"/>
    <x v="1"/>
    <x v="5"/>
  </r>
  <r>
    <n v="743"/>
    <s v="Clark-Conrad"/>
    <x v="742"/>
    <x v="61"/>
    <n v="504"/>
    <n v="13"/>
    <x v="0"/>
    <n v="17"/>
    <n v="29.65"/>
    <x v="1"/>
    <s v="USD"/>
    <x v="676"/>
    <x v="682"/>
    <x v="0"/>
    <x v="1"/>
    <x v="3"/>
    <x v="3"/>
    <x v="3"/>
  </r>
  <r>
    <n v="744"/>
    <s v="Fitzgerald Group"/>
    <x v="743"/>
    <x v="22"/>
    <n v="14240"/>
    <n v="712"/>
    <x v="1"/>
    <n v="140"/>
    <n v="101.71"/>
    <x v="1"/>
    <s v="USD"/>
    <x v="342"/>
    <x v="683"/>
    <x v="0"/>
    <x v="1"/>
    <x v="3"/>
    <x v="3"/>
    <x v="3"/>
  </r>
  <r>
    <n v="745"/>
    <s v="Hill, Mccann and Moore"/>
    <x v="744"/>
    <x v="350"/>
    <n v="2091"/>
    <n v="30"/>
    <x v="0"/>
    <n v="34"/>
    <n v="61.5"/>
    <x v="1"/>
    <s v="USD"/>
    <x v="677"/>
    <x v="684"/>
    <x v="0"/>
    <x v="0"/>
    <x v="8"/>
    <x v="2"/>
    <x v="8"/>
  </r>
  <r>
    <n v="746"/>
    <s v="Edwards LLC"/>
    <x v="745"/>
    <x v="382"/>
    <n v="118580"/>
    <n v="213"/>
    <x v="1"/>
    <n v="3388"/>
    <n v="35"/>
    <x v="1"/>
    <s v="USD"/>
    <x v="678"/>
    <x v="685"/>
    <x v="0"/>
    <x v="0"/>
    <x v="2"/>
    <x v="2"/>
    <x v="2"/>
  </r>
  <r>
    <n v="747"/>
    <s v="Greer and Sons"/>
    <x v="746"/>
    <x v="70"/>
    <n v="11214"/>
    <n v="229"/>
    <x v="1"/>
    <n v="280"/>
    <n v="40.049999999999997"/>
    <x v="1"/>
    <s v="USD"/>
    <x v="679"/>
    <x v="488"/>
    <x v="0"/>
    <x v="0"/>
    <x v="3"/>
    <x v="3"/>
    <x v="3"/>
  </r>
  <r>
    <n v="748"/>
    <s v="Martinez PLC"/>
    <x v="747"/>
    <x v="383"/>
    <n v="68137"/>
    <n v="35"/>
    <x v="3"/>
    <n v="614"/>
    <n v="110.97"/>
    <x v="1"/>
    <s v="USD"/>
    <x v="680"/>
    <x v="686"/>
    <x v="0"/>
    <x v="1"/>
    <x v="10"/>
    <x v="4"/>
    <x v="10"/>
  </r>
  <r>
    <n v="749"/>
    <s v="Hunter-Logan"/>
    <x v="748"/>
    <x v="133"/>
    <n v="13527"/>
    <n v="157"/>
    <x v="1"/>
    <n v="366"/>
    <n v="36.96"/>
    <x v="6"/>
    <s v="EUR"/>
    <x v="681"/>
    <x v="687"/>
    <x v="0"/>
    <x v="1"/>
    <x v="8"/>
    <x v="2"/>
    <x v="8"/>
  </r>
  <r>
    <n v="750"/>
    <s v="Ramos and Sons"/>
    <x v="749"/>
    <x v="0"/>
    <n v="1"/>
    <n v="1"/>
    <x v="0"/>
    <n v="1"/>
    <n v="1"/>
    <x v="4"/>
    <s v="GBP"/>
    <x v="682"/>
    <x v="688"/>
    <x v="0"/>
    <x v="0"/>
    <x v="5"/>
    <x v="1"/>
    <x v="5"/>
  </r>
  <r>
    <n v="751"/>
    <s v="Lane-Barber"/>
    <x v="750"/>
    <x v="136"/>
    <n v="8363"/>
    <n v="232"/>
    <x v="1"/>
    <n v="270"/>
    <n v="30.97"/>
    <x v="1"/>
    <s v="USD"/>
    <x v="683"/>
    <x v="689"/>
    <x v="1"/>
    <x v="1"/>
    <x v="9"/>
    <x v="5"/>
    <x v="9"/>
  </r>
  <r>
    <n v="752"/>
    <s v="Lowery Group"/>
    <x v="751"/>
    <x v="306"/>
    <n v="5362"/>
    <n v="92"/>
    <x v="3"/>
    <n v="114"/>
    <n v="47.04"/>
    <x v="1"/>
    <s v="USD"/>
    <x v="684"/>
    <x v="690"/>
    <x v="0"/>
    <x v="1"/>
    <x v="3"/>
    <x v="3"/>
    <x v="3"/>
  </r>
  <r>
    <n v="753"/>
    <s v="Guerrero-Griffin"/>
    <x v="752"/>
    <x v="53"/>
    <n v="12065"/>
    <n v="257"/>
    <x v="1"/>
    <n v="137"/>
    <n v="88.07"/>
    <x v="1"/>
    <s v="USD"/>
    <x v="674"/>
    <x v="691"/>
    <x v="0"/>
    <x v="0"/>
    <x v="14"/>
    <x v="7"/>
    <x v="14"/>
  </r>
  <r>
    <n v="754"/>
    <s v="Perez, Reed and Lee"/>
    <x v="753"/>
    <x v="384"/>
    <n v="118603"/>
    <n v="168"/>
    <x v="1"/>
    <n v="3205"/>
    <n v="37.01"/>
    <x v="1"/>
    <s v="USD"/>
    <x v="685"/>
    <x v="424"/>
    <x v="0"/>
    <x v="0"/>
    <x v="3"/>
    <x v="3"/>
    <x v="3"/>
  </r>
  <r>
    <n v="755"/>
    <s v="Chen, Pollard and Clarke"/>
    <x v="754"/>
    <x v="6"/>
    <n v="7496"/>
    <n v="167"/>
    <x v="1"/>
    <n v="288"/>
    <n v="26.03"/>
    <x v="3"/>
    <s v="DKK"/>
    <x v="605"/>
    <x v="231"/>
    <x v="0"/>
    <x v="1"/>
    <x v="3"/>
    <x v="3"/>
    <x v="3"/>
  </r>
  <r>
    <n v="756"/>
    <s v="Serrano, Gallagher and Griffith"/>
    <x v="755"/>
    <x v="81"/>
    <n v="10037"/>
    <n v="772"/>
    <x v="1"/>
    <n v="148"/>
    <n v="67.819999999999993"/>
    <x v="1"/>
    <s v="USD"/>
    <x v="686"/>
    <x v="692"/>
    <x v="0"/>
    <x v="0"/>
    <x v="3"/>
    <x v="3"/>
    <x v="3"/>
  </r>
  <r>
    <n v="757"/>
    <s v="Callahan-Gilbert"/>
    <x v="756"/>
    <x v="1"/>
    <n v="5696"/>
    <n v="407"/>
    <x v="1"/>
    <n v="114"/>
    <n v="49.96"/>
    <x v="1"/>
    <s v="USD"/>
    <x v="687"/>
    <x v="693"/>
    <x v="0"/>
    <x v="0"/>
    <x v="6"/>
    <x v="4"/>
    <x v="6"/>
  </r>
  <r>
    <n v="758"/>
    <s v="Logan-Miranda"/>
    <x v="757"/>
    <x v="241"/>
    <n v="167005"/>
    <n v="564"/>
    <x v="1"/>
    <n v="1518"/>
    <n v="110.02"/>
    <x v="0"/>
    <s v="CAD"/>
    <x v="688"/>
    <x v="694"/>
    <x v="0"/>
    <x v="0"/>
    <x v="1"/>
    <x v="1"/>
    <x v="1"/>
  </r>
  <r>
    <n v="759"/>
    <s v="Rodriguez PLC"/>
    <x v="758"/>
    <x v="385"/>
    <n v="114615"/>
    <n v="68"/>
    <x v="0"/>
    <n v="1274"/>
    <n v="89.96"/>
    <x v="1"/>
    <s v="USD"/>
    <x v="689"/>
    <x v="236"/>
    <x v="0"/>
    <x v="0"/>
    <x v="5"/>
    <x v="1"/>
    <x v="5"/>
  </r>
  <r>
    <n v="760"/>
    <s v="Smith-Kennedy"/>
    <x v="759"/>
    <x v="386"/>
    <n v="16592"/>
    <n v="34"/>
    <x v="0"/>
    <n v="210"/>
    <n v="79.010000000000005"/>
    <x v="6"/>
    <s v="EUR"/>
    <x v="690"/>
    <x v="695"/>
    <x v="0"/>
    <x v="1"/>
    <x v="11"/>
    <x v="6"/>
    <x v="11"/>
  </r>
  <r>
    <n v="761"/>
    <s v="Mitchell-Lee"/>
    <x v="760"/>
    <x v="196"/>
    <n v="14420"/>
    <n v="655"/>
    <x v="1"/>
    <n v="166"/>
    <n v="86.87"/>
    <x v="1"/>
    <s v="USD"/>
    <x v="691"/>
    <x v="696"/>
    <x v="0"/>
    <x v="0"/>
    <x v="1"/>
    <x v="1"/>
    <x v="1"/>
  </r>
  <r>
    <n v="762"/>
    <s v="Davis Ltd"/>
    <x v="761"/>
    <x v="26"/>
    <n v="6204"/>
    <n v="177"/>
    <x v="1"/>
    <n v="100"/>
    <n v="62.04"/>
    <x v="2"/>
    <s v="AUD"/>
    <x v="692"/>
    <x v="697"/>
    <x v="0"/>
    <x v="0"/>
    <x v="17"/>
    <x v="1"/>
    <x v="17"/>
  </r>
  <r>
    <n v="763"/>
    <s v="Rowland PLC"/>
    <x v="762"/>
    <x v="36"/>
    <n v="6338"/>
    <n v="113"/>
    <x v="1"/>
    <n v="235"/>
    <n v="26.97"/>
    <x v="1"/>
    <s v="USD"/>
    <x v="693"/>
    <x v="698"/>
    <x v="0"/>
    <x v="1"/>
    <x v="3"/>
    <x v="3"/>
    <x v="3"/>
  </r>
  <r>
    <n v="764"/>
    <s v="Shaffer-Mason"/>
    <x v="763"/>
    <x v="65"/>
    <n v="8010"/>
    <n v="728"/>
    <x v="1"/>
    <n v="148"/>
    <n v="54.12"/>
    <x v="1"/>
    <s v="USD"/>
    <x v="694"/>
    <x v="699"/>
    <x v="0"/>
    <x v="0"/>
    <x v="1"/>
    <x v="1"/>
    <x v="1"/>
  </r>
  <r>
    <n v="765"/>
    <s v="Matthews LLC"/>
    <x v="764"/>
    <x v="61"/>
    <n v="8125"/>
    <n v="208"/>
    <x v="1"/>
    <n v="198"/>
    <n v="41.04"/>
    <x v="1"/>
    <s v="USD"/>
    <x v="695"/>
    <x v="489"/>
    <x v="1"/>
    <x v="1"/>
    <x v="7"/>
    <x v="1"/>
    <x v="7"/>
  </r>
  <r>
    <n v="766"/>
    <s v="Montgomery-Castro"/>
    <x v="765"/>
    <x v="316"/>
    <n v="13653"/>
    <n v="31"/>
    <x v="0"/>
    <n v="248"/>
    <n v="55.05"/>
    <x v="2"/>
    <s v="AUD"/>
    <x v="123"/>
    <x v="512"/>
    <x v="0"/>
    <x v="0"/>
    <x v="22"/>
    <x v="4"/>
    <x v="22"/>
  </r>
  <r>
    <n v="767"/>
    <s v="Hale, Pearson and Jenkins"/>
    <x v="766"/>
    <x v="387"/>
    <n v="55372"/>
    <n v="57"/>
    <x v="0"/>
    <n v="513"/>
    <n v="107.94"/>
    <x v="1"/>
    <s v="USD"/>
    <x v="696"/>
    <x v="700"/>
    <x v="0"/>
    <x v="0"/>
    <x v="18"/>
    <x v="5"/>
    <x v="18"/>
  </r>
  <r>
    <n v="768"/>
    <s v="Ramirez-Calderon"/>
    <x v="767"/>
    <x v="73"/>
    <n v="11088"/>
    <n v="231"/>
    <x v="1"/>
    <n v="150"/>
    <n v="73.92"/>
    <x v="1"/>
    <s v="USD"/>
    <x v="626"/>
    <x v="701"/>
    <x v="0"/>
    <x v="0"/>
    <x v="3"/>
    <x v="3"/>
    <x v="3"/>
  </r>
  <r>
    <n v="769"/>
    <s v="Johnson-Morales"/>
    <x v="768"/>
    <x v="388"/>
    <n v="109106"/>
    <n v="87"/>
    <x v="0"/>
    <n v="3410"/>
    <n v="32"/>
    <x v="1"/>
    <s v="USD"/>
    <x v="697"/>
    <x v="340"/>
    <x v="0"/>
    <x v="0"/>
    <x v="11"/>
    <x v="6"/>
    <x v="11"/>
  </r>
  <r>
    <n v="770"/>
    <s v="Mathis-Rodriguez"/>
    <x v="769"/>
    <x v="333"/>
    <n v="11642"/>
    <n v="271"/>
    <x v="1"/>
    <n v="216"/>
    <n v="53.9"/>
    <x v="6"/>
    <s v="EUR"/>
    <x v="698"/>
    <x v="702"/>
    <x v="0"/>
    <x v="1"/>
    <x v="3"/>
    <x v="3"/>
    <x v="3"/>
  </r>
  <r>
    <n v="771"/>
    <s v="Smith, Mack and Williams"/>
    <x v="770"/>
    <x v="36"/>
    <n v="2769"/>
    <n v="49"/>
    <x v="3"/>
    <n v="26"/>
    <n v="106.5"/>
    <x v="1"/>
    <s v="USD"/>
    <x v="699"/>
    <x v="703"/>
    <x v="0"/>
    <x v="0"/>
    <x v="3"/>
    <x v="3"/>
    <x v="3"/>
  </r>
  <r>
    <n v="772"/>
    <s v="Johnson-Pace"/>
    <x v="771"/>
    <x v="389"/>
    <n v="169586"/>
    <n v="113"/>
    <x v="1"/>
    <n v="5139"/>
    <n v="33"/>
    <x v="1"/>
    <s v="USD"/>
    <x v="700"/>
    <x v="704"/>
    <x v="0"/>
    <x v="0"/>
    <x v="7"/>
    <x v="1"/>
    <x v="7"/>
  </r>
  <r>
    <n v="773"/>
    <s v="Meza, Kirby and Patel"/>
    <x v="772"/>
    <x v="390"/>
    <n v="101185"/>
    <n v="191"/>
    <x v="1"/>
    <n v="2353"/>
    <n v="43"/>
    <x v="1"/>
    <s v="USD"/>
    <x v="701"/>
    <x v="705"/>
    <x v="0"/>
    <x v="0"/>
    <x v="3"/>
    <x v="3"/>
    <x v="3"/>
  </r>
  <r>
    <n v="774"/>
    <s v="Gonzalez-Snow"/>
    <x v="773"/>
    <x v="92"/>
    <n v="6775"/>
    <n v="136"/>
    <x v="1"/>
    <n v="78"/>
    <n v="86.86"/>
    <x v="6"/>
    <s v="EUR"/>
    <x v="702"/>
    <x v="706"/>
    <x v="0"/>
    <x v="0"/>
    <x v="2"/>
    <x v="2"/>
    <x v="2"/>
  </r>
  <r>
    <n v="775"/>
    <s v="Murphy LLC"/>
    <x v="774"/>
    <x v="151"/>
    <n v="968"/>
    <n v="10"/>
    <x v="0"/>
    <n v="10"/>
    <n v="96.8"/>
    <x v="1"/>
    <s v="USD"/>
    <x v="703"/>
    <x v="707"/>
    <x v="0"/>
    <x v="0"/>
    <x v="1"/>
    <x v="1"/>
    <x v="1"/>
  </r>
  <r>
    <n v="776"/>
    <s v="Taylor-Rowe"/>
    <x v="775"/>
    <x v="391"/>
    <n v="72623"/>
    <n v="66"/>
    <x v="0"/>
    <n v="2201"/>
    <n v="33"/>
    <x v="1"/>
    <s v="USD"/>
    <x v="704"/>
    <x v="708"/>
    <x v="0"/>
    <x v="0"/>
    <x v="3"/>
    <x v="3"/>
    <x v="3"/>
  </r>
  <r>
    <n v="777"/>
    <s v="Henderson Ltd"/>
    <x v="776"/>
    <x v="202"/>
    <n v="45987"/>
    <n v="49"/>
    <x v="0"/>
    <n v="676"/>
    <n v="68.03"/>
    <x v="1"/>
    <s v="USD"/>
    <x v="431"/>
    <x v="709"/>
    <x v="0"/>
    <x v="0"/>
    <x v="3"/>
    <x v="3"/>
    <x v="3"/>
  </r>
  <r>
    <n v="778"/>
    <s v="Moss-Guzman"/>
    <x v="777"/>
    <x v="81"/>
    <n v="10243"/>
    <n v="788"/>
    <x v="1"/>
    <n v="174"/>
    <n v="58.87"/>
    <x v="5"/>
    <s v="CHF"/>
    <x v="705"/>
    <x v="710"/>
    <x v="0"/>
    <x v="0"/>
    <x v="10"/>
    <x v="4"/>
    <x v="10"/>
  </r>
  <r>
    <n v="779"/>
    <s v="Webb Group"/>
    <x v="778"/>
    <x v="392"/>
    <n v="87293"/>
    <n v="80"/>
    <x v="0"/>
    <n v="831"/>
    <n v="105.05"/>
    <x v="1"/>
    <s v="USD"/>
    <x v="706"/>
    <x v="711"/>
    <x v="0"/>
    <x v="1"/>
    <x v="3"/>
    <x v="3"/>
    <x v="3"/>
  </r>
  <r>
    <n v="780"/>
    <s v="Brooks-Rodriguez"/>
    <x v="779"/>
    <x v="135"/>
    <n v="5421"/>
    <n v="106"/>
    <x v="1"/>
    <n v="164"/>
    <n v="33.049999999999997"/>
    <x v="1"/>
    <s v="USD"/>
    <x v="707"/>
    <x v="712"/>
    <x v="0"/>
    <x v="1"/>
    <x v="6"/>
    <x v="4"/>
    <x v="6"/>
  </r>
  <r>
    <n v="781"/>
    <s v="Thomas Ltd"/>
    <x v="780"/>
    <x v="251"/>
    <n v="4414"/>
    <n v="51"/>
    <x v="3"/>
    <n v="56"/>
    <n v="78.819999999999993"/>
    <x v="5"/>
    <s v="CHF"/>
    <x v="708"/>
    <x v="70"/>
    <x v="0"/>
    <x v="0"/>
    <x v="3"/>
    <x v="3"/>
    <x v="3"/>
  </r>
  <r>
    <n v="782"/>
    <s v="Williams and Sons"/>
    <x v="781"/>
    <x v="135"/>
    <n v="10981"/>
    <n v="215"/>
    <x v="1"/>
    <n v="161"/>
    <n v="68.2"/>
    <x v="1"/>
    <s v="USD"/>
    <x v="709"/>
    <x v="713"/>
    <x v="0"/>
    <x v="1"/>
    <x v="10"/>
    <x v="4"/>
    <x v="10"/>
  </r>
  <r>
    <n v="783"/>
    <s v="Vega, Chan and Carney"/>
    <x v="782"/>
    <x v="71"/>
    <n v="10451"/>
    <n v="141"/>
    <x v="1"/>
    <n v="138"/>
    <n v="75.73"/>
    <x v="1"/>
    <s v="USD"/>
    <x v="710"/>
    <x v="714"/>
    <x v="0"/>
    <x v="0"/>
    <x v="1"/>
    <x v="1"/>
    <x v="1"/>
  </r>
  <r>
    <n v="784"/>
    <s v="Byrd Group"/>
    <x v="783"/>
    <x v="393"/>
    <n v="102535"/>
    <n v="115"/>
    <x v="1"/>
    <n v="3308"/>
    <n v="31"/>
    <x v="1"/>
    <s v="USD"/>
    <x v="711"/>
    <x v="715"/>
    <x v="0"/>
    <x v="0"/>
    <x v="2"/>
    <x v="2"/>
    <x v="2"/>
  </r>
  <r>
    <n v="785"/>
    <s v="Peterson, Fletcher and Sanchez"/>
    <x v="784"/>
    <x v="313"/>
    <n v="12939"/>
    <n v="193"/>
    <x v="1"/>
    <n v="127"/>
    <n v="101.88"/>
    <x v="2"/>
    <s v="AUD"/>
    <x v="157"/>
    <x v="716"/>
    <x v="0"/>
    <x v="1"/>
    <x v="10"/>
    <x v="4"/>
    <x v="10"/>
  </r>
  <r>
    <n v="786"/>
    <s v="Smith-Brown"/>
    <x v="785"/>
    <x v="42"/>
    <n v="10946"/>
    <n v="730"/>
    <x v="1"/>
    <n v="207"/>
    <n v="52.88"/>
    <x v="6"/>
    <s v="EUR"/>
    <x v="630"/>
    <x v="717"/>
    <x v="0"/>
    <x v="1"/>
    <x v="17"/>
    <x v="1"/>
    <x v="17"/>
  </r>
  <r>
    <n v="787"/>
    <s v="Vance-Glover"/>
    <x v="786"/>
    <x v="394"/>
    <n v="60994"/>
    <n v="100"/>
    <x v="0"/>
    <n v="859"/>
    <n v="71.010000000000005"/>
    <x v="0"/>
    <s v="CAD"/>
    <x v="712"/>
    <x v="718"/>
    <x v="0"/>
    <x v="0"/>
    <x v="1"/>
    <x v="1"/>
    <x v="1"/>
  </r>
  <r>
    <n v="788"/>
    <s v="Joyce PLC"/>
    <x v="787"/>
    <x v="136"/>
    <n v="3174"/>
    <n v="88"/>
    <x v="2"/>
    <n v="31"/>
    <n v="102.39"/>
    <x v="1"/>
    <s v="USD"/>
    <x v="93"/>
    <x v="719"/>
    <x v="0"/>
    <x v="0"/>
    <x v="10"/>
    <x v="4"/>
    <x v="10"/>
  </r>
  <r>
    <n v="789"/>
    <s v="Kennedy-Miller"/>
    <x v="788"/>
    <x v="25"/>
    <n v="3351"/>
    <n v="37"/>
    <x v="0"/>
    <n v="45"/>
    <n v="74.47"/>
    <x v="1"/>
    <s v="USD"/>
    <x v="713"/>
    <x v="115"/>
    <x v="0"/>
    <x v="0"/>
    <x v="3"/>
    <x v="3"/>
    <x v="3"/>
  </r>
  <r>
    <n v="790"/>
    <s v="White-Obrien"/>
    <x v="789"/>
    <x v="395"/>
    <n v="56774"/>
    <n v="31"/>
    <x v="3"/>
    <n v="1113"/>
    <n v="51.01"/>
    <x v="1"/>
    <s v="USD"/>
    <x v="714"/>
    <x v="720"/>
    <x v="0"/>
    <x v="0"/>
    <x v="3"/>
    <x v="3"/>
    <x v="3"/>
  </r>
  <r>
    <n v="791"/>
    <s v="Stafford, Hess and Raymond"/>
    <x v="790"/>
    <x v="118"/>
    <n v="540"/>
    <n v="26"/>
    <x v="0"/>
    <n v="6"/>
    <n v="90"/>
    <x v="1"/>
    <s v="USD"/>
    <x v="715"/>
    <x v="721"/>
    <x v="0"/>
    <x v="0"/>
    <x v="0"/>
    <x v="0"/>
    <x v="0"/>
  </r>
  <r>
    <n v="792"/>
    <s v="Jordan, Schneider and Hall"/>
    <x v="791"/>
    <x v="22"/>
    <n v="680"/>
    <n v="34"/>
    <x v="0"/>
    <n v="7"/>
    <n v="97.14"/>
    <x v="1"/>
    <s v="USD"/>
    <x v="716"/>
    <x v="722"/>
    <x v="0"/>
    <x v="1"/>
    <x v="3"/>
    <x v="3"/>
    <x v="3"/>
  </r>
  <r>
    <n v="793"/>
    <s v="Rodriguez, Cox and Rodriguez"/>
    <x v="792"/>
    <x v="65"/>
    <n v="13045"/>
    <n v="1186"/>
    <x v="1"/>
    <n v="181"/>
    <n v="72.069999999999993"/>
    <x v="5"/>
    <s v="CHF"/>
    <x v="448"/>
    <x v="451"/>
    <x v="0"/>
    <x v="0"/>
    <x v="9"/>
    <x v="5"/>
    <x v="9"/>
  </r>
  <r>
    <n v="794"/>
    <s v="Welch Inc"/>
    <x v="793"/>
    <x v="47"/>
    <n v="8276"/>
    <n v="125"/>
    <x v="1"/>
    <n v="110"/>
    <n v="75.239999999999995"/>
    <x v="1"/>
    <s v="USD"/>
    <x v="717"/>
    <x v="642"/>
    <x v="0"/>
    <x v="0"/>
    <x v="1"/>
    <x v="1"/>
    <x v="1"/>
  </r>
  <r>
    <n v="795"/>
    <s v="Vasquez Inc"/>
    <x v="794"/>
    <x v="143"/>
    <n v="1022"/>
    <n v="14"/>
    <x v="0"/>
    <n v="31"/>
    <n v="32.97"/>
    <x v="1"/>
    <s v="USD"/>
    <x v="718"/>
    <x v="723"/>
    <x v="0"/>
    <x v="0"/>
    <x v="6"/>
    <x v="4"/>
    <x v="6"/>
  </r>
  <r>
    <n v="796"/>
    <s v="Freeman-Ferguson"/>
    <x v="795"/>
    <x v="75"/>
    <n v="4275"/>
    <n v="55"/>
    <x v="0"/>
    <n v="78"/>
    <n v="54.81"/>
    <x v="1"/>
    <s v="USD"/>
    <x v="719"/>
    <x v="724"/>
    <x v="0"/>
    <x v="1"/>
    <x v="20"/>
    <x v="6"/>
    <x v="20"/>
  </r>
  <r>
    <n v="797"/>
    <s v="Houston, Moore and Rogers"/>
    <x v="796"/>
    <x v="4"/>
    <n v="8332"/>
    <n v="110"/>
    <x v="1"/>
    <n v="185"/>
    <n v="45.04"/>
    <x v="1"/>
    <s v="USD"/>
    <x v="720"/>
    <x v="725"/>
    <x v="0"/>
    <x v="0"/>
    <x v="2"/>
    <x v="2"/>
    <x v="2"/>
  </r>
  <r>
    <n v="798"/>
    <s v="Small-Fuentes"/>
    <x v="797"/>
    <x v="74"/>
    <n v="6408"/>
    <n v="188"/>
    <x v="1"/>
    <n v="121"/>
    <n v="52.96"/>
    <x v="1"/>
    <s v="USD"/>
    <x v="721"/>
    <x v="726"/>
    <x v="0"/>
    <x v="1"/>
    <x v="3"/>
    <x v="3"/>
    <x v="3"/>
  </r>
  <r>
    <n v="799"/>
    <s v="Reid-Day"/>
    <x v="798"/>
    <x v="396"/>
    <n v="73522"/>
    <n v="87"/>
    <x v="0"/>
    <n v="1225"/>
    <n v="60.02"/>
    <x v="4"/>
    <s v="GBP"/>
    <x v="722"/>
    <x v="727"/>
    <x v="0"/>
    <x v="0"/>
    <x v="3"/>
    <x v="3"/>
    <x v="3"/>
  </r>
  <r>
    <n v="800"/>
    <s v="Wallace LLC"/>
    <x v="799"/>
    <x v="0"/>
    <n v="1"/>
    <n v="1"/>
    <x v="0"/>
    <n v="1"/>
    <n v="1"/>
    <x v="5"/>
    <s v="CHF"/>
    <x v="139"/>
    <x v="560"/>
    <x v="0"/>
    <x v="0"/>
    <x v="1"/>
    <x v="1"/>
    <x v="1"/>
  </r>
  <r>
    <n v="801"/>
    <s v="Olson-Bishop"/>
    <x v="800"/>
    <x v="173"/>
    <n v="4667"/>
    <n v="203"/>
    <x v="1"/>
    <n v="106"/>
    <n v="44.03"/>
    <x v="1"/>
    <s v="USD"/>
    <x v="723"/>
    <x v="728"/>
    <x v="0"/>
    <x v="1"/>
    <x v="14"/>
    <x v="7"/>
    <x v="14"/>
  </r>
  <r>
    <n v="802"/>
    <s v="Rodriguez, Anderson and Porter"/>
    <x v="801"/>
    <x v="8"/>
    <n v="12216"/>
    <n v="197"/>
    <x v="1"/>
    <n v="142"/>
    <n v="86.03"/>
    <x v="1"/>
    <s v="USD"/>
    <x v="704"/>
    <x v="339"/>
    <x v="0"/>
    <x v="0"/>
    <x v="14"/>
    <x v="7"/>
    <x v="14"/>
  </r>
  <r>
    <n v="803"/>
    <s v="Perez, Brown and Meyers"/>
    <x v="802"/>
    <x v="55"/>
    <n v="6527"/>
    <n v="107"/>
    <x v="1"/>
    <n v="233"/>
    <n v="28.01"/>
    <x v="1"/>
    <s v="USD"/>
    <x v="724"/>
    <x v="35"/>
    <x v="0"/>
    <x v="0"/>
    <x v="3"/>
    <x v="3"/>
    <x v="3"/>
  </r>
  <r>
    <n v="804"/>
    <s v="English-Mccullough"/>
    <x v="803"/>
    <x v="97"/>
    <n v="6987"/>
    <n v="269"/>
    <x v="1"/>
    <n v="218"/>
    <n v="32.049999999999997"/>
    <x v="1"/>
    <s v="USD"/>
    <x v="725"/>
    <x v="729"/>
    <x v="0"/>
    <x v="0"/>
    <x v="1"/>
    <x v="1"/>
    <x v="1"/>
  </r>
  <r>
    <n v="805"/>
    <s v="Smith-Nguyen"/>
    <x v="804"/>
    <x v="62"/>
    <n v="4932"/>
    <n v="51"/>
    <x v="0"/>
    <n v="67"/>
    <n v="73.61"/>
    <x v="2"/>
    <s v="AUD"/>
    <x v="660"/>
    <x v="241"/>
    <x v="0"/>
    <x v="0"/>
    <x v="4"/>
    <x v="4"/>
    <x v="4"/>
  </r>
  <r>
    <n v="806"/>
    <s v="Harmon-Madden"/>
    <x v="805"/>
    <x v="31"/>
    <n v="8262"/>
    <n v="1180"/>
    <x v="1"/>
    <n v="76"/>
    <n v="108.71"/>
    <x v="1"/>
    <s v="USD"/>
    <x v="726"/>
    <x v="730"/>
    <x v="0"/>
    <x v="1"/>
    <x v="6"/>
    <x v="4"/>
    <x v="6"/>
  </r>
  <r>
    <n v="807"/>
    <s v="Walker-Taylor"/>
    <x v="806"/>
    <x v="31"/>
    <n v="1848"/>
    <n v="264"/>
    <x v="1"/>
    <n v="43"/>
    <n v="42.98"/>
    <x v="1"/>
    <s v="USD"/>
    <x v="727"/>
    <x v="322"/>
    <x v="0"/>
    <x v="1"/>
    <x v="3"/>
    <x v="3"/>
    <x v="3"/>
  </r>
  <r>
    <n v="808"/>
    <s v="Harris, Medina and Mitchell"/>
    <x v="807"/>
    <x v="5"/>
    <n v="1583"/>
    <n v="30"/>
    <x v="0"/>
    <n v="19"/>
    <n v="83.32"/>
    <x v="1"/>
    <s v="USD"/>
    <x v="728"/>
    <x v="731"/>
    <x v="0"/>
    <x v="0"/>
    <x v="0"/>
    <x v="0"/>
    <x v="0"/>
  </r>
  <r>
    <n v="809"/>
    <s v="Williams and Sons"/>
    <x v="808"/>
    <x v="397"/>
    <n v="88536"/>
    <n v="63"/>
    <x v="0"/>
    <n v="2108"/>
    <n v="42"/>
    <x v="5"/>
    <s v="CHF"/>
    <x v="729"/>
    <x v="732"/>
    <x v="0"/>
    <x v="0"/>
    <x v="4"/>
    <x v="4"/>
    <x v="4"/>
  </r>
  <r>
    <n v="810"/>
    <s v="Ball-Fisher"/>
    <x v="809"/>
    <x v="330"/>
    <n v="12360"/>
    <n v="193"/>
    <x v="1"/>
    <n v="221"/>
    <n v="55.93"/>
    <x v="1"/>
    <s v="USD"/>
    <x v="730"/>
    <x v="157"/>
    <x v="0"/>
    <x v="1"/>
    <x v="3"/>
    <x v="3"/>
    <x v="3"/>
  </r>
  <r>
    <n v="811"/>
    <s v="Page, Holt and Mack"/>
    <x v="810"/>
    <x v="398"/>
    <n v="71320"/>
    <n v="77"/>
    <x v="0"/>
    <n v="679"/>
    <n v="105.04"/>
    <x v="1"/>
    <s v="USD"/>
    <x v="731"/>
    <x v="733"/>
    <x v="0"/>
    <x v="1"/>
    <x v="11"/>
    <x v="6"/>
    <x v="11"/>
  </r>
  <r>
    <n v="812"/>
    <s v="Landry Group"/>
    <x v="811"/>
    <x v="221"/>
    <n v="134640"/>
    <n v="226"/>
    <x v="1"/>
    <n v="2805"/>
    <n v="48"/>
    <x v="0"/>
    <s v="CAD"/>
    <x v="78"/>
    <x v="734"/>
    <x v="0"/>
    <x v="0"/>
    <x v="9"/>
    <x v="5"/>
    <x v="9"/>
  </r>
  <r>
    <n v="813"/>
    <s v="Buckley Group"/>
    <x v="812"/>
    <x v="170"/>
    <n v="7661"/>
    <n v="239"/>
    <x v="1"/>
    <n v="68"/>
    <n v="112.66"/>
    <x v="1"/>
    <s v="USD"/>
    <x v="732"/>
    <x v="735"/>
    <x v="0"/>
    <x v="0"/>
    <x v="11"/>
    <x v="6"/>
    <x v="11"/>
  </r>
  <r>
    <n v="814"/>
    <s v="Vincent PLC"/>
    <x v="813"/>
    <x v="170"/>
    <n v="2950"/>
    <n v="92"/>
    <x v="0"/>
    <n v="36"/>
    <n v="81.94"/>
    <x v="3"/>
    <s v="DKK"/>
    <x v="733"/>
    <x v="736"/>
    <x v="0"/>
    <x v="1"/>
    <x v="1"/>
    <x v="1"/>
    <x v="1"/>
  </r>
  <r>
    <n v="815"/>
    <s v="Watson-Douglas"/>
    <x v="814"/>
    <x v="25"/>
    <n v="11721"/>
    <n v="130"/>
    <x v="1"/>
    <n v="183"/>
    <n v="64.05"/>
    <x v="0"/>
    <s v="CAD"/>
    <x v="734"/>
    <x v="737"/>
    <x v="0"/>
    <x v="0"/>
    <x v="1"/>
    <x v="1"/>
    <x v="1"/>
  </r>
  <r>
    <n v="816"/>
    <s v="Jones, Casey and Jones"/>
    <x v="815"/>
    <x v="173"/>
    <n v="14150"/>
    <n v="615"/>
    <x v="1"/>
    <n v="133"/>
    <n v="106.39"/>
    <x v="1"/>
    <s v="USD"/>
    <x v="406"/>
    <x v="738"/>
    <x v="1"/>
    <x v="1"/>
    <x v="3"/>
    <x v="3"/>
    <x v="3"/>
  </r>
  <r>
    <n v="817"/>
    <s v="Alvarez-Bauer"/>
    <x v="816"/>
    <x v="399"/>
    <n v="189192"/>
    <n v="369"/>
    <x v="1"/>
    <n v="2489"/>
    <n v="76.010000000000005"/>
    <x v="6"/>
    <s v="EUR"/>
    <x v="735"/>
    <x v="739"/>
    <x v="0"/>
    <x v="1"/>
    <x v="9"/>
    <x v="5"/>
    <x v="9"/>
  </r>
  <r>
    <n v="818"/>
    <s v="Martinez LLC"/>
    <x v="817"/>
    <x v="31"/>
    <n v="7664"/>
    <n v="1095"/>
    <x v="1"/>
    <n v="69"/>
    <n v="111.07"/>
    <x v="1"/>
    <s v="USD"/>
    <x v="736"/>
    <x v="740"/>
    <x v="0"/>
    <x v="1"/>
    <x v="3"/>
    <x v="3"/>
    <x v="3"/>
  </r>
  <r>
    <n v="819"/>
    <s v="Buck-Khan"/>
    <x v="818"/>
    <x v="200"/>
    <n v="4509"/>
    <n v="51"/>
    <x v="0"/>
    <n v="47"/>
    <n v="95.94"/>
    <x v="1"/>
    <s v="USD"/>
    <x v="737"/>
    <x v="697"/>
    <x v="1"/>
    <x v="0"/>
    <x v="11"/>
    <x v="6"/>
    <x v="11"/>
  </r>
  <r>
    <n v="820"/>
    <s v="Valdez, Williams and Meyer"/>
    <x v="819"/>
    <x v="42"/>
    <n v="12009"/>
    <n v="801"/>
    <x v="1"/>
    <n v="279"/>
    <n v="43.04"/>
    <x v="4"/>
    <s v="GBP"/>
    <x v="192"/>
    <x v="741"/>
    <x v="0"/>
    <x v="1"/>
    <x v="1"/>
    <x v="1"/>
    <x v="1"/>
  </r>
  <r>
    <n v="821"/>
    <s v="Alvarez-Andrews"/>
    <x v="820"/>
    <x v="70"/>
    <n v="14273"/>
    <n v="291"/>
    <x v="1"/>
    <n v="210"/>
    <n v="67.97"/>
    <x v="1"/>
    <s v="USD"/>
    <x v="738"/>
    <x v="742"/>
    <x v="0"/>
    <x v="0"/>
    <x v="4"/>
    <x v="4"/>
    <x v="4"/>
  </r>
  <r>
    <n v="822"/>
    <s v="Stewart and Sons"/>
    <x v="821"/>
    <x v="400"/>
    <n v="188982"/>
    <n v="350"/>
    <x v="1"/>
    <n v="2100"/>
    <n v="89.99"/>
    <x v="1"/>
    <s v="USD"/>
    <x v="739"/>
    <x v="743"/>
    <x v="0"/>
    <x v="0"/>
    <x v="1"/>
    <x v="1"/>
    <x v="1"/>
  </r>
  <r>
    <n v="823"/>
    <s v="Dyer Inc"/>
    <x v="822"/>
    <x v="178"/>
    <n v="14640"/>
    <n v="357"/>
    <x v="1"/>
    <n v="252"/>
    <n v="58.1"/>
    <x v="1"/>
    <s v="USD"/>
    <x v="613"/>
    <x v="744"/>
    <x v="1"/>
    <x v="1"/>
    <x v="1"/>
    <x v="1"/>
    <x v="1"/>
  </r>
  <r>
    <n v="824"/>
    <s v="Anderson, Williams and Cox"/>
    <x v="823"/>
    <x v="401"/>
    <n v="107516"/>
    <n v="126"/>
    <x v="1"/>
    <n v="1280"/>
    <n v="84"/>
    <x v="1"/>
    <s v="USD"/>
    <x v="740"/>
    <x v="269"/>
    <x v="0"/>
    <x v="1"/>
    <x v="9"/>
    <x v="5"/>
    <x v="9"/>
  </r>
  <r>
    <n v="825"/>
    <s v="Solomon PLC"/>
    <x v="824"/>
    <x v="136"/>
    <n v="13950"/>
    <n v="388"/>
    <x v="1"/>
    <n v="157"/>
    <n v="88.85"/>
    <x v="4"/>
    <s v="GBP"/>
    <x v="145"/>
    <x v="745"/>
    <x v="0"/>
    <x v="0"/>
    <x v="12"/>
    <x v="4"/>
    <x v="12"/>
  </r>
  <r>
    <n v="826"/>
    <s v="Miller-Hubbard"/>
    <x v="825"/>
    <x v="54"/>
    <n v="12797"/>
    <n v="457"/>
    <x v="1"/>
    <n v="194"/>
    <n v="65.959999999999994"/>
    <x v="1"/>
    <s v="USD"/>
    <x v="741"/>
    <x v="746"/>
    <x v="0"/>
    <x v="1"/>
    <x v="3"/>
    <x v="3"/>
    <x v="3"/>
  </r>
  <r>
    <n v="827"/>
    <s v="Miranda, Martinez and Lowery"/>
    <x v="826"/>
    <x v="173"/>
    <n v="6134"/>
    <n v="267"/>
    <x v="1"/>
    <n v="82"/>
    <n v="74.8"/>
    <x v="2"/>
    <s v="AUD"/>
    <x v="742"/>
    <x v="747"/>
    <x v="0"/>
    <x v="1"/>
    <x v="6"/>
    <x v="4"/>
    <x v="6"/>
  </r>
  <r>
    <n v="828"/>
    <s v="Munoz, Cherry and Bell"/>
    <x v="827"/>
    <x v="143"/>
    <n v="4899"/>
    <n v="69"/>
    <x v="0"/>
    <n v="70"/>
    <n v="69.989999999999995"/>
    <x v="1"/>
    <s v="USD"/>
    <x v="202"/>
    <x v="503"/>
    <x v="0"/>
    <x v="0"/>
    <x v="3"/>
    <x v="3"/>
    <x v="3"/>
  </r>
  <r>
    <n v="829"/>
    <s v="Baker-Higgins"/>
    <x v="828"/>
    <x v="103"/>
    <n v="4929"/>
    <n v="51"/>
    <x v="0"/>
    <n v="154"/>
    <n v="32.01"/>
    <x v="1"/>
    <s v="USD"/>
    <x v="743"/>
    <x v="748"/>
    <x v="0"/>
    <x v="0"/>
    <x v="3"/>
    <x v="3"/>
    <x v="3"/>
  </r>
  <r>
    <n v="830"/>
    <s v="Johnson, Turner and Carroll"/>
    <x v="829"/>
    <x v="319"/>
    <n v="1424"/>
    <n v="1"/>
    <x v="0"/>
    <n v="22"/>
    <n v="64.73"/>
    <x v="1"/>
    <s v="USD"/>
    <x v="744"/>
    <x v="330"/>
    <x v="0"/>
    <x v="0"/>
    <x v="3"/>
    <x v="3"/>
    <x v="3"/>
  </r>
  <r>
    <n v="831"/>
    <s v="Ward PLC"/>
    <x v="830"/>
    <x v="402"/>
    <n v="105817"/>
    <n v="109"/>
    <x v="1"/>
    <n v="4233"/>
    <n v="25"/>
    <x v="1"/>
    <s v="USD"/>
    <x v="745"/>
    <x v="749"/>
    <x v="0"/>
    <x v="0"/>
    <x v="14"/>
    <x v="7"/>
    <x v="14"/>
  </r>
  <r>
    <n v="832"/>
    <s v="Bradley, Beck and Mayo"/>
    <x v="831"/>
    <x v="403"/>
    <n v="136156"/>
    <n v="315"/>
    <x v="1"/>
    <n v="1297"/>
    <n v="104.98"/>
    <x v="3"/>
    <s v="DKK"/>
    <x v="746"/>
    <x v="750"/>
    <x v="1"/>
    <x v="0"/>
    <x v="18"/>
    <x v="5"/>
    <x v="18"/>
  </r>
  <r>
    <n v="833"/>
    <s v="Levine, Martin and Hernandez"/>
    <x v="832"/>
    <x v="85"/>
    <n v="10723"/>
    <n v="158"/>
    <x v="1"/>
    <n v="165"/>
    <n v="64.989999999999995"/>
    <x v="3"/>
    <s v="DKK"/>
    <x v="747"/>
    <x v="751"/>
    <x v="0"/>
    <x v="0"/>
    <x v="18"/>
    <x v="5"/>
    <x v="18"/>
  </r>
  <r>
    <n v="834"/>
    <s v="Gallegos, Wagner and Gaines"/>
    <x v="833"/>
    <x v="190"/>
    <n v="11228"/>
    <n v="154"/>
    <x v="1"/>
    <n v="119"/>
    <n v="94.35"/>
    <x v="1"/>
    <s v="USD"/>
    <x v="362"/>
    <x v="451"/>
    <x v="0"/>
    <x v="0"/>
    <x v="3"/>
    <x v="3"/>
    <x v="3"/>
  </r>
  <r>
    <n v="835"/>
    <s v="Hodges, Smith and Kelly"/>
    <x v="834"/>
    <x v="404"/>
    <n v="77355"/>
    <n v="90"/>
    <x v="0"/>
    <n v="1758"/>
    <n v="44"/>
    <x v="1"/>
    <s v="USD"/>
    <x v="748"/>
    <x v="752"/>
    <x v="0"/>
    <x v="0"/>
    <x v="2"/>
    <x v="2"/>
    <x v="2"/>
  </r>
  <r>
    <n v="836"/>
    <s v="Macias Inc"/>
    <x v="835"/>
    <x v="32"/>
    <n v="6086"/>
    <n v="75"/>
    <x v="0"/>
    <n v="94"/>
    <n v="64.739999999999995"/>
    <x v="1"/>
    <s v="USD"/>
    <x v="749"/>
    <x v="753"/>
    <x v="0"/>
    <x v="0"/>
    <x v="7"/>
    <x v="1"/>
    <x v="7"/>
  </r>
  <r>
    <n v="837"/>
    <s v="Cook-Ortiz"/>
    <x v="836"/>
    <x v="405"/>
    <n v="150960"/>
    <n v="853"/>
    <x v="1"/>
    <n v="1797"/>
    <n v="84.01"/>
    <x v="1"/>
    <s v="USD"/>
    <x v="643"/>
    <x v="754"/>
    <x v="0"/>
    <x v="0"/>
    <x v="17"/>
    <x v="1"/>
    <x v="17"/>
  </r>
  <r>
    <n v="838"/>
    <s v="Jordan-Fischer"/>
    <x v="837"/>
    <x v="330"/>
    <n v="8890"/>
    <n v="139"/>
    <x v="1"/>
    <n v="261"/>
    <n v="34.06"/>
    <x v="1"/>
    <s v="USD"/>
    <x v="750"/>
    <x v="755"/>
    <x v="0"/>
    <x v="0"/>
    <x v="3"/>
    <x v="3"/>
    <x v="3"/>
  </r>
  <r>
    <n v="839"/>
    <s v="Pierce-Ramirez"/>
    <x v="838"/>
    <x v="106"/>
    <n v="14644"/>
    <n v="190"/>
    <x v="1"/>
    <n v="157"/>
    <n v="93.27"/>
    <x v="1"/>
    <s v="USD"/>
    <x v="751"/>
    <x v="756"/>
    <x v="0"/>
    <x v="1"/>
    <x v="4"/>
    <x v="4"/>
    <x v="4"/>
  </r>
  <r>
    <n v="840"/>
    <s v="Howell and Sons"/>
    <x v="839"/>
    <x v="406"/>
    <n v="116583"/>
    <n v="100"/>
    <x v="1"/>
    <n v="3533"/>
    <n v="33"/>
    <x v="1"/>
    <s v="USD"/>
    <x v="752"/>
    <x v="757"/>
    <x v="0"/>
    <x v="1"/>
    <x v="3"/>
    <x v="3"/>
    <x v="3"/>
  </r>
  <r>
    <n v="841"/>
    <s v="Garcia, Dunn and Richardson"/>
    <x v="840"/>
    <x v="14"/>
    <n v="12991"/>
    <n v="143"/>
    <x v="1"/>
    <n v="155"/>
    <n v="83.81"/>
    <x v="1"/>
    <s v="USD"/>
    <x v="753"/>
    <x v="758"/>
    <x v="0"/>
    <x v="0"/>
    <x v="2"/>
    <x v="2"/>
    <x v="2"/>
  </r>
  <r>
    <n v="842"/>
    <s v="Lawson and Sons"/>
    <x v="841"/>
    <x v="42"/>
    <n v="8447"/>
    <n v="563"/>
    <x v="1"/>
    <n v="132"/>
    <n v="63.99"/>
    <x v="6"/>
    <s v="EUR"/>
    <x v="754"/>
    <x v="759"/>
    <x v="0"/>
    <x v="0"/>
    <x v="8"/>
    <x v="2"/>
    <x v="8"/>
  </r>
  <r>
    <n v="843"/>
    <s v="Porter-Hicks"/>
    <x v="842"/>
    <x v="35"/>
    <n v="2703"/>
    <n v="31"/>
    <x v="0"/>
    <n v="33"/>
    <n v="81.91"/>
    <x v="1"/>
    <s v="USD"/>
    <x v="755"/>
    <x v="760"/>
    <x v="0"/>
    <x v="0"/>
    <x v="14"/>
    <x v="7"/>
    <x v="14"/>
  </r>
  <r>
    <n v="844"/>
    <s v="Rodriguez-Hansen"/>
    <x v="843"/>
    <x v="35"/>
    <n v="8747"/>
    <n v="99"/>
    <x v="3"/>
    <n v="94"/>
    <n v="93.05"/>
    <x v="1"/>
    <s v="USD"/>
    <x v="756"/>
    <x v="761"/>
    <x v="0"/>
    <x v="0"/>
    <x v="4"/>
    <x v="4"/>
    <x v="4"/>
  </r>
  <r>
    <n v="845"/>
    <s v="Williams LLC"/>
    <x v="844"/>
    <x v="407"/>
    <n v="138087"/>
    <n v="198"/>
    <x v="1"/>
    <n v="1354"/>
    <n v="101.98"/>
    <x v="4"/>
    <s v="GBP"/>
    <x v="757"/>
    <x v="78"/>
    <x v="0"/>
    <x v="0"/>
    <x v="2"/>
    <x v="2"/>
    <x v="2"/>
  </r>
  <r>
    <n v="846"/>
    <s v="Cooper, Stanley and Bryant"/>
    <x v="845"/>
    <x v="67"/>
    <n v="5085"/>
    <n v="509"/>
    <x v="1"/>
    <n v="48"/>
    <n v="105.94"/>
    <x v="1"/>
    <s v="USD"/>
    <x v="758"/>
    <x v="762"/>
    <x v="1"/>
    <x v="1"/>
    <x v="2"/>
    <x v="2"/>
    <x v="2"/>
  </r>
  <r>
    <n v="847"/>
    <s v="Miller, Glenn and Adams"/>
    <x v="846"/>
    <x v="53"/>
    <n v="11174"/>
    <n v="238"/>
    <x v="1"/>
    <n v="110"/>
    <n v="101.58"/>
    <x v="1"/>
    <s v="USD"/>
    <x v="759"/>
    <x v="763"/>
    <x v="0"/>
    <x v="0"/>
    <x v="0"/>
    <x v="0"/>
    <x v="0"/>
  </r>
  <r>
    <n v="848"/>
    <s v="Cole, Salazar and Moreno"/>
    <x v="847"/>
    <x v="170"/>
    <n v="10831"/>
    <n v="338"/>
    <x v="1"/>
    <n v="172"/>
    <n v="62.97"/>
    <x v="1"/>
    <s v="USD"/>
    <x v="760"/>
    <x v="764"/>
    <x v="0"/>
    <x v="0"/>
    <x v="6"/>
    <x v="4"/>
    <x v="6"/>
  </r>
  <r>
    <n v="849"/>
    <s v="Jones-Ryan"/>
    <x v="848"/>
    <x v="313"/>
    <n v="8917"/>
    <n v="133"/>
    <x v="1"/>
    <n v="307"/>
    <n v="29.05"/>
    <x v="1"/>
    <s v="USD"/>
    <x v="761"/>
    <x v="765"/>
    <x v="0"/>
    <x v="1"/>
    <x v="7"/>
    <x v="1"/>
    <x v="7"/>
  </r>
  <r>
    <n v="850"/>
    <s v="Hood, Perez and Meadows"/>
    <x v="849"/>
    <x v="0"/>
    <n v="1"/>
    <n v="1"/>
    <x v="0"/>
    <n v="1"/>
    <n v="1"/>
    <x v="1"/>
    <s v="USD"/>
    <x v="762"/>
    <x v="539"/>
    <x v="1"/>
    <x v="0"/>
    <x v="1"/>
    <x v="1"/>
    <x v="1"/>
  </r>
  <r>
    <n v="851"/>
    <s v="Bright and Sons"/>
    <x v="850"/>
    <x v="46"/>
    <n v="12468"/>
    <n v="208"/>
    <x v="1"/>
    <n v="160"/>
    <n v="77.930000000000007"/>
    <x v="1"/>
    <s v="USD"/>
    <x v="444"/>
    <x v="766"/>
    <x v="0"/>
    <x v="0"/>
    <x v="5"/>
    <x v="1"/>
    <x v="5"/>
  </r>
  <r>
    <n v="852"/>
    <s v="Brady Ltd"/>
    <x v="851"/>
    <x v="70"/>
    <n v="2505"/>
    <n v="51"/>
    <x v="0"/>
    <n v="31"/>
    <n v="80.81"/>
    <x v="1"/>
    <s v="USD"/>
    <x v="763"/>
    <x v="422"/>
    <x v="0"/>
    <x v="1"/>
    <x v="11"/>
    <x v="6"/>
    <x v="11"/>
  </r>
  <r>
    <n v="853"/>
    <s v="Collier LLC"/>
    <x v="852"/>
    <x v="408"/>
    <n v="111502"/>
    <n v="652"/>
    <x v="1"/>
    <n v="1467"/>
    <n v="76.010000000000005"/>
    <x v="0"/>
    <s v="CAD"/>
    <x v="764"/>
    <x v="767"/>
    <x v="0"/>
    <x v="1"/>
    <x v="7"/>
    <x v="1"/>
    <x v="7"/>
  </r>
  <r>
    <n v="854"/>
    <s v="Campbell, Thomas and Obrien"/>
    <x v="853"/>
    <x v="409"/>
    <n v="194309"/>
    <n v="114"/>
    <x v="1"/>
    <n v="2662"/>
    <n v="72.989999999999995"/>
    <x v="0"/>
    <s v="CAD"/>
    <x v="765"/>
    <x v="768"/>
    <x v="0"/>
    <x v="0"/>
    <x v="13"/>
    <x v="5"/>
    <x v="13"/>
  </r>
  <r>
    <n v="855"/>
    <s v="Moses-Terry"/>
    <x v="854"/>
    <x v="410"/>
    <n v="23956"/>
    <n v="102"/>
    <x v="1"/>
    <n v="452"/>
    <n v="53"/>
    <x v="2"/>
    <s v="AUD"/>
    <x v="766"/>
    <x v="214"/>
    <x v="0"/>
    <x v="0"/>
    <x v="3"/>
    <x v="3"/>
    <x v="3"/>
  </r>
  <r>
    <n v="856"/>
    <s v="Williams and Sons"/>
    <x v="855"/>
    <x v="166"/>
    <n v="8558"/>
    <n v="357"/>
    <x v="1"/>
    <n v="158"/>
    <n v="54.16"/>
    <x v="1"/>
    <s v="USD"/>
    <x v="767"/>
    <x v="769"/>
    <x v="0"/>
    <x v="0"/>
    <x v="0"/>
    <x v="0"/>
    <x v="0"/>
  </r>
  <r>
    <n v="857"/>
    <s v="Miranda, Gray and Hale"/>
    <x v="856"/>
    <x v="98"/>
    <n v="7413"/>
    <n v="140"/>
    <x v="1"/>
    <n v="225"/>
    <n v="32.950000000000003"/>
    <x v="5"/>
    <s v="CHF"/>
    <x v="768"/>
    <x v="770"/>
    <x v="1"/>
    <x v="0"/>
    <x v="12"/>
    <x v="4"/>
    <x v="12"/>
  </r>
  <r>
    <n v="858"/>
    <s v="Ayala, Crawford and Taylor"/>
    <x v="857"/>
    <x v="220"/>
    <n v="2778"/>
    <n v="69"/>
    <x v="0"/>
    <n v="35"/>
    <n v="79.37"/>
    <x v="1"/>
    <s v="USD"/>
    <x v="769"/>
    <x v="771"/>
    <x v="1"/>
    <x v="0"/>
    <x v="0"/>
    <x v="0"/>
    <x v="0"/>
  </r>
  <r>
    <n v="859"/>
    <s v="Martinez Ltd"/>
    <x v="858"/>
    <x v="190"/>
    <n v="2594"/>
    <n v="36"/>
    <x v="0"/>
    <n v="63"/>
    <n v="41.17"/>
    <x v="1"/>
    <s v="USD"/>
    <x v="770"/>
    <x v="250"/>
    <x v="0"/>
    <x v="1"/>
    <x v="3"/>
    <x v="3"/>
    <x v="3"/>
  </r>
  <r>
    <n v="860"/>
    <s v="Lee PLC"/>
    <x v="859"/>
    <x v="22"/>
    <n v="5033"/>
    <n v="252"/>
    <x v="1"/>
    <n v="65"/>
    <n v="77.430000000000007"/>
    <x v="1"/>
    <s v="USD"/>
    <x v="771"/>
    <x v="772"/>
    <x v="0"/>
    <x v="1"/>
    <x v="8"/>
    <x v="2"/>
    <x v="8"/>
  </r>
  <r>
    <n v="861"/>
    <s v="Young, Ramsey and Powell"/>
    <x v="860"/>
    <x v="35"/>
    <n v="9317"/>
    <n v="106"/>
    <x v="1"/>
    <n v="163"/>
    <n v="57.16"/>
    <x v="1"/>
    <s v="USD"/>
    <x v="772"/>
    <x v="773"/>
    <x v="0"/>
    <x v="0"/>
    <x v="3"/>
    <x v="3"/>
    <x v="3"/>
  </r>
  <r>
    <n v="862"/>
    <s v="Lewis and Sons"/>
    <x v="861"/>
    <x v="26"/>
    <n v="6560"/>
    <n v="187"/>
    <x v="1"/>
    <n v="85"/>
    <n v="77.180000000000007"/>
    <x v="1"/>
    <s v="USD"/>
    <x v="773"/>
    <x v="774"/>
    <x v="0"/>
    <x v="0"/>
    <x v="3"/>
    <x v="3"/>
    <x v="3"/>
  </r>
  <r>
    <n v="863"/>
    <s v="Davis-Johnson"/>
    <x v="862"/>
    <x v="1"/>
    <n v="5415"/>
    <n v="387"/>
    <x v="1"/>
    <n v="217"/>
    <n v="24.95"/>
    <x v="1"/>
    <s v="USD"/>
    <x v="774"/>
    <x v="331"/>
    <x v="0"/>
    <x v="1"/>
    <x v="19"/>
    <x v="4"/>
    <x v="19"/>
  </r>
  <r>
    <n v="864"/>
    <s v="Stevenson-Thompson"/>
    <x v="863"/>
    <x v="3"/>
    <n v="14577"/>
    <n v="347"/>
    <x v="1"/>
    <n v="150"/>
    <n v="97.18"/>
    <x v="1"/>
    <s v="USD"/>
    <x v="775"/>
    <x v="775"/>
    <x v="0"/>
    <x v="0"/>
    <x v="12"/>
    <x v="4"/>
    <x v="12"/>
  </r>
  <r>
    <n v="865"/>
    <s v="Ellis, Smith and Armstrong"/>
    <x v="864"/>
    <x v="411"/>
    <n v="150515"/>
    <n v="186"/>
    <x v="1"/>
    <n v="3272"/>
    <n v="46"/>
    <x v="1"/>
    <s v="USD"/>
    <x v="776"/>
    <x v="776"/>
    <x v="0"/>
    <x v="0"/>
    <x v="3"/>
    <x v="3"/>
    <x v="3"/>
  </r>
  <r>
    <n v="866"/>
    <s v="Jackson-Brown"/>
    <x v="865"/>
    <x v="412"/>
    <n v="79045"/>
    <n v="43"/>
    <x v="3"/>
    <n v="898"/>
    <n v="88.02"/>
    <x v="1"/>
    <s v="USD"/>
    <x v="777"/>
    <x v="777"/>
    <x v="0"/>
    <x v="0"/>
    <x v="14"/>
    <x v="7"/>
    <x v="14"/>
  </r>
  <r>
    <n v="867"/>
    <s v="Kane, Pruitt and Rivera"/>
    <x v="866"/>
    <x v="73"/>
    <n v="7797"/>
    <n v="162"/>
    <x v="1"/>
    <n v="300"/>
    <n v="25.99"/>
    <x v="1"/>
    <s v="USD"/>
    <x v="778"/>
    <x v="778"/>
    <x v="0"/>
    <x v="0"/>
    <x v="0"/>
    <x v="0"/>
    <x v="0"/>
  </r>
  <r>
    <n v="868"/>
    <s v="Wood, Buckley and Meza"/>
    <x v="867"/>
    <x v="260"/>
    <n v="12939"/>
    <n v="185"/>
    <x v="1"/>
    <n v="126"/>
    <n v="102.69"/>
    <x v="1"/>
    <s v="USD"/>
    <x v="779"/>
    <x v="779"/>
    <x v="0"/>
    <x v="0"/>
    <x v="3"/>
    <x v="3"/>
    <x v="3"/>
  </r>
  <r>
    <n v="869"/>
    <s v="Brown-Williams"/>
    <x v="868"/>
    <x v="413"/>
    <n v="38376"/>
    <n v="24"/>
    <x v="0"/>
    <n v="526"/>
    <n v="72.959999999999994"/>
    <x v="1"/>
    <s v="USD"/>
    <x v="780"/>
    <x v="780"/>
    <x v="0"/>
    <x v="0"/>
    <x v="6"/>
    <x v="4"/>
    <x v="6"/>
  </r>
  <r>
    <n v="870"/>
    <s v="Hansen-Austin"/>
    <x v="869"/>
    <x v="106"/>
    <n v="6920"/>
    <n v="90"/>
    <x v="0"/>
    <n v="121"/>
    <n v="57.19"/>
    <x v="1"/>
    <s v="USD"/>
    <x v="335"/>
    <x v="781"/>
    <x v="0"/>
    <x v="0"/>
    <x v="3"/>
    <x v="3"/>
    <x v="3"/>
  </r>
  <r>
    <n v="871"/>
    <s v="Santana-George"/>
    <x v="870"/>
    <x v="414"/>
    <n v="194912"/>
    <n v="273"/>
    <x v="1"/>
    <n v="2320"/>
    <n v="84.01"/>
    <x v="1"/>
    <s v="USD"/>
    <x v="535"/>
    <x v="782"/>
    <x v="0"/>
    <x v="1"/>
    <x v="3"/>
    <x v="3"/>
    <x v="3"/>
  </r>
  <r>
    <n v="872"/>
    <s v="Davis LLC"/>
    <x v="871"/>
    <x v="53"/>
    <n v="7992"/>
    <n v="170"/>
    <x v="1"/>
    <n v="81"/>
    <n v="98.67"/>
    <x v="2"/>
    <s v="AUD"/>
    <x v="270"/>
    <x v="783"/>
    <x v="0"/>
    <x v="0"/>
    <x v="22"/>
    <x v="4"/>
    <x v="22"/>
  </r>
  <r>
    <n v="873"/>
    <s v="Vazquez, Ochoa and Clark"/>
    <x v="872"/>
    <x v="369"/>
    <n v="79268"/>
    <n v="188"/>
    <x v="1"/>
    <n v="1887"/>
    <n v="42.01"/>
    <x v="1"/>
    <s v="USD"/>
    <x v="781"/>
    <x v="393"/>
    <x v="0"/>
    <x v="0"/>
    <x v="14"/>
    <x v="7"/>
    <x v="14"/>
  </r>
  <r>
    <n v="874"/>
    <s v="Chung-Nguyen"/>
    <x v="873"/>
    <x v="415"/>
    <n v="139468"/>
    <n v="347"/>
    <x v="1"/>
    <n v="4358"/>
    <n v="32"/>
    <x v="1"/>
    <s v="USD"/>
    <x v="782"/>
    <x v="784"/>
    <x v="0"/>
    <x v="1"/>
    <x v="14"/>
    <x v="7"/>
    <x v="14"/>
  </r>
  <r>
    <n v="875"/>
    <s v="Mueller-Harmon"/>
    <x v="874"/>
    <x v="58"/>
    <n v="5465"/>
    <n v="69"/>
    <x v="0"/>
    <n v="67"/>
    <n v="81.569999999999993"/>
    <x v="1"/>
    <s v="USD"/>
    <x v="783"/>
    <x v="785"/>
    <x v="0"/>
    <x v="0"/>
    <x v="1"/>
    <x v="1"/>
    <x v="1"/>
  </r>
  <r>
    <n v="876"/>
    <s v="Dixon, Perez and Banks"/>
    <x v="875"/>
    <x v="111"/>
    <n v="2111"/>
    <n v="25"/>
    <x v="0"/>
    <n v="57"/>
    <n v="37.04"/>
    <x v="0"/>
    <s v="CAD"/>
    <x v="784"/>
    <x v="229"/>
    <x v="0"/>
    <x v="0"/>
    <x v="14"/>
    <x v="7"/>
    <x v="14"/>
  </r>
  <r>
    <n v="877"/>
    <s v="Estrada Group"/>
    <x v="876"/>
    <x v="416"/>
    <n v="126628"/>
    <n v="77"/>
    <x v="0"/>
    <n v="1229"/>
    <n v="103.03"/>
    <x v="1"/>
    <s v="USD"/>
    <x v="785"/>
    <x v="786"/>
    <x v="0"/>
    <x v="0"/>
    <x v="0"/>
    <x v="0"/>
    <x v="0"/>
  </r>
  <r>
    <n v="878"/>
    <s v="Lutz Group"/>
    <x v="877"/>
    <x v="50"/>
    <n v="1012"/>
    <n v="37"/>
    <x v="0"/>
    <n v="12"/>
    <n v="84.33"/>
    <x v="6"/>
    <s v="EUR"/>
    <x v="786"/>
    <x v="787"/>
    <x v="0"/>
    <x v="0"/>
    <x v="16"/>
    <x v="1"/>
    <x v="16"/>
  </r>
  <r>
    <n v="879"/>
    <s v="Ortiz Inc"/>
    <x v="878"/>
    <x v="67"/>
    <n v="5438"/>
    <n v="544"/>
    <x v="1"/>
    <n v="53"/>
    <n v="102.6"/>
    <x v="1"/>
    <s v="USD"/>
    <x v="787"/>
    <x v="341"/>
    <x v="0"/>
    <x v="0"/>
    <x v="9"/>
    <x v="5"/>
    <x v="9"/>
  </r>
  <r>
    <n v="880"/>
    <s v="Craig, Ellis and Miller"/>
    <x v="879"/>
    <x v="396"/>
    <n v="193101"/>
    <n v="229"/>
    <x v="1"/>
    <n v="2414"/>
    <n v="79.989999999999995"/>
    <x v="1"/>
    <s v="USD"/>
    <x v="788"/>
    <x v="788"/>
    <x v="0"/>
    <x v="0"/>
    <x v="5"/>
    <x v="1"/>
    <x v="5"/>
  </r>
  <r>
    <n v="881"/>
    <s v="Charles Inc"/>
    <x v="880"/>
    <x v="417"/>
    <n v="31665"/>
    <n v="39"/>
    <x v="0"/>
    <n v="452"/>
    <n v="70.06"/>
    <x v="1"/>
    <s v="USD"/>
    <x v="330"/>
    <x v="789"/>
    <x v="0"/>
    <x v="1"/>
    <x v="3"/>
    <x v="3"/>
    <x v="3"/>
  </r>
  <r>
    <n v="882"/>
    <s v="White-Rosario"/>
    <x v="881"/>
    <x v="126"/>
    <n v="2960"/>
    <n v="370"/>
    <x v="1"/>
    <n v="80"/>
    <n v="37"/>
    <x v="1"/>
    <s v="USD"/>
    <x v="789"/>
    <x v="790"/>
    <x v="0"/>
    <x v="0"/>
    <x v="3"/>
    <x v="3"/>
    <x v="3"/>
  </r>
  <r>
    <n v="883"/>
    <s v="Simmons-Villarreal"/>
    <x v="882"/>
    <x v="74"/>
    <n v="8089"/>
    <n v="238"/>
    <x v="1"/>
    <n v="193"/>
    <n v="41.91"/>
    <x v="1"/>
    <s v="USD"/>
    <x v="790"/>
    <x v="791"/>
    <x v="0"/>
    <x v="0"/>
    <x v="12"/>
    <x v="4"/>
    <x v="12"/>
  </r>
  <r>
    <n v="884"/>
    <s v="Strickland Group"/>
    <x v="883"/>
    <x v="418"/>
    <n v="109374"/>
    <n v="64"/>
    <x v="0"/>
    <n v="1886"/>
    <n v="57.99"/>
    <x v="1"/>
    <s v="USD"/>
    <x v="791"/>
    <x v="792"/>
    <x v="0"/>
    <x v="1"/>
    <x v="3"/>
    <x v="3"/>
    <x v="3"/>
  </r>
  <r>
    <n v="885"/>
    <s v="Lynch Ltd"/>
    <x v="884"/>
    <x v="37"/>
    <n v="2129"/>
    <n v="118"/>
    <x v="1"/>
    <n v="52"/>
    <n v="40.94"/>
    <x v="1"/>
    <s v="USD"/>
    <x v="792"/>
    <x v="556"/>
    <x v="0"/>
    <x v="0"/>
    <x v="3"/>
    <x v="3"/>
    <x v="3"/>
  </r>
  <r>
    <n v="886"/>
    <s v="Sanders LLC"/>
    <x v="885"/>
    <x v="419"/>
    <n v="127745"/>
    <n v="85"/>
    <x v="0"/>
    <n v="1825"/>
    <n v="70"/>
    <x v="1"/>
    <s v="USD"/>
    <x v="793"/>
    <x v="488"/>
    <x v="0"/>
    <x v="0"/>
    <x v="7"/>
    <x v="1"/>
    <x v="7"/>
  </r>
  <r>
    <n v="887"/>
    <s v="Cooper LLC"/>
    <x v="886"/>
    <x v="75"/>
    <n v="2289"/>
    <n v="29"/>
    <x v="0"/>
    <n v="31"/>
    <n v="73.84"/>
    <x v="1"/>
    <s v="USD"/>
    <x v="794"/>
    <x v="232"/>
    <x v="0"/>
    <x v="1"/>
    <x v="3"/>
    <x v="3"/>
    <x v="3"/>
  </r>
  <r>
    <n v="888"/>
    <s v="Palmer Ltd"/>
    <x v="887"/>
    <x v="306"/>
    <n v="12174"/>
    <n v="210"/>
    <x v="1"/>
    <n v="290"/>
    <n v="41.98"/>
    <x v="1"/>
    <s v="USD"/>
    <x v="795"/>
    <x v="793"/>
    <x v="0"/>
    <x v="0"/>
    <x v="3"/>
    <x v="3"/>
    <x v="3"/>
  </r>
  <r>
    <n v="889"/>
    <s v="Santos Group"/>
    <x v="888"/>
    <x v="36"/>
    <n v="9508"/>
    <n v="170"/>
    <x v="1"/>
    <n v="122"/>
    <n v="77.930000000000007"/>
    <x v="1"/>
    <s v="USD"/>
    <x v="796"/>
    <x v="794"/>
    <x v="0"/>
    <x v="1"/>
    <x v="5"/>
    <x v="1"/>
    <x v="5"/>
  </r>
  <r>
    <n v="890"/>
    <s v="Christian, Kim and Jimenez"/>
    <x v="889"/>
    <x v="420"/>
    <n v="155849"/>
    <n v="116"/>
    <x v="1"/>
    <n v="1470"/>
    <n v="106.02"/>
    <x v="1"/>
    <s v="USD"/>
    <x v="797"/>
    <x v="138"/>
    <x v="0"/>
    <x v="0"/>
    <x v="7"/>
    <x v="1"/>
    <x v="7"/>
  </r>
  <r>
    <n v="891"/>
    <s v="Williams, Price and Hurley"/>
    <x v="890"/>
    <x v="162"/>
    <n v="7758"/>
    <n v="259"/>
    <x v="1"/>
    <n v="165"/>
    <n v="47.02"/>
    <x v="0"/>
    <s v="CAD"/>
    <x v="798"/>
    <x v="795"/>
    <x v="0"/>
    <x v="0"/>
    <x v="4"/>
    <x v="4"/>
    <x v="4"/>
  </r>
  <r>
    <n v="892"/>
    <s v="Anderson, Parks and Estrada"/>
    <x v="891"/>
    <x v="46"/>
    <n v="13835"/>
    <n v="231"/>
    <x v="1"/>
    <n v="182"/>
    <n v="76.02"/>
    <x v="1"/>
    <s v="USD"/>
    <x v="799"/>
    <x v="796"/>
    <x v="0"/>
    <x v="0"/>
    <x v="18"/>
    <x v="5"/>
    <x v="18"/>
  </r>
  <r>
    <n v="893"/>
    <s v="Collins-Martinez"/>
    <x v="892"/>
    <x v="141"/>
    <n v="10770"/>
    <n v="128"/>
    <x v="1"/>
    <n v="199"/>
    <n v="54.12"/>
    <x v="6"/>
    <s v="EUR"/>
    <x v="800"/>
    <x v="797"/>
    <x v="0"/>
    <x v="1"/>
    <x v="4"/>
    <x v="4"/>
    <x v="4"/>
  </r>
  <r>
    <n v="894"/>
    <s v="Barrett Inc"/>
    <x v="893"/>
    <x v="12"/>
    <n v="3208"/>
    <n v="189"/>
    <x v="1"/>
    <n v="56"/>
    <n v="57.29"/>
    <x v="4"/>
    <s v="GBP"/>
    <x v="801"/>
    <x v="798"/>
    <x v="0"/>
    <x v="1"/>
    <x v="19"/>
    <x v="4"/>
    <x v="19"/>
  </r>
  <r>
    <n v="895"/>
    <s v="Adams-Rollins"/>
    <x v="894"/>
    <x v="421"/>
    <n v="11108"/>
    <n v="7"/>
    <x v="0"/>
    <n v="107"/>
    <n v="103.81"/>
    <x v="1"/>
    <s v="USD"/>
    <x v="802"/>
    <x v="799"/>
    <x v="0"/>
    <x v="0"/>
    <x v="3"/>
    <x v="3"/>
    <x v="3"/>
  </r>
  <r>
    <n v="896"/>
    <s v="Wright-Bryant"/>
    <x v="895"/>
    <x v="174"/>
    <n v="153338"/>
    <n v="774"/>
    <x v="1"/>
    <n v="1460"/>
    <n v="105.03"/>
    <x v="2"/>
    <s v="AUD"/>
    <x v="803"/>
    <x v="800"/>
    <x v="0"/>
    <x v="1"/>
    <x v="0"/>
    <x v="0"/>
    <x v="0"/>
  </r>
  <r>
    <n v="897"/>
    <s v="Berry-Cannon"/>
    <x v="896"/>
    <x v="35"/>
    <n v="2437"/>
    <n v="28"/>
    <x v="0"/>
    <n v="27"/>
    <n v="90.26"/>
    <x v="1"/>
    <s v="USD"/>
    <x v="212"/>
    <x v="368"/>
    <x v="0"/>
    <x v="0"/>
    <x v="3"/>
    <x v="3"/>
    <x v="3"/>
  </r>
  <r>
    <n v="898"/>
    <s v="Davis-Gonzalez"/>
    <x v="897"/>
    <x v="422"/>
    <n v="93991"/>
    <n v="52"/>
    <x v="0"/>
    <n v="1221"/>
    <n v="76.98"/>
    <x v="1"/>
    <s v="USD"/>
    <x v="804"/>
    <x v="801"/>
    <x v="0"/>
    <x v="0"/>
    <x v="4"/>
    <x v="4"/>
    <x v="4"/>
  </r>
  <r>
    <n v="899"/>
    <s v="Best-Young"/>
    <x v="898"/>
    <x v="33"/>
    <n v="12620"/>
    <n v="407"/>
    <x v="1"/>
    <n v="123"/>
    <n v="102.6"/>
    <x v="5"/>
    <s v="CHF"/>
    <x v="805"/>
    <x v="802"/>
    <x v="0"/>
    <x v="0"/>
    <x v="17"/>
    <x v="1"/>
    <x v="17"/>
  </r>
  <r>
    <n v="900"/>
    <s v="Powers, Smith and Deleon"/>
    <x v="899"/>
    <x v="0"/>
    <n v="2"/>
    <n v="2"/>
    <x v="0"/>
    <n v="1"/>
    <n v="2"/>
    <x v="1"/>
    <s v="USD"/>
    <x v="806"/>
    <x v="803"/>
    <x v="0"/>
    <x v="1"/>
    <x v="2"/>
    <x v="2"/>
    <x v="2"/>
  </r>
  <r>
    <n v="901"/>
    <s v="Hogan Group"/>
    <x v="900"/>
    <x v="36"/>
    <n v="8746"/>
    <n v="156"/>
    <x v="1"/>
    <n v="159"/>
    <n v="55.01"/>
    <x v="1"/>
    <s v="USD"/>
    <x v="807"/>
    <x v="482"/>
    <x v="0"/>
    <x v="1"/>
    <x v="1"/>
    <x v="1"/>
    <x v="1"/>
  </r>
  <r>
    <n v="902"/>
    <s v="Wang, Silva and Byrd"/>
    <x v="901"/>
    <x v="1"/>
    <n v="3534"/>
    <n v="252"/>
    <x v="1"/>
    <n v="110"/>
    <n v="32.130000000000003"/>
    <x v="1"/>
    <s v="USD"/>
    <x v="722"/>
    <x v="496"/>
    <x v="0"/>
    <x v="0"/>
    <x v="2"/>
    <x v="2"/>
    <x v="2"/>
  </r>
  <r>
    <n v="903"/>
    <s v="Parker-Morris"/>
    <x v="902"/>
    <x v="423"/>
    <n v="709"/>
    <n v="2"/>
    <x v="2"/>
    <n v="14"/>
    <n v="50.64"/>
    <x v="1"/>
    <s v="USD"/>
    <x v="477"/>
    <x v="804"/>
    <x v="0"/>
    <x v="1"/>
    <x v="9"/>
    <x v="5"/>
    <x v="9"/>
  </r>
  <r>
    <n v="904"/>
    <s v="Rodriguez, Johnson and Jackson"/>
    <x v="903"/>
    <x v="191"/>
    <n v="795"/>
    <n v="12"/>
    <x v="0"/>
    <n v="16"/>
    <n v="49.69"/>
    <x v="1"/>
    <s v="USD"/>
    <x v="259"/>
    <x v="805"/>
    <x v="0"/>
    <x v="0"/>
    <x v="15"/>
    <x v="5"/>
    <x v="15"/>
  </r>
  <r>
    <n v="905"/>
    <s v="Haynes PLC"/>
    <x v="904"/>
    <x v="58"/>
    <n v="12955"/>
    <n v="164"/>
    <x v="1"/>
    <n v="236"/>
    <n v="54.89"/>
    <x v="1"/>
    <s v="USD"/>
    <x v="9"/>
    <x v="806"/>
    <x v="0"/>
    <x v="0"/>
    <x v="3"/>
    <x v="3"/>
    <x v="3"/>
  </r>
  <r>
    <n v="906"/>
    <s v="Hayes Group"/>
    <x v="905"/>
    <x v="20"/>
    <n v="8964"/>
    <n v="163"/>
    <x v="1"/>
    <n v="191"/>
    <n v="46.93"/>
    <x v="1"/>
    <s v="USD"/>
    <x v="808"/>
    <x v="807"/>
    <x v="1"/>
    <x v="1"/>
    <x v="4"/>
    <x v="4"/>
    <x v="4"/>
  </r>
  <r>
    <n v="907"/>
    <s v="White, Pena and Calhoun"/>
    <x v="906"/>
    <x v="14"/>
    <n v="1843"/>
    <n v="20"/>
    <x v="0"/>
    <n v="41"/>
    <n v="44.95"/>
    <x v="1"/>
    <s v="USD"/>
    <x v="809"/>
    <x v="808"/>
    <x v="0"/>
    <x v="0"/>
    <x v="3"/>
    <x v="3"/>
    <x v="3"/>
  </r>
  <r>
    <n v="908"/>
    <s v="Bryant-Pope"/>
    <x v="907"/>
    <x v="424"/>
    <n v="121950"/>
    <n v="319"/>
    <x v="1"/>
    <n v="3934"/>
    <n v="31"/>
    <x v="1"/>
    <s v="USD"/>
    <x v="444"/>
    <x v="104"/>
    <x v="0"/>
    <x v="0"/>
    <x v="11"/>
    <x v="6"/>
    <x v="11"/>
  </r>
  <r>
    <n v="909"/>
    <s v="Gates, Li and Thompson"/>
    <x v="908"/>
    <x v="37"/>
    <n v="8621"/>
    <n v="479"/>
    <x v="1"/>
    <n v="80"/>
    <n v="107.76"/>
    <x v="0"/>
    <s v="CAD"/>
    <x v="384"/>
    <x v="809"/>
    <x v="0"/>
    <x v="1"/>
    <x v="3"/>
    <x v="3"/>
    <x v="3"/>
  </r>
  <r>
    <n v="910"/>
    <s v="King-Morris"/>
    <x v="909"/>
    <x v="425"/>
    <n v="30215"/>
    <n v="20"/>
    <x v="3"/>
    <n v="296"/>
    <n v="102.08"/>
    <x v="1"/>
    <s v="USD"/>
    <x v="810"/>
    <x v="810"/>
    <x v="0"/>
    <x v="0"/>
    <x v="3"/>
    <x v="3"/>
    <x v="3"/>
  </r>
  <r>
    <n v="911"/>
    <s v="Carter, Cole and Curtis"/>
    <x v="910"/>
    <x v="306"/>
    <n v="11539"/>
    <n v="199"/>
    <x v="1"/>
    <n v="462"/>
    <n v="24.98"/>
    <x v="1"/>
    <s v="USD"/>
    <x v="811"/>
    <x v="811"/>
    <x v="1"/>
    <x v="0"/>
    <x v="2"/>
    <x v="2"/>
    <x v="2"/>
  </r>
  <r>
    <n v="912"/>
    <s v="Sanchez-Parsons"/>
    <x v="911"/>
    <x v="37"/>
    <n v="14310"/>
    <n v="795"/>
    <x v="1"/>
    <n v="179"/>
    <n v="79.94"/>
    <x v="1"/>
    <s v="USD"/>
    <x v="812"/>
    <x v="812"/>
    <x v="1"/>
    <x v="0"/>
    <x v="6"/>
    <x v="4"/>
    <x v="6"/>
  </r>
  <r>
    <n v="913"/>
    <s v="Rivera-Pearson"/>
    <x v="912"/>
    <x v="426"/>
    <n v="35536"/>
    <n v="51"/>
    <x v="0"/>
    <n v="523"/>
    <n v="67.95"/>
    <x v="2"/>
    <s v="AUD"/>
    <x v="813"/>
    <x v="813"/>
    <x v="0"/>
    <x v="0"/>
    <x v="6"/>
    <x v="4"/>
    <x v="6"/>
  </r>
  <r>
    <n v="914"/>
    <s v="Ramirez, Padilla and Barrera"/>
    <x v="913"/>
    <x v="330"/>
    <n v="3676"/>
    <n v="57"/>
    <x v="0"/>
    <n v="141"/>
    <n v="26.07"/>
    <x v="4"/>
    <s v="GBP"/>
    <x v="814"/>
    <x v="814"/>
    <x v="0"/>
    <x v="0"/>
    <x v="3"/>
    <x v="3"/>
    <x v="3"/>
  </r>
  <r>
    <n v="915"/>
    <s v="Riggs Group"/>
    <x v="914"/>
    <x v="427"/>
    <n v="195936"/>
    <n v="156"/>
    <x v="1"/>
    <n v="1866"/>
    <n v="105"/>
    <x v="4"/>
    <s v="GBP"/>
    <x v="80"/>
    <x v="815"/>
    <x v="0"/>
    <x v="0"/>
    <x v="19"/>
    <x v="4"/>
    <x v="19"/>
  </r>
  <r>
    <n v="916"/>
    <s v="Clements Ltd"/>
    <x v="915"/>
    <x v="41"/>
    <n v="1343"/>
    <n v="36"/>
    <x v="0"/>
    <n v="52"/>
    <n v="25.83"/>
    <x v="1"/>
    <s v="USD"/>
    <x v="815"/>
    <x v="414"/>
    <x v="0"/>
    <x v="0"/>
    <x v="14"/>
    <x v="7"/>
    <x v="14"/>
  </r>
  <r>
    <n v="917"/>
    <s v="Cooper Inc"/>
    <x v="916"/>
    <x v="136"/>
    <n v="2097"/>
    <n v="58"/>
    <x v="2"/>
    <n v="27"/>
    <n v="77.67"/>
    <x v="4"/>
    <s v="GBP"/>
    <x v="816"/>
    <x v="816"/>
    <x v="0"/>
    <x v="1"/>
    <x v="12"/>
    <x v="4"/>
    <x v="12"/>
  </r>
  <r>
    <n v="918"/>
    <s v="Jones-Gonzalez"/>
    <x v="917"/>
    <x v="167"/>
    <n v="9021"/>
    <n v="237"/>
    <x v="1"/>
    <n v="156"/>
    <n v="57.83"/>
    <x v="5"/>
    <s v="CHF"/>
    <x v="474"/>
    <x v="82"/>
    <x v="0"/>
    <x v="0"/>
    <x v="15"/>
    <x v="5"/>
    <x v="15"/>
  </r>
  <r>
    <n v="919"/>
    <s v="Fox Ltd"/>
    <x v="918"/>
    <x v="428"/>
    <n v="20915"/>
    <n v="59"/>
    <x v="0"/>
    <n v="225"/>
    <n v="92.96"/>
    <x v="2"/>
    <s v="AUD"/>
    <x v="817"/>
    <x v="817"/>
    <x v="0"/>
    <x v="1"/>
    <x v="3"/>
    <x v="3"/>
    <x v="3"/>
  </r>
  <r>
    <n v="920"/>
    <s v="Green, Murphy and Webb"/>
    <x v="919"/>
    <x v="98"/>
    <n v="9676"/>
    <n v="183"/>
    <x v="1"/>
    <n v="255"/>
    <n v="37.950000000000003"/>
    <x v="1"/>
    <s v="USD"/>
    <x v="818"/>
    <x v="818"/>
    <x v="1"/>
    <x v="0"/>
    <x v="10"/>
    <x v="4"/>
    <x v="10"/>
  </r>
  <r>
    <n v="921"/>
    <s v="Stevenson PLC"/>
    <x v="920"/>
    <x v="429"/>
    <n v="1210"/>
    <n v="1"/>
    <x v="0"/>
    <n v="38"/>
    <n v="31.84"/>
    <x v="1"/>
    <s v="USD"/>
    <x v="819"/>
    <x v="819"/>
    <x v="0"/>
    <x v="0"/>
    <x v="2"/>
    <x v="2"/>
    <x v="2"/>
  </r>
  <r>
    <n v="922"/>
    <s v="Soto-Anthony"/>
    <x v="921"/>
    <x v="430"/>
    <n v="90440"/>
    <n v="176"/>
    <x v="1"/>
    <n v="2261"/>
    <n v="40"/>
    <x v="1"/>
    <s v="USD"/>
    <x v="609"/>
    <x v="320"/>
    <x v="0"/>
    <x v="1"/>
    <x v="21"/>
    <x v="1"/>
    <x v="21"/>
  </r>
  <r>
    <n v="923"/>
    <s v="Wise and Sons"/>
    <x v="922"/>
    <x v="12"/>
    <n v="4044"/>
    <n v="238"/>
    <x v="1"/>
    <n v="40"/>
    <n v="101.1"/>
    <x v="1"/>
    <s v="USD"/>
    <x v="547"/>
    <x v="820"/>
    <x v="0"/>
    <x v="0"/>
    <x v="3"/>
    <x v="3"/>
    <x v="3"/>
  </r>
  <r>
    <n v="924"/>
    <s v="Butler-Barr"/>
    <x v="923"/>
    <x v="431"/>
    <n v="192292"/>
    <n v="488"/>
    <x v="1"/>
    <n v="2289"/>
    <n v="84.01"/>
    <x v="6"/>
    <s v="EUR"/>
    <x v="820"/>
    <x v="821"/>
    <x v="0"/>
    <x v="0"/>
    <x v="3"/>
    <x v="3"/>
    <x v="3"/>
  </r>
  <r>
    <n v="925"/>
    <s v="Wilson, Jefferson and Anderson"/>
    <x v="924"/>
    <x v="162"/>
    <n v="6722"/>
    <n v="224"/>
    <x v="1"/>
    <n v="65"/>
    <n v="103.42"/>
    <x v="1"/>
    <s v="USD"/>
    <x v="821"/>
    <x v="822"/>
    <x v="0"/>
    <x v="0"/>
    <x v="3"/>
    <x v="3"/>
    <x v="3"/>
  </r>
  <r>
    <n v="926"/>
    <s v="Brown-Oliver"/>
    <x v="925"/>
    <x v="251"/>
    <n v="1577"/>
    <n v="18"/>
    <x v="0"/>
    <n v="15"/>
    <n v="105.13"/>
    <x v="1"/>
    <s v="USD"/>
    <x v="151"/>
    <x v="823"/>
    <x v="0"/>
    <x v="0"/>
    <x v="0"/>
    <x v="0"/>
    <x v="0"/>
  </r>
  <r>
    <n v="927"/>
    <s v="Davis-Gardner"/>
    <x v="926"/>
    <x v="44"/>
    <n v="3301"/>
    <n v="46"/>
    <x v="0"/>
    <n v="37"/>
    <n v="89.22"/>
    <x v="1"/>
    <s v="USD"/>
    <x v="822"/>
    <x v="824"/>
    <x v="0"/>
    <x v="0"/>
    <x v="3"/>
    <x v="3"/>
    <x v="3"/>
  </r>
  <r>
    <n v="928"/>
    <s v="Dawson Group"/>
    <x v="927"/>
    <x v="225"/>
    <n v="196386"/>
    <n v="117"/>
    <x v="1"/>
    <n v="3777"/>
    <n v="52"/>
    <x v="6"/>
    <s v="EUR"/>
    <x v="823"/>
    <x v="497"/>
    <x v="0"/>
    <x v="0"/>
    <x v="2"/>
    <x v="2"/>
    <x v="2"/>
  </r>
  <r>
    <n v="929"/>
    <s v="Turner-Terrell"/>
    <x v="928"/>
    <x v="20"/>
    <n v="11952"/>
    <n v="217"/>
    <x v="1"/>
    <n v="184"/>
    <n v="64.959999999999994"/>
    <x v="4"/>
    <s v="GBP"/>
    <x v="824"/>
    <x v="825"/>
    <x v="0"/>
    <x v="0"/>
    <x v="3"/>
    <x v="3"/>
    <x v="3"/>
  </r>
  <r>
    <n v="930"/>
    <s v="Hall, Buchanan and Benton"/>
    <x v="929"/>
    <x v="26"/>
    <n v="3930"/>
    <n v="112"/>
    <x v="1"/>
    <n v="85"/>
    <n v="46.24"/>
    <x v="1"/>
    <s v="USD"/>
    <x v="825"/>
    <x v="826"/>
    <x v="0"/>
    <x v="1"/>
    <x v="3"/>
    <x v="3"/>
    <x v="3"/>
  </r>
  <r>
    <n v="931"/>
    <s v="Lowery, Hayden and Cruz"/>
    <x v="930"/>
    <x v="58"/>
    <n v="5729"/>
    <n v="73"/>
    <x v="0"/>
    <n v="112"/>
    <n v="51.15"/>
    <x v="1"/>
    <s v="USD"/>
    <x v="826"/>
    <x v="827"/>
    <x v="0"/>
    <x v="1"/>
    <x v="3"/>
    <x v="3"/>
    <x v="3"/>
  </r>
  <r>
    <n v="932"/>
    <s v="Mora, Miller and Harper"/>
    <x v="931"/>
    <x v="173"/>
    <n v="4883"/>
    <n v="212"/>
    <x v="1"/>
    <n v="144"/>
    <n v="33.909999999999997"/>
    <x v="1"/>
    <s v="USD"/>
    <x v="827"/>
    <x v="828"/>
    <x v="0"/>
    <x v="0"/>
    <x v="1"/>
    <x v="1"/>
    <x v="1"/>
  </r>
  <r>
    <n v="933"/>
    <s v="Espinoza Group"/>
    <x v="932"/>
    <x v="432"/>
    <n v="175015"/>
    <n v="240"/>
    <x v="1"/>
    <n v="1902"/>
    <n v="92.02"/>
    <x v="1"/>
    <s v="USD"/>
    <x v="828"/>
    <x v="829"/>
    <x v="0"/>
    <x v="0"/>
    <x v="3"/>
    <x v="3"/>
    <x v="3"/>
  </r>
  <r>
    <n v="934"/>
    <s v="Davis, Crawford and Lopez"/>
    <x v="933"/>
    <x v="8"/>
    <n v="11280"/>
    <n v="182"/>
    <x v="1"/>
    <n v="105"/>
    <n v="107.43"/>
    <x v="1"/>
    <s v="USD"/>
    <x v="829"/>
    <x v="830"/>
    <x v="0"/>
    <x v="0"/>
    <x v="3"/>
    <x v="3"/>
    <x v="3"/>
  </r>
  <r>
    <n v="935"/>
    <s v="Richards, Stevens and Fleming"/>
    <x v="934"/>
    <x v="55"/>
    <n v="10012"/>
    <n v="164"/>
    <x v="1"/>
    <n v="132"/>
    <n v="75.849999999999994"/>
    <x v="1"/>
    <s v="USD"/>
    <x v="830"/>
    <x v="94"/>
    <x v="0"/>
    <x v="0"/>
    <x v="3"/>
    <x v="3"/>
    <x v="3"/>
  </r>
  <r>
    <n v="936"/>
    <s v="Brown Ltd"/>
    <x v="935"/>
    <x v="100"/>
    <n v="1690"/>
    <n v="2"/>
    <x v="0"/>
    <n v="21"/>
    <n v="80.48"/>
    <x v="1"/>
    <s v="USD"/>
    <x v="831"/>
    <x v="831"/>
    <x v="1"/>
    <x v="0"/>
    <x v="3"/>
    <x v="3"/>
    <x v="3"/>
  </r>
  <r>
    <n v="937"/>
    <s v="Tapia, Sandoval and Hurley"/>
    <x v="936"/>
    <x v="409"/>
    <n v="84891"/>
    <n v="50"/>
    <x v="3"/>
    <n v="976"/>
    <n v="86.98"/>
    <x v="1"/>
    <s v="USD"/>
    <x v="832"/>
    <x v="832"/>
    <x v="0"/>
    <x v="0"/>
    <x v="4"/>
    <x v="4"/>
    <x v="4"/>
  </r>
  <r>
    <n v="938"/>
    <s v="Allen Inc"/>
    <x v="937"/>
    <x v="243"/>
    <n v="10093"/>
    <n v="110"/>
    <x v="1"/>
    <n v="96"/>
    <n v="105.14"/>
    <x v="1"/>
    <s v="USD"/>
    <x v="833"/>
    <x v="833"/>
    <x v="0"/>
    <x v="1"/>
    <x v="13"/>
    <x v="5"/>
    <x v="13"/>
  </r>
  <r>
    <n v="939"/>
    <s v="Williams, Johnson and Campbell"/>
    <x v="938"/>
    <x v="75"/>
    <n v="3839"/>
    <n v="49"/>
    <x v="0"/>
    <n v="67"/>
    <n v="57.3"/>
    <x v="1"/>
    <s v="USD"/>
    <x v="834"/>
    <x v="834"/>
    <x v="0"/>
    <x v="1"/>
    <x v="11"/>
    <x v="6"/>
    <x v="11"/>
  </r>
  <r>
    <n v="940"/>
    <s v="Wiggins Ltd"/>
    <x v="939"/>
    <x v="34"/>
    <n v="6161"/>
    <n v="62"/>
    <x v="2"/>
    <n v="66"/>
    <n v="93.35"/>
    <x v="0"/>
    <s v="CAD"/>
    <x v="835"/>
    <x v="835"/>
    <x v="0"/>
    <x v="0"/>
    <x v="2"/>
    <x v="2"/>
    <x v="2"/>
  </r>
  <r>
    <n v="941"/>
    <s v="Luna-Horne"/>
    <x v="940"/>
    <x v="433"/>
    <n v="5615"/>
    <n v="13"/>
    <x v="0"/>
    <n v="78"/>
    <n v="71.989999999999995"/>
    <x v="1"/>
    <s v="USD"/>
    <x v="836"/>
    <x v="836"/>
    <x v="1"/>
    <x v="0"/>
    <x v="3"/>
    <x v="3"/>
    <x v="3"/>
  </r>
  <r>
    <n v="942"/>
    <s v="Allen Inc"/>
    <x v="941"/>
    <x v="103"/>
    <n v="6205"/>
    <n v="65"/>
    <x v="0"/>
    <n v="67"/>
    <n v="92.61"/>
    <x v="2"/>
    <s v="AUD"/>
    <x v="837"/>
    <x v="611"/>
    <x v="0"/>
    <x v="0"/>
    <x v="3"/>
    <x v="3"/>
    <x v="3"/>
  </r>
  <r>
    <n v="943"/>
    <s v="Peterson, Gonzalez and Spencer"/>
    <x v="942"/>
    <x v="168"/>
    <n v="11969"/>
    <n v="160"/>
    <x v="1"/>
    <n v="114"/>
    <n v="104.99"/>
    <x v="1"/>
    <s v="USD"/>
    <x v="219"/>
    <x v="837"/>
    <x v="0"/>
    <x v="0"/>
    <x v="0"/>
    <x v="0"/>
    <x v="0"/>
  </r>
  <r>
    <n v="944"/>
    <s v="Walter Inc"/>
    <x v="943"/>
    <x v="83"/>
    <n v="8142"/>
    <n v="81"/>
    <x v="0"/>
    <n v="263"/>
    <n v="30.96"/>
    <x v="2"/>
    <s v="AUD"/>
    <x v="365"/>
    <x v="334"/>
    <x v="0"/>
    <x v="0"/>
    <x v="14"/>
    <x v="7"/>
    <x v="14"/>
  </r>
  <r>
    <n v="945"/>
    <s v="Sanders, Farley and Huffman"/>
    <x v="944"/>
    <x v="434"/>
    <n v="55805"/>
    <n v="32"/>
    <x v="0"/>
    <n v="1691"/>
    <n v="33"/>
    <x v="1"/>
    <s v="USD"/>
    <x v="838"/>
    <x v="838"/>
    <x v="1"/>
    <x v="0"/>
    <x v="14"/>
    <x v="7"/>
    <x v="14"/>
  </r>
  <r>
    <n v="946"/>
    <s v="Hall, Holmes and Walker"/>
    <x v="945"/>
    <x v="184"/>
    <n v="15238"/>
    <n v="10"/>
    <x v="0"/>
    <n v="181"/>
    <n v="84.19"/>
    <x v="1"/>
    <s v="USD"/>
    <x v="839"/>
    <x v="839"/>
    <x v="0"/>
    <x v="0"/>
    <x v="3"/>
    <x v="3"/>
    <x v="3"/>
  </r>
  <r>
    <n v="947"/>
    <s v="Smith-Powell"/>
    <x v="946"/>
    <x v="136"/>
    <n v="961"/>
    <n v="27"/>
    <x v="0"/>
    <n v="13"/>
    <n v="73.92"/>
    <x v="1"/>
    <s v="USD"/>
    <x v="840"/>
    <x v="216"/>
    <x v="0"/>
    <x v="0"/>
    <x v="3"/>
    <x v="3"/>
    <x v="3"/>
  </r>
  <r>
    <n v="948"/>
    <s v="Smith-Hill"/>
    <x v="947"/>
    <x v="151"/>
    <n v="5918"/>
    <n v="63"/>
    <x v="3"/>
    <n v="160"/>
    <n v="36.99"/>
    <x v="1"/>
    <s v="USD"/>
    <x v="841"/>
    <x v="840"/>
    <x v="1"/>
    <x v="1"/>
    <x v="4"/>
    <x v="4"/>
    <x v="4"/>
  </r>
  <r>
    <n v="949"/>
    <s v="Wright LLC"/>
    <x v="948"/>
    <x v="291"/>
    <n v="9520"/>
    <n v="161"/>
    <x v="1"/>
    <n v="203"/>
    <n v="46.9"/>
    <x v="1"/>
    <s v="USD"/>
    <x v="842"/>
    <x v="133"/>
    <x v="0"/>
    <x v="0"/>
    <x v="2"/>
    <x v="2"/>
    <x v="2"/>
  </r>
  <r>
    <n v="950"/>
    <s v="Williams, Orozco and Gomez"/>
    <x v="949"/>
    <x v="0"/>
    <n v="5"/>
    <n v="5"/>
    <x v="0"/>
    <n v="1"/>
    <n v="5"/>
    <x v="1"/>
    <s v="USD"/>
    <x v="843"/>
    <x v="354"/>
    <x v="0"/>
    <x v="1"/>
    <x v="3"/>
    <x v="3"/>
    <x v="3"/>
  </r>
  <r>
    <n v="951"/>
    <s v="Peterson Ltd"/>
    <x v="950"/>
    <x v="435"/>
    <n v="159056"/>
    <n v="1097"/>
    <x v="1"/>
    <n v="1559"/>
    <n v="102.02"/>
    <x v="1"/>
    <s v="USD"/>
    <x v="844"/>
    <x v="721"/>
    <x v="0"/>
    <x v="1"/>
    <x v="1"/>
    <x v="1"/>
    <x v="1"/>
  </r>
  <r>
    <n v="952"/>
    <s v="Cummings-Hayes"/>
    <x v="951"/>
    <x v="436"/>
    <n v="101987"/>
    <n v="70"/>
    <x v="3"/>
    <n v="2266"/>
    <n v="45.01"/>
    <x v="1"/>
    <s v="USD"/>
    <x v="845"/>
    <x v="841"/>
    <x v="0"/>
    <x v="0"/>
    <x v="4"/>
    <x v="4"/>
    <x v="4"/>
  </r>
  <r>
    <n v="953"/>
    <s v="Boyle Ltd"/>
    <x v="952"/>
    <x v="88"/>
    <n v="1980"/>
    <n v="60"/>
    <x v="0"/>
    <n v="21"/>
    <n v="94.29"/>
    <x v="1"/>
    <s v="USD"/>
    <x v="846"/>
    <x v="842"/>
    <x v="0"/>
    <x v="1"/>
    <x v="22"/>
    <x v="4"/>
    <x v="22"/>
  </r>
  <r>
    <n v="954"/>
    <s v="Henderson, Parker and Diaz"/>
    <x v="953"/>
    <x v="142"/>
    <n v="156384"/>
    <n v="367"/>
    <x v="1"/>
    <n v="1548"/>
    <n v="101.02"/>
    <x v="2"/>
    <s v="AUD"/>
    <x v="110"/>
    <x v="843"/>
    <x v="0"/>
    <x v="0"/>
    <x v="2"/>
    <x v="2"/>
    <x v="2"/>
  </r>
  <r>
    <n v="955"/>
    <s v="Moss-Obrien"/>
    <x v="954"/>
    <x v="31"/>
    <n v="7763"/>
    <n v="1109"/>
    <x v="1"/>
    <n v="80"/>
    <n v="97.04"/>
    <x v="1"/>
    <s v="USD"/>
    <x v="847"/>
    <x v="844"/>
    <x v="0"/>
    <x v="0"/>
    <x v="3"/>
    <x v="3"/>
    <x v="3"/>
  </r>
  <r>
    <n v="956"/>
    <s v="Wood Inc"/>
    <x v="955"/>
    <x v="437"/>
    <n v="35698"/>
    <n v="19"/>
    <x v="0"/>
    <n v="830"/>
    <n v="43.01"/>
    <x v="1"/>
    <s v="USD"/>
    <x v="848"/>
    <x v="845"/>
    <x v="0"/>
    <x v="0"/>
    <x v="22"/>
    <x v="4"/>
    <x v="22"/>
  </r>
  <r>
    <n v="957"/>
    <s v="Riley, Cohen and Goodman"/>
    <x v="956"/>
    <x v="122"/>
    <n v="12434"/>
    <n v="127"/>
    <x v="1"/>
    <n v="131"/>
    <n v="94.92"/>
    <x v="1"/>
    <s v="USD"/>
    <x v="849"/>
    <x v="846"/>
    <x v="0"/>
    <x v="0"/>
    <x v="3"/>
    <x v="3"/>
    <x v="3"/>
  </r>
  <r>
    <n v="958"/>
    <s v="Green, Robinson and Ho"/>
    <x v="957"/>
    <x v="65"/>
    <n v="8081"/>
    <n v="735"/>
    <x v="1"/>
    <n v="112"/>
    <n v="72.150000000000006"/>
    <x v="1"/>
    <s v="USD"/>
    <x v="780"/>
    <x v="847"/>
    <x v="0"/>
    <x v="0"/>
    <x v="10"/>
    <x v="4"/>
    <x v="10"/>
  </r>
  <r>
    <n v="959"/>
    <s v="Black-Graham"/>
    <x v="958"/>
    <x v="438"/>
    <n v="6631"/>
    <n v="5"/>
    <x v="0"/>
    <n v="130"/>
    <n v="51.01"/>
    <x v="1"/>
    <s v="USD"/>
    <x v="140"/>
    <x v="688"/>
    <x v="0"/>
    <x v="0"/>
    <x v="18"/>
    <x v="5"/>
    <x v="18"/>
  </r>
  <r>
    <n v="960"/>
    <s v="Robbins Group"/>
    <x v="959"/>
    <x v="20"/>
    <n v="4678"/>
    <n v="85"/>
    <x v="0"/>
    <n v="55"/>
    <n v="85.05"/>
    <x v="1"/>
    <s v="USD"/>
    <x v="850"/>
    <x v="848"/>
    <x v="0"/>
    <x v="0"/>
    <x v="2"/>
    <x v="2"/>
    <x v="2"/>
  </r>
  <r>
    <n v="961"/>
    <s v="Mason, Case and May"/>
    <x v="960"/>
    <x v="57"/>
    <n v="6800"/>
    <n v="119"/>
    <x v="1"/>
    <n v="155"/>
    <n v="43.87"/>
    <x v="1"/>
    <s v="USD"/>
    <x v="851"/>
    <x v="248"/>
    <x v="0"/>
    <x v="0"/>
    <x v="18"/>
    <x v="5"/>
    <x v="18"/>
  </r>
  <r>
    <n v="962"/>
    <s v="Harris, Russell and Mitchell"/>
    <x v="961"/>
    <x v="136"/>
    <n v="10657"/>
    <n v="296"/>
    <x v="1"/>
    <n v="266"/>
    <n v="40.06"/>
    <x v="1"/>
    <s v="USD"/>
    <x v="852"/>
    <x v="849"/>
    <x v="0"/>
    <x v="0"/>
    <x v="0"/>
    <x v="0"/>
    <x v="0"/>
  </r>
  <r>
    <n v="963"/>
    <s v="Rodriguez-Robinson"/>
    <x v="962"/>
    <x v="291"/>
    <n v="4997"/>
    <n v="85"/>
    <x v="0"/>
    <n v="114"/>
    <n v="43.83"/>
    <x v="6"/>
    <s v="EUR"/>
    <x v="853"/>
    <x v="850"/>
    <x v="0"/>
    <x v="1"/>
    <x v="14"/>
    <x v="7"/>
    <x v="14"/>
  </r>
  <r>
    <n v="964"/>
    <s v="Peck, Higgins and Smith"/>
    <x v="963"/>
    <x v="41"/>
    <n v="13164"/>
    <n v="356"/>
    <x v="1"/>
    <n v="155"/>
    <n v="84.93"/>
    <x v="1"/>
    <s v="USD"/>
    <x v="854"/>
    <x v="851"/>
    <x v="0"/>
    <x v="0"/>
    <x v="3"/>
    <x v="3"/>
    <x v="3"/>
  </r>
  <r>
    <n v="965"/>
    <s v="Nunez-King"/>
    <x v="964"/>
    <x v="196"/>
    <n v="8501"/>
    <n v="386"/>
    <x v="1"/>
    <n v="207"/>
    <n v="41.07"/>
    <x v="4"/>
    <s v="GBP"/>
    <x v="67"/>
    <x v="852"/>
    <x v="0"/>
    <x v="0"/>
    <x v="1"/>
    <x v="1"/>
    <x v="1"/>
  </r>
  <r>
    <n v="966"/>
    <s v="Davis and Sons"/>
    <x v="965"/>
    <x v="12"/>
    <n v="13468"/>
    <n v="792"/>
    <x v="1"/>
    <n v="245"/>
    <n v="54.97"/>
    <x v="1"/>
    <s v="USD"/>
    <x v="855"/>
    <x v="853"/>
    <x v="0"/>
    <x v="0"/>
    <x v="3"/>
    <x v="3"/>
    <x v="3"/>
  </r>
  <r>
    <n v="967"/>
    <s v="Howard-Douglas"/>
    <x v="966"/>
    <x v="439"/>
    <n v="121138"/>
    <n v="137"/>
    <x v="1"/>
    <n v="1573"/>
    <n v="77.010000000000005"/>
    <x v="1"/>
    <s v="USD"/>
    <x v="107"/>
    <x v="104"/>
    <x v="0"/>
    <x v="0"/>
    <x v="21"/>
    <x v="1"/>
    <x v="21"/>
  </r>
  <r>
    <n v="968"/>
    <s v="Gonzalez-White"/>
    <x v="967"/>
    <x v="166"/>
    <n v="8117"/>
    <n v="338"/>
    <x v="1"/>
    <n v="114"/>
    <n v="71.2"/>
    <x v="1"/>
    <s v="USD"/>
    <x v="344"/>
    <x v="854"/>
    <x v="0"/>
    <x v="0"/>
    <x v="0"/>
    <x v="0"/>
    <x v="0"/>
  </r>
  <r>
    <n v="969"/>
    <s v="Lopez-King"/>
    <x v="968"/>
    <x v="58"/>
    <n v="8550"/>
    <n v="108"/>
    <x v="1"/>
    <n v="93"/>
    <n v="91.94"/>
    <x v="1"/>
    <s v="USD"/>
    <x v="856"/>
    <x v="855"/>
    <x v="0"/>
    <x v="0"/>
    <x v="3"/>
    <x v="3"/>
    <x v="3"/>
  </r>
  <r>
    <n v="970"/>
    <s v="Glover-Nelson"/>
    <x v="969"/>
    <x v="309"/>
    <n v="57659"/>
    <n v="61"/>
    <x v="0"/>
    <n v="594"/>
    <n v="97.07"/>
    <x v="1"/>
    <s v="USD"/>
    <x v="857"/>
    <x v="856"/>
    <x v="0"/>
    <x v="0"/>
    <x v="3"/>
    <x v="3"/>
    <x v="3"/>
  </r>
  <r>
    <n v="971"/>
    <s v="Garner and Sons"/>
    <x v="970"/>
    <x v="135"/>
    <n v="1414"/>
    <n v="28"/>
    <x v="0"/>
    <n v="24"/>
    <n v="58.92"/>
    <x v="1"/>
    <s v="USD"/>
    <x v="858"/>
    <x v="857"/>
    <x v="0"/>
    <x v="0"/>
    <x v="19"/>
    <x v="4"/>
    <x v="19"/>
  </r>
  <r>
    <n v="972"/>
    <s v="Sellers, Roach and Garrison"/>
    <x v="971"/>
    <x v="440"/>
    <n v="97524"/>
    <n v="228"/>
    <x v="1"/>
    <n v="1681"/>
    <n v="58.02"/>
    <x v="1"/>
    <s v="USD"/>
    <x v="859"/>
    <x v="858"/>
    <x v="0"/>
    <x v="1"/>
    <x v="2"/>
    <x v="2"/>
    <x v="2"/>
  </r>
  <r>
    <n v="973"/>
    <s v="Herrera, Bennett and Silva"/>
    <x v="972"/>
    <x v="441"/>
    <n v="26176"/>
    <n v="22"/>
    <x v="0"/>
    <n v="252"/>
    <n v="103.87"/>
    <x v="1"/>
    <s v="USD"/>
    <x v="860"/>
    <x v="859"/>
    <x v="0"/>
    <x v="1"/>
    <x v="3"/>
    <x v="3"/>
    <x v="3"/>
  </r>
  <r>
    <n v="974"/>
    <s v="Thomas, Clay and Mendoza"/>
    <x v="973"/>
    <x v="126"/>
    <n v="2991"/>
    <n v="374"/>
    <x v="1"/>
    <n v="32"/>
    <n v="93.47"/>
    <x v="1"/>
    <s v="USD"/>
    <x v="170"/>
    <x v="860"/>
    <x v="0"/>
    <x v="0"/>
    <x v="7"/>
    <x v="1"/>
    <x v="7"/>
  </r>
  <r>
    <n v="975"/>
    <s v="Ayala Group"/>
    <x v="974"/>
    <x v="91"/>
    <n v="8366"/>
    <n v="155"/>
    <x v="1"/>
    <n v="135"/>
    <n v="61.97"/>
    <x v="1"/>
    <s v="USD"/>
    <x v="861"/>
    <x v="264"/>
    <x v="0"/>
    <x v="1"/>
    <x v="3"/>
    <x v="3"/>
    <x v="3"/>
  </r>
  <r>
    <n v="976"/>
    <s v="Huerta, Roberts and Dickerson"/>
    <x v="975"/>
    <x v="220"/>
    <n v="12886"/>
    <n v="322"/>
    <x v="1"/>
    <n v="140"/>
    <n v="92.04"/>
    <x v="1"/>
    <s v="USD"/>
    <x v="862"/>
    <x v="65"/>
    <x v="0"/>
    <x v="1"/>
    <x v="3"/>
    <x v="3"/>
    <x v="3"/>
  </r>
  <r>
    <n v="977"/>
    <s v="Johnson Group"/>
    <x v="976"/>
    <x v="260"/>
    <n v="5177"/>
    <n v="74"/>
    <x v="0"/>
    <n v="67"/>
    <n v="77.27"/>
    <x v="1"/>
    <s v="USD"/>
    <x v="863"/>
    <x v="861"/>
    <x v="0"/>
    <x v="0"/>
    <x v="0"/>
    <x v="0"/>
    <x v="0"/>
  </r>
  <r>
    <n v="978"/>
    <s v="Bailey, Nguyen and Martinez"/>
    <x v="977"/>
    <x v="67"/>
    <n v="8641"/>
    <n v="864"/>
    <x v="1"/>
    <n v="92"/>
    <n v="93.92"/>
    <x v="1"/>
    <s v="USD"/>
    <x v="864"/>
    <x v="862"/>
    <x v="0"/>
    <x v="0"/>
    <x v="11"/>
    <x v="6"/>
    <x v="11"/>
  </r>
  <r>
    <n v="979"/>
    <s v="Williams, Martin and Meyer"/>
    <x v="978"/>
    <x v="138"/>
    <n v="86244"/>
    <n v="143"/>
    <x v="1"/>
    <n v="1015"/>
    <n v="84.97"/>
    <x v="4"/>
    <s v="GBP"/>
    <x v="527"/>
    <x v="454"/>
    <x v="0"/>
    <x v="0"/>
    <x v="3"/>
    <x v="3"/>
    <x v="3"/>
  </r>
  <r>
    <n v="980"/>
    <s v="Huff-Johnson"/>
    <x v="979"/>
    <x v="442"/>
    <n v="78630"/>
    <n v="40"/>
    <x v="0"/>
    <n v="742"/>
    <n v="105.97"/>
    <x v="1"/>
    <s v="USD"/>
    <x v="865"/>
    <x v="863"/>
    <x v="1"/>
    <x v="0"/>
    <x v="9"/>
    <x v="5"/>
    <x v="9"/>
  </r>
  <r>
    <n v="981"/>
    <s v="Diaz-Little"/>
    <x v="980"/>
    <x v="313"/>
    <n v="11941"/>
    <n v="178"/>
    <x v="1"/>
    <n v="323"/>
    <n v="36.97"/>
    <x v="1"/>
    <s v="USD"/>
    <x v="866"/>
    <x v="864"/>
    <x v="0"/>
    <x v="0"/>
    <x v="2"/>
    <x v="2"/>
    <x v="2"/>
  </r>
  <r>
    <n v="982"/>
    <s v="Freeman-French"/>
    <x v="981"/>
    <x v="44"/>
    <n v="6115"/>
    <n v="85"/>
    <x v="0"/>
    <n v="75"/>
    <n v="81.53"/>
    <x v="1"/>
    <s v="USD"/>
    <x v="867"/>
    <x v="865"/>
    <x v="0"/>
    <x v="1"/>
    <x v="4"/>
    <x v="4"/>
    <x v="4"/>
  </r>
  <r>
    <n v="983"/>
    <s v="Beck-Weber"/>
    <x v="982"/>
    <x v="443"/>
    <n v="188404"/>
    <n v="146"/>
    <x v="1"/>
    <n v="2326"/>
    <n v="81"/>
    <x v="1"/>
    <s v="USD"/>
    <x v="868"/>
    <x v="866"/>
    <x v="0"/>
    <x v="0"/>
    <x v="4"/>
    <x v="4"/>
    <x v="4"/>
  </r>
  <r>
    <n v="984"/>
    <s v="Lewis-Jacobson"/>
    <x v="983"/>
    <x v="191"/>
    <n v="9910"/>
    <n v="152"/>
    <x v="1"/>
    <n v="381"/>
    <n v="26.01"/>
    <x v="1"/>
    <s v="USD"/>
    <x v="105"/>
    <x v="867"/>
    <x v="0"/>
    <x v="0"/>
    <x v="3"/>
    <x v="3"/>
    <x v="3"/>
  </r>
  <r>
    <n v="985"/>
    <s v="Logan-Curtis"/>
    <x v="984"/>
    <x v="305"/>
    <n v="114523"/>
    <n v="67"/>
    <x v="0"/>
    <n v="4405"/>
    <n v="26"/>
    <x v="1"/>
    <s v="USD"/>
    <x v="481"/>
    <x v="868"/>
    <x v="0"/>
    <x v="1"/>
    <x v="1"/>
    <x v="1"/>
    <x v="1"/>
  </r>
  <r>
    <n v="986"/>
    <s v="Chan, Washington and Callahan"/>
    <x v="985"/>
    <x v="75"/>
    <n v="3144"/>
    <n v="40"/>
    <x v="0"/>
    <n v="92"/>
    <n v="34.17"/>
    <x v="1"/>
    <s v="USD"/>
    <x v="253"/>
    <x v="296"/>
    <x v="0"/>
    <x v="0"/>
    <x v="1"/>
    <x v="1"/>
    <x v="1"/>
  </r>
  <r>
    <n v="987"/>
    <s v="Wilson Group"/>
    <x v="986"/>
    <x v="8"/>
    <n v="13441"/>
    <n v="217"/>
    <x v="1"/>
    <n v="480"/>
    <n v="28"/>
    <x v="1"/>
    <s v="USD"/>
    <x v="869"/>
    <x v="869"/>
    <x v="0"/>
    <x v="0"/>
    <x v="4"/>
    <x v="4"/>
    <x v="4"/>
  </r>
  <r>
    <n v="988"/>
    <s v="Gardner, Ryan and Gutierrez"/>
    <x v="987"/>
    <x v="151"/>
    <n v="4899"/>
    <n v="52"/>
    <x v="0"/>
    <n v="64"/>
    <n v="76.55"/>
    <x v="1"/>
    <s v="USD"/>
    <x v="864"/>
    <x v="274"/>
    <x v="0"/>
    <x v="0"/>
    <x v="15"/>
    <x v="5"/>
    <x v="15"/>
  </r>
  <r>
    <n v="989"/>
    <s v="Hernandez Inc"/>
    <x v="988"/>
    <x v="166"/>
    <n v="11990"/>
    <n v="500"/>
    <x v="1"/>
    <n v="226"/>
    <n v="53.05"/>
    <x v="1"/>
    <s v="USD"/>
    <x v="843"/>
    <x v="354"/>
    <x v="0"/>
    <x v="0"/>
    <x v="18"/>
    <x v="5"/>
    <x v="18"/>
  </r>
  <r>
    <n v="990"/>
    <s v="Ortiz-Roberts"/>
    <x v="989"/>
    <x v="75"/>
    <n v="6839"/>
    <n v="88"/>
    <x v="0"/>
    <n v="64"/>
    <n v="106.86"/>
    <x v="1"/>
    <s v="USD"/>
    <x v="289"/>
    <x v="870"/>
    <x v="0"/>
    <x v="1"/>
    <x v="6"/>
    <x v="4"/>
    <x v="6"/>
  </r>
  <r>
    <n v="991"/>
    <s v="Ramirez LLC"/>
    <x v="990"/>
    <x v="122"/>
    <n v="11091"/>
    <n v="113"/>
    <x v="1"/>
    <n v="241"/>
    <n v="46.02"/>
    <x v="1"/>
    <s v="USD"/>
    <x v="870"/>
    <x v="871"/>
    <x v="0"/>
    <x v="1"/>
    <x v="1"/>
    <x v="1"/>
    <x v="1"/>
  </r>
  <r>
    <n v="992"/>
    <s v="Morrow Inc"/>
    <x v="991"/>
    <x v="33"/>
    <n v="13223"/>
    <n v="427"/>
    <x v="1"/>
    <n v="132"/>
    <n v="100.17"/>
    <x v="1"/>
    <s v="USD"/>
    <x v="871"/>
    <x v="98"/>
    <x v="0"/>
    <x v="1"/>
    <x v="6"/>
    <x v="4"/>
    <x v="6"/>
  </r>
  <r>
    <n v="993"/>
    <s v="Erickson-Rogers"/>
    <x v="992"/>
    <x v="122"/>
    <n v="7608"/>
    <n v="78"/>
    <x v="3"/>
    <n v="75"/>
    <n v="101.44"/>
    <x v="6"/>
    <s v="EUR"/>
    <x v="872"/>
    <x v="872"/>
    <x v="0"/>
    <x v="1"/>
    <x v="14"/>
    <x v="7"/>
    <x v="14"/>
  </r>
  <r>
    <n v="994"/>
    <s v="Leach, Rich and Price"/>
    <x v="993"/>
    <x v="444"/>
    <n v="74073"/>
    <n v="52"/>
    <x v="0"/>
    <n v="842"/>
    <n v="87.97"/>
    <x v="1"/>
    <s v="USD"/>
    <x v="873"/>
    <x v="873"/>
    <x v="0"/>
    <x v="1"/>
    <x v="18"/>
    <x v="5"/>
    <x v="18"/>
  </r>
  <r>
    <n v="995"/>
    <s v="Manning-Hamilton"/>
    <x v="994"/>
    <x v="238"/>
    <n v="153216"/>
    <n v="157"/>
    <x v="1"/>
    <n v="2043"/>
    <n v="75"/>
    <x v="1"/>
    <s v="USD"/>
    <x v="874"/>
    <x v="526"/>
    <x v="0"/>
    <x v="1"/>
    <x v="0"/>
    <x v="0"/>
    <x v="0"/>
  </r>
  <r>
    <n v="996"/>
    <s v="Butler LLC"/>
    <x v="995"/>
    <x v="47"/>
    <n v="4814"/>
    <n v="73"/>
    <x v="0"/>
    <n v="112"/>
    <n v="42.98"/>
    <x v="1"/>
    <s v="USD"/>
    <x v="875"/>
    <x v="874"/>
    <x v="0"/>
    <x v="0"/>
    <x v="3"/>
    <x v="3"/>
    <x v="3"/>
  </r>
  <r>
    <n v="997"/>
    <s v="Ball LLC"/>
    <x v="996"/>
    <x v="4"/>
    <n v="4603"/>
    <n v="61"/>
    <x v="3"/>
    <n v="139"/>
    <n v="33.119999999999997"/>
    <x v="6"/>
    <s v="EUR"/>
    <x v="876"/>
    <x v="875"/>
    <x v="0"/>
    <x v="0"/>
    <x v="3"/>
    <x v="3"/>
    <x v="3"/>
  </r>
  <r>
    <n v="998"/>
    <s v="Taylor, Santiago and Flores"/>
    <x v="997"/>
    <x v="445"/>
    <n v="37823"/>
    <n v="57"/>
    <x v="0"/>
    <n v="374"/>
    <n v="101.13"/>
    <x v="1"/>
    <s v="USD"/>
    <x v="877"/>
    <x v="876"/>
    <x v="0"/>
    <x v="1"/>
    <x v="7"/>
    <x v="1"/>
    <x v="7"/>
  </r>
  <r>
    <n v="999"/>
    <s v="Hernandez, Norton and Kelley"/>
    <x v="998"/>
    <x v="446"/>
    <n v="62819"/>
    <n v="57"/>
    <x v="3"/>
    <n v="1122"/>
    <n v="55.99"/>
    <x v="1"/>
    <s v="USD"/>
    <x v="878"/>
    <x v="877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1769-D63B-489D-852B-714012951FD4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5" firstHeaderRow="1" firstDataRow="2" firstDataCol="1" rowPageCount="1" colPageCount="1"/>
  <pivotFields count="18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700FD-DA78-4C9E-BDD9-632148529AED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1" colPageCount="1"/>
  <pivotFields count="18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FC51F-59AE-42B9-80B5-E616825F60A1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7892-A8CB-4DED-82A3-B44E9919DC0F}">
  <dimension ref="A2:F15"/>
  <sheetViews>
    <sheetView workbookViewId="0">
      <selection activeCell="A14" sqref="A14"/>
    </sheetView>
  </sheetViews>
  <sheetFormatPr defaultRowHeight="15.6" x14ac:dyDescent="0.3"/>
  <cols>
    <col min="1" max="1" width="13.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2" spans="1:6" x14ac:dyDescent="0.3">
      <c r="A2" s="4" t="s">
        <v>6</v>
      </c>
      <c r="B2" t="s">
        <v>2036</v>
      </c>
    </row>
    <row r="4" spans="1:6" x14ac:dyDescent="0.3">
      <c r="A4" s="4" t="s">
        <v>2047</v>
      </c>
      <c r="B4" s="4" t="s">
        <v>2037</v>
      </c>
    </row>
    <row r="5" spans="1:6" x14ac:dyDescent="0.3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5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5" t="s">
        <v>2039</v>
      </c>
      <c r="B7">
        <v>4</v>
      </c>
      <c r="C7">
        <v>20</v>
      </c>
      <c r="E7">
        <v>22</v>
      </c>
      <c r="F7">
        <v>46</v>
      </c>
    </row>
    <row r="8" spans="1:6" x14ac:dyDescent="0.3">
      <c r="A8" s="5" t="s">
        <v>2040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5" t="s">
        <v>2041</v>
      </c>
      <c r="E9">
        <v>4</v>
      </c>
      <c r="F9">
        <v>4</v>
      </c>
    </row>
    <row r="10" spans="1:6" x14ac:dyDescent="0.3">
      <c r="A10" s="5" t="s">
        <v>2042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5" t="s">
        <v>2043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5" t="s">
        <v>2044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5" t="s">
        <v>2045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5" t="s">
        <v>2046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5" t="s">
        <v>2035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4A04-FDCF-41D5-818E-7D33A394AB61}">
  <dimension ref="A2:F30"/>
  <sheetViews>
    <sheetView topLeftCell="A4" workbookViewId="0">
      <selection activeCell="A26" sqref="A2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2" spans="1:6" x14ac:dyDescent="0.3">
      <c r="A2" s="4" t="s">
        <v>6</v>
      </c>
      <c r="B2" t="s">
        <v>2036</v>
      </c>
    </row>
    <row r="4" spans="1:6" x14ac:dyDescent="0.3">
      <c r="A4" s="4" t="s">
        <v>2047</v>
      </c>
      <c r="B4" s="4" t="s">
        <v>2037</v>
      </c>
    </row>
    <row r="5" spans="1:6" x14ac:dyDescent="0.3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5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2049</v>
      </c>
      <c r="E7">
        <v>4</v>
      </c>
      <c r="F7">
        <v>4</v>
      </c>
    </row>
    <row r="8" spans="1:6" x14ac:dyDescent="0.3">
      <c r="A8" s="5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2052</v>
      </c>
      <c r="C10">
        <v>8</v>
      </c>
      <c r="E10">
        <v>10</v>
      </c>
      <c r="F10">
        <v>18</v>
      </c>
    </row>
    <row r="11" spans="1:6" x14ac:dyDescent="0.3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2057</v>
      </c>
      <c r="C15">
        <v>3</v>
      </c>
      <c r="E15">
        <v>4</v>
      </c>
      <c r="F15">
        <v>7</v>
      </c>
    </row>
    <row r="16" spans="1:6" x14ac:dyDescent="0.3">
      <c r="A16" s="5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2059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2062</v>
      </c>
      <c r="C20">
        <v>4</v>
      </c>
      <c r="E20">
        <v>4</v>
      </c>
      <c r="F20">
        <v>8</v>
      </c>
    </row>
    <row r="21" spans="1:6" x14ac:dyDescent="0.3">
      <c r="A21" s="5" t="s">
        <v>2063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2064</v>
      </c>
      <c r="C22">
        <v>9</v>
      </c>
      <c r="E22">
        <v>5</v>
      </c>
      <c r="F22">
        <v>14</v>
      </c>
    </row>
    <row r="23" spans="1:6" x14ac:dyDescent="0.3">
      <c r="A23" s="5" t="s">
        <v>2065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2066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2067</v>
      </c>
      <c r="C25">
        <v>7</v>
      </c>
      <c r="E25">
        <v>14</v>
      </c>
      <c r="F25">
        <v>21</v>
      </c>
    </row>
    <row r="26" spans="1:6" x14ac:dyDescent="0.3">
      <c r="A26" s="5" t="s">
        <v>2068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2071</v>
      </c>
      <c r="E29">
        <v>3</v>
      </c>
      <c r="F29">
        <v>3</v>
      </c>
    </row>
    <row r="30" spans="1:6" x14ac:dyDescent="0.3">
      <c r="A30" s="5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7462-08FB-4F44-9A8F-689E04ECCD23}">
  <dimension ref="A1:F18"/>
  <sheetViews>
    <sheetView tabSelected="1" workbookViewId="0">
      <selection activeCell="A13" sqref="A6:A17"/>
      <pivotSelection pane="bottomRight" showHeader="1" axis="axisRow" activeRow="12" previousRow="12" click="1" r:id="rId1">
        <pivotArea dataOnly="0" labelOnly="1" fieldPosition="0">
          <references count="1">
            <reference field="20" count="0"/>
          </references>
        </pivotArea>
      </pivotSelection>
    </sheetView>
  </sheetViews>
  <sheetFormatPr defaultRowHeight="15.6" x14ac:dyDescent="0.3"/>
  <cols>
    <col min="1" max="1" width="30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2033</v>
      </c>
      <c r="B1" t="s">
        <v>2036</v>
      </c>
    </row>
    <row r="2" spans="1:6" x14ac:dyDescent="0.3">
      <c r="A2" s="4" t="s">
        <v>2086</v>
      </c>
      <c r="B2" t="s">
        <v>2036</v>
      </c>
    </row>
    <row r="4" spans="1:6" x14ac:dyDescent="0.3">
      <c r="A4" s="4" t="s">
        <v>2029</v>
      </c>
      <c r="B4" s="4" t="s">
        <v>2037</v>
      </c>
    </row>
    <row r="5" spans="1:6" x14ac:dyDescent="0.3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5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5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3">
      <c r="A8" s="5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3">
      <c r="A9" s="5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5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5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5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5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5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5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5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5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5" t="s">
        <v>2035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F4F9-D3B1-40E5-B423-0195F806A645}">
  <dimension ref="A1:H13"/>
  <sheetViews>
    <sheetView workbookViewId="0">
      <selection activeCell="A13" sqref="A13:XFD13"/>
    </sheetView>
  </sheetViews>
  <sheetFormatPr defaultRowHeight="15.6" x14ac:dyDescent="0.3"/>
  <cols>
    <col min="1" max="1" width="18.59765625" style="7" customWidth="1"/>
    <col min="2" max="2" width="19.09765625" customWidth="1"/>
    <col min="3" max="3" width="17.3984375" customWidth="1"/>
    <col min="4" max="4" width="18.8984375" customWidth="1"/>
    <col min="5" max="5" width="16.296875" customWidth="1"/>
    <col min="6" max="6" width="22.5" customWidth="1"/>
    <col min="7" max="7" width="17.8984375" customWidth="1"/>
    <col min="8" max="8" width="21.69921875" customWidth="1"/>
    <col min="9" max="9" width="18.296875" customWidth="1"/>
  </cols>
  <sheetData>
    <row r="1" spans="1:8" s="7" customFormat="1" ht="22.05" customHeight="1" x14ac:dyDescent="0.3">
      <c r="A1" s="7" t="s">
        <v>2087</v>
      </c>
      <c r="B1" s="7" t="s">
        <v>2088</v>
      </c>
      <c r="C1" s="7" t="s">
        <v>2089</v>
      </c>
      <c r="D1" s="7" t="s">
        <v>2090</v>
      </c>
      <c r="E1" s="7" t="s">
        <v>2091</v>
      </c>
      <c r="F1" s="7" t="s">
        <v>2092</v>
      </c>
      <c r="G1" s="7" t="s">
        <v>2093</v>
      </c>
      <c r="H1" s="7" t="s">
        <v>2094</v>
      </c>
    </row>
    <row r="2" spans="1:8" ht="22.05" customHeight="1" x14ac:dyDescent="0.3">
      <c r="A2" s="7" t="s">
        <v>2095</v>
      </c>
      <c r="B2">
        <f>COUNTIFS(Crowdfunding!D$2:D$1001,"&lt;1000",Crowdfunding!G$2:G$1001,"successful")</f>
        <v>30</v>
      </c>
      <c r="C2">
        <f>COUNTIFS(Crowdfunding!D$2:D$1001,"&lt;1000",Crowdfunding!G$2:G$1001,"failed")</f>
        <v>20</v>
      </c>
      <c r="D2">
        <f>COUNTIFS(Crowdfunding!D$2:D$1001,"&lt;1000",Crowdfunding!G$2:G$1001,"canceled")</f>
        <v>1</v>
      </c>
      <c r="E2">
        <f>COUNTIF(Crowdfunding!D2:D1001,"&lt;1000")</f>
        <v>51</v>
      </c>
      <c r="F2" s="10">
        <f>ROUND((B2/E2),2)</f>
        <v>0.59</v>
      </c>
      <c r="G2" s="10">
        <f>ROUND((C2/E2),2)</f>
        <v>0.39</v>
      </c>
      <c r="H2" s="10">
        <f>ROUND((D2/E2),2)</f>
        <v>0.02</v>
      </c>
    </row>
    <row r="3" spans="1:8" ht="22.05" customHeight="1" x14ac:dyDescent="0.3">
      <c r="A3" s="7" t="s">
        <v>2096</v>
      </c>
      <c r="B3">
        <f>COUNTIFS(Crowdfunding!D$2:D$1001,"&gt;=1000",Crowdfunding!D2:D1001,"&lt;4999",Crowdfunding!G$2:G$1001,"successful")</f>
        <v>191</v>
      </c>
      <c r="C3">
        <f>COUNTIFS(Crowdfunding!D$2:D$1001,"&gt;=1000",Crowdfunding!D2:D1001,"&lt;4999",Crowdfunding!G$2:G$1001,"failed")</f>
        <v>38</v>
      </c>
      <c r="D3">
        <f>COUNTIFS(Crowdfunding!D$2:D$1001,"&gt;=1000",Crowdfunding!D2:D1001,"&lt;4999",Crowdfunding!G$2:G$1001,"canceled")</f>
        <v>2</v>
      </c>
      <c r="E3">
        <f>COUNTIFS(Crowdfunding!D$2:D$1001,"&gt;=1000",Crowdfunding!D2:D1001,"&lt;4999")</f>
        <v>234</v>
      </c>
      <c r="F3" s="10">
        <f t="shared" ref="F3:F13" si="0">ROUND((B3/E3),2)</f>
        <v>0.82</v>
      </c>
      <c r="G3" s="10">
        <f t="shared" ref="G3:G13" si="1">ROUND((C3/E3),2)</f>
        <v>0.16</v>
      </c>
      <c r="H3" s="10">
        <f t="shared" ref="H3:H13" si="2">ROUND((D3/E3),2)</f>
        <v>0.01</v>
      </c>
    </row>
    <row r="4" spans="1:8" ht="22.05" customHeight="1" x14ac:dyDescent="0.3">
      <c r="A4" s="7" t="s">
        <v>2097</v>
      </c>
      <c r="B4">
        <f>COUNTIFS(Crowdfunding!D:D,"&gt;=5000",Crowdfunding!D:D,"&lt;=9999",Crowdfunding!G:G,"successful")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>COUNTIFS(Crowdfunding!D:D,"&gt;=5000",Crowdfunding!D:D,"&lt;=9999")</f>
        <v>317</v>
      </c>
      <c r="F4" s="10">
        <f t="shared" si="0"/>
        <v>0.52</v>
      </c>
      <c r="G4" s="10">
        <f t="shared" si="1"/>
        <v>0.4</v>
      </c>
      <c r="H4" s="10">
        <f t="shared" si="2"/>
        <v>0.08</v>
      </c>
    </row>
    <row r="5" spans="1:8" ht="22.05" customHeight="1" x14ac:dyDescent="0.3">
      <c r="A5" s="7" t="s">
        <v>2098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COUNTIFS(Crowdfunding!D:D,"&gt;=10000",Crowdfunding!D:D,"&lt;=14999",'Crowd funding'!G:G,"canceled")</f>
        <v>0</v>
      </c>
      <c r="E5">
        <f>COUNTIFS(Crowdfunding!D:D,"&gt;=10000",Crowdfunding!D:D,"&lt;=14999")</f>
        <v>9</v>
      </c>
      <c r="F5" s="10">
        <f t="shared" si="0"/>
        <v>0.44</v>
      </c>
      <c r="G5" s="10">
        <f t="shared" si="1"/>
        <v>0.56000000000000005</v>
      </c>
      <c r="H5" s="10">
        <f t="shared" si="2"/>
        <v>0</v>
      </c>
    </row>
    <row r="6" spans="1:8" ht="22.05" customHeight="1" x14ac:dyDescent="0.3">
      <c r="A6" s="7" t="s">
        <v>2099</v>
      </c>
      <c r="B6">
        <f>COUNTIFS(Crowdfunding!D:D,"&gt;=15000",Crowdfunding!D:D,"&lt;=199999",'Crowd funding'!G:G,"successful")</f>
        <v>176</v>
      </c>
      <c r="C6">
        <f>COUNTIFS(Crowdfunding!D:D,"&gt;=15000",Crowdfunding!D:D,"&lt;=199999",'Crowd funding'!G:G,"failed")</f>
        <v>175</v>
      </c>
      <c r="D6">
        <f>COUNTIFS(Crowdfunding!D:D,"&gt;=15000",Crowdfunding!D:D,"&lt;=199999",Crowdfunding!G:G,"canceled")</f>
        <v>29</v>
      </c>
      <c r="E6">
        <f>COUNTIFS(Crowdfunding!D:D,"&gt;=15000",Crowdfunding!D:D,"&lt;=199999")</f>
        <v>389</v>
      </c>
      <c r="F6" s="10">
        <f t="shared" si="0"/>
        <v>0.45</v>
      </c>
      <c r="G6" s="10">
        <f t="shared" si="1"/>
        <v>0.45</v>
      </c>
      <c r="H6" s="10">
        <f t="shared" si="2"/>
        <v>7.0000000000000007E-2</v>
      </c>
    </row>
    <row r="7" spans="1:8" ht="22.05" customHeight="1" x14ac:dyDescent="0.3">
      <c r="A7" s="8" t="s">
        <v>2100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COUNTIFS(Crowdfunding!D:D,"&gt;=20000",Crowdfunding!D:D,"&lt;=24999",'Crowd funding'!G:G,"canceled")</f>
        <v>0</v>
      </c>
      <c r="E7">
        <f>COUNTIFS(Crowdfunding!D:D,"&gt;=20000",Crowdfunding!D:D,"&lt;=24999")</f>
        <v>7</v>
      </c>
      <c r="F7" s="10">
        <f t="shared" si="0"/>
        <v>1</v>
      </c>
      <c r="G7" s="10">
        <f t="shared" si="1"/>
        <v>0</v>
      </c>
      <c r="H7" s="10">
        <f t="shared" si="2"/>
        <v>0</v>
      </c>
    </row>
    <row r="8" spans="1:8" ht="22.05" customHeight="1" x14ac:dyDescent="0.3">
      <c r="A8" s="8" t="s">
        <v>2101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>COUNTIFS(Crowdfunding!D:D,"&gt;=25000",Crowdfunding!D:D,"&lt;=29999")</f>
        <v>14</v>
      </c>
      <c r="F8" s="10">
        <f t="shared" si="0"/>
        <v>0.79</v>
      </c>
      <c r="G8" s="10">
        <f t="shared" si="1"/>
        <v>0.21</v>
      </c>
      <c r="H8" s="10">
        <f t="shared" si="2"/>
        <v>0</v>
      </c>
    </row>
    <row r="9" spans="1:8" ht="22.05" customHeight="1" x14ac:dyDescent="0.3">
      <c r="A9" s="8" t="s">
        <v>2102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>COUNTIFS(Crowdfunding!D:D,"&gt;=30000",Crowdfunding!D:D,"&lt;=34999")</f>
        <v>7</v>
      </c>
      <c r="F9" s="10">
        <f t="shared" si="0"/>
        <v>1</v>
      </c>
      <c r="G9" s="10">
        <f t="shared" si="1"/>
        <v>0</v>
      </c>
      <c r="H9" s="10">
        <f t="shared" si="2"/>
        <v>0</v>
      </c>
    </row>
    <row r="10" spans="1:8" ht="22.05" customHeight="1" x14ac:dyDescent="0.3">
      <c r="A10" s="8" t="s">
        <v>2103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>COUNTIFS(Crowdfunding!D:D,"&gt;=35000",Crowdfunding!D:D,"&lt;=39999")</f>
        <v>12</v>
      </c>
      <c r="F10" s="10">
        <f t="shared" si="0"/>
        <v>0.67</v>
      </c>
      <c r="G10" s="10">
        <f t="shared" si="1"/>
        <v>0.25</v>
      </c>
      <c r="H10" s="10">
        <f t="shared" si="2"/>
        <v>0.08</v>
      </c>
    </row>
    <row r="11" spans="1:8" ht="22.05" customHeight="1" x14ac:dyDescent="0.3">
      <c r="A11" s="8" t="s">
        <v>2104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>COUNTIFS(Crowdfunding!D:D,"&gt;=40000",Crowdfunding!D:D,"&lt;=44999")</f>
        <v>15</v>
      </c>
      <c r="F11" s="10">
        <f t="shared" si="0"/>
        <v>0.73</v>
      </c>
      <c r="G11" s="10">
        <f t="shared" si="1"/>
        <v>0.2</v>
      </c>
      <c r="H11" s="10">
        <f t="shared" si="2"/>
        <v>0</v>
      </c>
    </row>
    <row r="12" spans="1:8" ht="22.05" customHeight="1" x14ac:dyDescent="0.3">
      <c r="A12" s="8" t="s">
        <v>2105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>COUNTIFS(Crowdfunding!D:D,"&gt;=45000",Crowdfunding!D:D,"&lt;=49999")</f>
        <v>11</v>
      </c>
      <c r="F12" s="10">
        <f t="shared" si="0"/>
        <v>0.73</v>
      </c>
      <c r="G12" s="10">
        <f t="shared" si="1"/>
        <v>0.27</v>
      </c>
      <c r="H12" s="10">
        <f t="shared" si="2"/>
        <v>0</v>
      </c>
    </row>
    <row r="13" spans="1:8" x14ac:dyDescent="0.3">
      <c r="A13" s="9" t="s">
        <v>2106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>COUNTIFS(Crowdfunding!D:D,"&gt;=50000")</f>
        <v>313</v>
      </c>
      <c r="F13" s="10">
        <f t="shared" si="0"/>
        <v>0.36</v>
      </c>
      <c r="G13" s="10">
        <f t="shared" si="1"/>
        <v>0.52</v>
      </c>
      <c r="H13" s="10">
        <f t="shared" si="2"/>
        <v>0.09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4354-3EE7-4E8D-B053-C7D73F02C5DE}">
  <dimension ref="A1:N566"/>
  <sheetViews>
    <sheetView topLeftCell="A25" workbookViewId="0">
      <selection activeCell="N30" sqref="N30"/>
    </sheetView>
  </sheetViews>
  <sheetFormatPr defaultRowHeight="15.6" x14ac:dyDescent="0.3"/>
  <cols>
    <col min="1" max="1" width="9.5" bestFit="1" customWidth="1"/>
    <col min="2" max="2" width="12.296875" bestFit="1" customWidth="1"/>
    <col min="3" max="4" width="11.19921875"/>
    <col min="5" max="5" width="12.296875" bestFit="1" customWidth="1"/>
    <col min="14" max="14" width="16.8984375" customWidth="1"/>
  </cols>
  <sheetData>
    <row r="1" spans="1:14" x14ac:dyDescent="0.3">
      <c r="A1" s="11" t="s">
        <v>4</v>
      </c>
      <c r="B1" s="11" t="s">
        <v>5</v>
      </c>
      <c r="C1" s="12"/>
      <c r="D1" s="11" t="s">
        <v>4</v>
      </c>
      <c r="E1" s="11" t="s">
        <v>5</v>
      </c>
      <c r="H1" s="13" t="s">
        <v>2107</v>
      </c>
      <c r="I1" s="13" t="s">
        <v>2108</v>
      </c>
      <c r="J1" s="13" t="s">
        <v>2109</v>
      </c>
      <c r="K1" s="13" t="s">
        <v>2110</v>
      </c>
      <c r="L1" s="13" t="s">
        <v>2111</v>
      </c>
      <c r="M1" s="13" t="s">
        <v>2112</v>
      </c>
      <c r="N1" s="13" t="s">
        <v>2113</v>
      </c>
    </row>
    <row r="2" spans="1:14" x14ac:dyDescent="0.3">
      <c r="A2" t="s">
        <v>20</v>
      </c>
      <c r="B2">
        <v>158</v>
      </c>
      <c r="D2" t="s">
        <v>14</v>
      </c>
      <c r="E2">
        <v>0</v>
      </c>
      <c r="H2" t="s">
        <v>2114</v>
      </c>
      <c r="I2">
        <f>MEDIAN(B:B)</f>
        <v>201</v>
      </c>
      <c r="J2">
        <f>AVERAGE(B:B)</f>
        <v>851.14690265486729</v>
      </c>
      <c r="K2">
        <f>MIN(B:B)</f>
        <v>16</v>
      </c>
      <c r="L2">
        <f>MAX(B:B)</f>
        <v>7295</v>
      </c>
      <c r="M2">
        <f>_xlfn.VAR.P(B:B)</f>
        <v>1603373.7324019109</v>
      </c>
      <c r="N2">
        <f>_xlfn.STDEV.P(B:B)</f>
        <v>1266.2439466397898</v>
      </c>
    </row>
    <row r="3" spans="1:14" x14ac:dyDescent="0.3">
      <c r="A3" t="s">
        <v>20</v>
      </c>
      <c r="B3">
        <v>1425</v>
      </c>
      <c r="D3" t="s">
        <v>14</v>
      </c>
      <c r="E3">
        <v>24</v>
      </c>
      <c r="H3" t="s">
        <v>2115</v>
      </c>
      <c r="I3">
        <f>MEDIAN(E:E)</f>
        <v>114.5</v>
      </c>
      <c r="J3">
        <f>AVERAGE(E:E)</f>
        <v>585.61538461538464</v>
      </c>
      <c r="K3">
        <f>MIN(E:E)</f>
        <v>0</v>
      </c>
      <c r="L3">
        <f>MAX(E:E)</f>
        <v>6080</v>
      </c>
      <c r="M3">
        <f>_xlfn.VAR.P(E:E)</f>
        <v>921574.68174133555</v>
      </c>
      <c r="N3">
        <f>_xlfn.STDEV.P(E:E)</f>
        <v>959.98681331637863</v>
      </c>
    </row>
    <row r="4" spans="1:14" x14ac:dyDescent="0.3">
      <c r="A4" t="s">
        <v>20</v>
      </c>
      <c r="B4">
        <v>174</v>
      </c>
      <c r="D4" t="s">
        <v>14</v>
      </c>
      <c r="E4">
        <v>53</v>
      </c>
    </row>
    <row r="5" spans="1:14" x14ac:dyDescent="0.3">
      <c r="A5" t="s">
        <v>20</v>
      </c>
      <c r="B5">
        <v>227</v>
      </c>
      <c r="D5" t="s">
        <v>14</v>
      </c>
      <c r="E5">
        <v>18</v>
      </c>
    </row>
    <row r="6" spans="1:14" x14ac:dyDescent="0.3">
      <c r="A6" t="s">
        <v>20</v>
      </c>
      <c r="B6">
        <v>220</v>
      </c>
      <c r="D6" t="s">
        <v>14</v>
      </c>
      <c r="E6">
        <v>44</v>
      </c>
    </row>
    <row r="7" spans="1:14" x14ac:dyDescent="0.3">
      <c r="A7" t="s">
        <v>20</v>
      </c>
      <c r="B7">
        <v>98</v>
      </c>
      <c r="D7" t="s">
        <v>14</v>
      </c>
      <c r="E7">
        <v>27</v>
      </c>
    </row>
    <row r="8" spans="1:14" x14ac:dyDescent="0.3">
      <c r="A8" t="s">
        <v>20</v>
      </c>
      <c r="B8">
        <v>100</v>
      </c>
      <c r="D8" t="s">
        <v>14</v>
      </c>
      <c r="E8">
        <v>55</v>
      </c>
    </row>
    <row r="9" spans="1:14" x14ac:dyDescent="0.3">
      <c r="A9" t="s">
        <v>20</v>
      </c>
      <c r="B9">
        <v>1249</v>
      </c>
      <c r="D9" t="s">
        <v>14</v>
      </c>
      <c r="E9">
        <v>200</v>
      </c>
    </row>
    <row r="10" spans="1:14" x14ac:dyDescent="0.3">
      <c r="A10" t="s">
        <v>20</v>
      </c>
      <c r="B10">
        <v>1396</v>
      </c>
      <c r="D10" t="s">
        <v>14</v>
      </c>
      <c r="E10">
        <v>452</v>
      </c>
    </row>
    <row r="11" spans="1:14" x14ac:dyDescent="0.3">
      <c r="A11" t="s">
        <v>20</v>
      </c>
      <c r="B11">
        <v>890</v>
      </c>
      <c r="D11" t="s">
        <v>14</v>
      </c>
      <c r="E11">
        <v>674</v>
      </c>
    </row>
    <row r="12" spans="1:14" x14ac:dyDescent="0.3">
      <c r="A12" t="s">
        <v>20</v>
      </c>
      <c r="B12">
        <v>142</v>
      </c>
      <c r="D12" t="s">
        <v>14</v>
      </c>
      <c r="E12">
        <v>558</v>
      </c>
    </row>
    <row r="13" spans="1:14" x14ac:dyDescent="0.3">
      <c r="A13" t="s">
        <v>20</v>
      </c>
      <c r="B13">
        <v>2673</v>
      </c>
      <c r="D13" t="s">
        <v>14</v>
      </c>
      <c r="E13">
        <v>15</v>
      </c>
    </row>
    <row r="14" spans="1:14" x14ac:dyDescent="0.3">
      <c r="A14" t="s">
        <v>20</v>
      </c>
      <c r="B14">
        <v>163</v>
      </c>
      <c r="D14" t="s">
        <v>14</v>
      </c>
      <c r="E14">
        <v>2307</v>
      </c>
    </row>
    <row r="15" spans="1:14" x14ac:dyDescent="0.3">
      <c r="A15" t="s">
        <v>20</v>
      </c>
      <c r="B15">
        <v>2220</v>
      </c>
      <c r="D15" t="s">
        <v>14</v>
      </c>
      <c r="E15">
        <v>88</v>
      </c>
    </row>
    <row r="16" spans="1:14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ellIs" dxfId="15" priority="13" operator="equal">
      <formula>"live"</formula>
    </cfRule>
    <cfRule type="cellIs" dxfId="14" priority="14" operator="equal">
      <formula>"failed"</formula>
    </cfRule>
    <cfRule type="cellIs" dxfId="13" priority="15" operator="equal">
      <formula>"successful"</formula>
    </cfRule>
    <cfRule type="cellIs" dxfId="12" priority="16" operator="equal">
      <formula>"canceled"</formula>
    </cfRule>
  </conditionalFormatting>
  <conditionalFormatting sqref="D2:D365">
    <cfRule type="cellIs" dxfId="11" priority="9" operator="equal">
      <formula>"live"</formula>
    </cfRule>
    <cfRule type="cellIs" dxfId="10" priority="10" operator="equal">
      <formula>"failed"</formula>
    </cfRule>
    <cfRule type="cellIs" dxfId="9" priority="11" operator="equal">
      <formula>"successful"</formula>
    </cfRule>
    <cfRule type="cellIs" dxfId="8" priority="12" operator="equal">
      <formula>"canceled"</formula>
    </cfRule>
  </conditionalFormatting>
  <conditionalFormatting sqref="H2">
    <cfRule type="cellIs" dxfId="7" priority="5" operator="equal">
      <formula>"live"</formula>
    </cfRule>
    <cfRule type="cellIs" dxfId="6" priority="6" operator="equal">
      <formula>"failed"</formula>
    </cfRule>
    <cfRule type="cellIs" dxfId="5" priority="7" operator="equal">
      <formula>"successful"</formula>
    </cfRule>
    <cfRule type="cellIs" dxfId="4" priority="8" operator="equal">
      <formula>"canceled"</formula>
    </cfRule>
  </conditionalFormatting>
  <conditionalFormatting sqref="H3">
    <cfRule type="cellIs" dxfId="3" priority="1" operator="equal">
      <formula>"live"</formula>
    </cfRule>
    <cfRule type="cellIs" dxfId="2" priority="2" operator="equal">
      <formula>"failed"</formula>
    </cfRule>
    <cfRule type="cellIs" dxfId="1" priority="3" operator="equal">
      <formula>"successful"</formula>
    </cfRule>
    <cfRule type="cellIs" dxfId="0" priority="4" operator="equal">
      <formula>"canceled"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F1" workbookViewId="0">
      <selection activeCell="N1" sqref="N1:N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796875" customWidth="1"/>
    <col min="8" max="8" width="13" bestFit="1" customWidth="1"/>
    <col min="9" max="9" width="16.09765625" customWidth="1"/>
    <col min="12" max="13" width="11.19921875" bestFit="1" customWidth="1"/>
    <col min="14" max="14" width="25.69921875" style="15" customWidth="1"/>
    <col min="15" max="15" width="25.296875" customWidth="1"/>
    <col min="18" max="18" width="28" bestFit="1" customWidth="1"/>
    <col min="19" max="19" width="28" customWidth="1"/>
    <col min="20" max="20" width="17.6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1" t="s">
        <v>2031</v>
      </c>
      <c r="J1" s="1" t="s">
        <v>6</v>
      </c>
      <c r="K1" s="1" t="s">
        <v>7</v>
      </c>
      <c r="L1" s="1" t="s">
        <v>8</v>
      </c>
      <c r="M1" s="1" t="s">
        <v>9</v>
      </c>
      <c r="N1" s="14" t="s">
        <v>2073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5">
        <f>Crowdfunding!N3</f>
        <v>41870.208333333336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ROUND(((E3/D3)*100),0)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s="15">
        <f>(((L3/60)/60)/24+DATE(1970,1,1))</f>
        <v>41870.208333333336</v>
      </c>
      <c r="O3" s="6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ROUND(((E4/D4)*100),0)</f>
        <v>131</v>
      </c>
      <c r="G4" t="s">
        <v>20</v>
      </c>
      <c r="H4">
        <v>1425</v>
      </c>
      <c r="I4">
        <f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s="15">
        <f>(((L4/60)/60)/24+DATE(1970,1,1))</f>
        <v>41595.25</v>
      </c>
      <c r="O4" s="6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>ROUND(((E5/D5)*100),0)</f>
        <v>59</v>
      </c>
      <c r="G5" t="s">
        <v>14</v>
      </c>
      <c r="H5">
        <v>24</v>
      </c>
      <c r="I5">
        <f>ROUND((E5/H5),2)</f>
        <v>103.21</v>
      </c>
      <c r="J5" t="s">
        <v>21</v>
      </c>
      <c r="K5" t="s">
        <v>22</v>
      </c>
      <c r="L5">
        <v>1565499600</v>
      </c>
      <c r="M5">
        <v>1568955600</v>
      </c>
      <c r="N5" s="15">
        <f>(((L5/60)/60)/24+DATE(1970,1,1))</f>
        <v>43688.208333333328</v>
      </c>
      <c r="O5" s="6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>ROUND(((E6/D6)*100),0)</f>
        <v>69</v>
      </c>
      <c r="G6" t="s">
        <v>14</v>
      </c>
      <c r="H6">
        <v>53</v>
      </c>
      <c r="I6">
        <f>ROUND((E6/H6),2)</f>
        <v>99.34</v>
      </c>
      <c r="J6" t="s">
        <v>21</v>
      </c>
      <c r="K6" t="s">
        <v>22</v>
      </c>
      <c r="L6">
        <v>1547964000</v>
      </c>
      <c r="M6">
        <v>1548309600</v>
      </c>
      <c r="N6" s="15">
        <f>(((L6/60)/60)/24+DATE(1970,1,1))</f>
        <v>43485.25</v>
      </c>
      <c r="O6" s="6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>ROUND(((E7/D7)*100),0)</f>
        <v>174</v>
      </c>
      <c r="G7" t="s">
        <v>20</v>
      </c>
      <c r="H7">
        <v>174</v>
      </c>
      <c r="I7">
        <f>ROUND((E7/H7),2)</f>
        <v>75.83</v>
      </c>
      <c r="J7" t="s">
        <v>36</v>
      </c>
      <c r="K7" t="s">
        <v>37</v>
      </c>
      <c r="L7">
        <v>1346130000</v>
      </c>
      <c r="M7">
        <v>1347080400</v>
      </c>
      <c r="N7" s="15">
        <f>(((L7/60)/60)/24+DATE(1970,1,1))</f>
        <v>41149.208333333336</v>
      </c>
      <c r="O7" s="6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>ROUND(((E8/D8)*100),0)</f>
        <v>21</v>
      </c>
      <c r="G8" t="s">
        <v>14</v>
      </c>
      <c r="H8">
        <v>18</v>
      </c>
      <c r="I8">
        <f>ROUND((E8/H8),2)</f>
        <v>60.56</v>
      </c>
      <c r="J8" t="s">
        <v>40</v>
      </c>
      <c r="K8" t="s">
        <v>41</v>
      </c>
      <c r="L8">
        <v>1505278800</v>
      </c>
      <c r="M8">
        <v>1505365200</v>
      </c>
      <c r="N8" s="15">
        <f>(((L8/60)/60)/24+DATE(1970,1,1))</f>
        <v>42991.208333333328</v>
      </c>
      <c r="O8" s="6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>ROUND(((E9/D9)*100),0)</f>
        <v>328</v>
      </c>
      <c r="G9" t="s">
        <v>20</v>
      </c>
      <c r="H9">
        <v>227</v>
      </c>
      <c r="I9">
        <f>ROUND((E9/H9),2)</f>
        <v>64.94</v>
      </c>
      <c r="J9" t="s">
        <v>36</v>
      </c>
      <c r="K9" t="s">
        <v>37</v>
      </c>
      <c r="L9">
        <v>1439442000</v>
      </c>
      <c r="M9">
        <v>1439614800</v>
      </c>
      <c r="N9" s="15">
        <f>(((L9/60)/60)/24+DATE(1970,1,1))</f>
        <v>42229.208333333328</v>
      </c>
      <c r="O9" s="6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>ROUND(((E10/D10)*100),0)</f>
        <v>20</v>
      </c>
      <c r="G10" t="s">
        <v>47</v>
      </c>
      <c r="H10">
        <v>708</v>
      </c>
      <c r="I10">
        <f>ROUND((E10/H10),2)</f>
        <v>31</v>
      </c>
      <c r="J10" t="s">
        <v>36</v>
      </c>
      <c r="K10" t="s">
        <v>37</v>
      </c>
      <c r="L10">
        <v>1281330000</v>
      </c>
      <c r="M10">
        <v>1281502800</v>
      </c>
      <c r="N10" s="15">
        <f>(((L10/60)/60)/24+DATE(1970,1,1))</f>
        <v>40399.208333333336</v>
      </c>
      <c r="O10" s="6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>ROUND(((E11/D11)*100),0)</f>
        <v>52</v>
      </c>
      <c r="G11" t="s">
        <v>14</v>
      </c>
      <c r="H11">
        <v>44</v>
      </c>
      <c r="I11">
        <f>ROUND((E11/H11),2)</f>
        <v>72.91</v>
      </c>
      <c r="J11" t="s">
        <v>21</v>
      </c>
      <c r="K11" t="s">
        <v>22</v>
      </c>
      <c r="L11">
        <v>1379566800</v>
      </c>
      <c r="M11">
        <v>1383804000</v>
      </c>
      <c r="N11" s="15">
        <f>(((L11/60)/60)/24+DATE(1970,1,1))</f>
        <v>41536.208333333336</v>
      </c>
      <c r="O11" s="6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>ROUND(((E12/D12)*100),0)</f>
        <v>266</v>
      </c>
      <c r="G12" t="s">
        <v>20</v>
      </c>
      <c r="H12">
        <v>220</v>
      </c>
      <c r="I12">
        <f>ROUND((E12/H12),2)</f>
        <v>62.9</v>
      </c>
      <c r="J12" t="s">
        <v>21</v>
      </c>
      <c r="K12" t="s">
        <v>22</v>
      </c>
      <c r="L12">
        <v>1281762000</v>
      </c>
      <c r="M12">
        <v>1285909200</v>
      </c>
      <c r="N12" s="15">
        <f>(((L12/60)/60)/24+DATE(1970,1,1))</f>
        <v>40404.208333333336</v>
      </c>
      <c r="O12" s="6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>ROUND(((E13/D13)*100),0)</f>
        <v>48</v>
      </c>
      <c r="G13" t="s">
        <v>14</v>
      </c>
      <c r="H13">
        <v>27</v>
      </c>
      <c r="I13">
        <f>ROUND((E13/H13),2)</f>
        <v>112.22</v>
      </c>
      <c r="J13" t="s">
        <v>21</v>
      </c>
      <c r="K13" t="s">
        <v>22</v>
      </c>
      <c r="L13">
        <v>1285045200</v>
      </c>
      <c r="M13">
        <v>1285563600</v>
      </c>
      <c r="N13" s="15">
        <f>(((L13/60)/60)/24+DATE(1970,1,1))</f>
        <v>40442.208333333336</v>
      </c>
      <c r="O13" s="6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>ROUND(((E14/D14)*100),0)</f>
        <v>89</v>
      </c>
      <c r="G14" t="s">
        <v>14</v>
      </c>
      <c r="H14">
        <v>55</v>
      </c>
      <c r="I14">
        <f>ROUND((E14/H14),2)</f>
        <v>102.35</v>
      </c>
      <c r="J14" t="s">
        <v>21</v>
      </c>
      <c r="K14" t="s">
        <v>22</v>
      </c>
      <c r="L14">
        <v>1571720400</v>
      </c>
      <c r="M14">
        <v>1572411600</v>
      </c>
      <c r="N14" s="15">
        <f>(((L14/60)/60)/24+DATE(1970,1,1))</f>
        <v>43760.208333333328</v>
      </c>
      <c r="O14" s="6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>ROUND(((E15/D15)*100),0)</f>
        <v>245</v>
      </c>
      <c r="G15" t="s">
        <v>20</v>
      </c>
      <c r="H15">
        <v>98</v>
      </c>
      <c r="I15">
        <f>ROUND((E15/H15),2)</f>
        <v>105.05</v>
      </c>
      <c r="J15" t="s">
        <v>21</v>
      </c>
      <c r="K15" t="s">
        <v>22</v>
      </c>
      <c r="L15">
        <v>1465621200</v>
      </c>
      <c r="M15">
        <v>1466658000</v>
      </c>
      <c r="N15" s="15">
        <f>(((L15/60)/60)/24+DATE(1970,1,1))</f>
        <v>42532.208333333328</v>
      </c>
      <c r="O15" s="6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>ROUND(((E16/D16)*100),0)</f>
        <v>67</v>
      </c>
      <c r="G16" t="s">
        <v>14</v>
      </c>
      <c r="H16">
        <v>200</v>
      </c>
      <c r="I16">
        <f>ROUND((E16/H16),2)</f>
        <v>94.15</v>
      </c>
      <c r="J16" t="s">
        <v>21</v>
      </c>
      <c r="K16" t="s">
        <v>22</v>
      </c>
      <c r="L16">
        <v>1331013600</v>
      </c>
      <c r="M16">
        <v>1333342800</v>
      </c>
      <c r="N16" s="15">
        <f>(((L16/60)/60)/24+DATE(1970,1,1))</f>
        <v>40974.25</v>
      </c>
      <c r="O16" s="6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>ROUND(((E17/D17)*100),0)</f>
        <v>47</v>
      </c>
      <c r="G17" t="s">
        <v>14</v>
      </c>
      <c r="H17">
        <v>452</v>
      </c>
      <c r="I17">
        <f>ROUND((E17/H17),2)</f>
        <v>84.99</v>
      </c>
      <c r="J17" t="s">
        <v>21</v>
      </c>
      <c r="K17" t="s">
        <v>22</v>
      </c>
      <c r="L17">
        <v>1575957600</v>
      </c>
      <c r="M17">
        <v>1576303200</v>
      </c>
      <c r="N17" s="15">
        <f>(((L17/60)/60)/24+DATE(1970,1,1))</f>
        <v>43809.25</v>
      </c>
      <c r="O17" s="6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>ROUND(((E18/D18)*100),0)</f>
        <v>649</v>
      </c>
      <c r="G18" t="s">
        <v>20</v>
      </c>
      <c r="H18">
        <v>100</v>
      </c>
      <c r="I18">
        <f>ROUND((E18/H18),2)</f>
        <v>110.41</v>
      </c>
      <c r="J18" t="s">
        <v>21</v>
      </c>
      <c r="K18" t="s">
        <v>22</v>
      </c>
      <c r="L18">
        <v>1390370400</v>
      </c>
      <c r="M18">
        <v>1392271200</v>
      </c>
      <c r="N18" s="15">
        <f>(((L18/60)/60)/24+DATE(1970,1,1))</f>
        <v>41661.25</v>
      </c>
      <c r="O18" s="6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>ROUND(((E19/D19)*100),0)</f>
        <v>159</v>
      </c>
      <c r="G19" t="s">
        <v>20</v>
      </c>
      <c r="H19">
        <v>1249</v>
      </c>
      <c r="I19">
        <f>ROUND((E19/H19),2)</f>
        <v>107.96</v>
      </c>
      <c r="J19" t="s">
        <v>21</v>
      </c>
      <c r="K19" t="s">
        <v>22</v>
      </c>
      <c r="L19">
        <v>1294812000</v>
      </c>
      <c r="M19">
        <v>1294898400</v>
      </c>
      <c r="N19" s="15">
        <f>(((L19/60)/60)/24+DATE(1970,1,1))</f>
        <v>40555.25</v>
      </c>
      <c r="O19" s="6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>ROUND(((E20/D20)*100),0)</f>
        <v>67</v>
      </c>
      <c r="G20" t="s">
        <v>74</v>
      </c>
      <c r="H20">
        <v>135</v>
      </c>
      <c r="I20">
        <f>ROUND((E20/H20),2)</f>
        <v>45.1</v>
      </c>
      <c r="J20" t="s">
        <v>21</v>
      </c>
      <c r="K20" t="s">
        <v>22</v>
      </c>
      <c r="L20">
        <v>1536382800</v>
      </c>
      <c r="M20">
        <v>1537074000</v>
      </c>
      <c r="N20" s="15">
        <f>(((L20/60)/60)/24+DATE(1970,1,1))</f>
        <v>43351.208333333328</v>
      </c>
      <c r="O20" s="6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>ROUND(((E21/D21)*100),0)</f>
        <v>49</v>
      </c>
      <c r="G21" t="s">
        <v>14</v>
      </c>
      <c r="H21">
        <v>674</v>
      </c>
      <c r="I21">
        <f>ROUND((E21/H21),2)</f>
        <v>45</v>
      </c>
      <c r="J21" t="s">
        <v>21</v>
      </c>
      <c r="K21" t="s">
        <v>22</v>
      </c>
      <c r="L21">
        <v>1551679200</v>
      </c>
      <c r="M21">
        <v>1553490000</v>
      </c>
      <c r="N21" s="15">
        <f>(((L21/60)/60)/24+DATE(1970,1,1))</f>
        <v>43528.25</v>
      </c>
      <c r="O21" s="6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>ROUND(((E22/D22)*100),0)</f>
        <v>112</v>
      </c>
      <c r="G22" t="s">
        <v>20</v>
      </c>
      <c r="H22">
        <v>1396</v>
      </c>
      <c r="I22">
        <f>ROUND((E22/H22),2)</f>
        <v>105.97</v>
      </c>
      <c r="J22" t="s">
        <v>21</v>
      </c>
      <c r="K22" t="s">
        <v>22</v>
      </c>
      <c r="L22">
        <v>1406523600</v>
      </c>
      <c r="M22">
        <v>1406523600</v>
      </c>
      <c r="N22" s="15">
        <f>(((L22/60)/60)/24+DATE(1970,1,1))</f>
        <v>41848.208333333336</v>
      </c>
      <c r="O22" s="6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>ROUND(((E23/D23)*100),0)</f>
        <v>41</v>
      </c>
      <c r="G23" t="s">
        <v>14</v>
      </c>
      <c r="H23">
        <v>558</v>
      </c>
      <c r="I23">
        <f>ROUND((E23/H23),2)</f>
        <v>69.06</v>
      </c>
      <c r="J23" t="s">
        <v>21</v>
      </c>
      <c r="K23" t="s">
        <v>22</v>
      </c>
      <c r="L23">
        <v>1313384400</v>
      </c>
      <c r="M23">
        <v>1316322000</v>
      </c>
      <c r="N23" s="15">
        <f>(((L23/60)/60)/24+DATE(1970,1,1))</f>
        <v>40770.208333333336</v>
      </c>
      <c r="O23" s="6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>ROUND(((E24/D24)*100),0)</f>
        <v>128</v>
      </c>
      <c r="G24" t="s">
        <v>20</v>
      </c>
      <c r="H24">
        <v>890</v>
      </c>
      <c r="I24">
        <f>ROUND((E24/H24),2)</f>
        <v>85.04</v>
      </c>
      <c r="J24" t="s">
        <v>21</v>
      </c>
      <c r="K24" t="s">
        <v>22</v>
      </c>
      <c r="L24">
        <v>1522731600</v>
      </c>
      <c r="M24">
        <v>1524027600</v>
      </c>
      <c r="N24" s="15">
        <f>(((L24/60)/60)/24+DATE(1970,1,1))</f>
        <v>43193.208333333328</v>
      </c>
      <c r="O24" s="6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>ROUND(((E25/D25)*100),0)</f>
        <v>332</v>
      </c>
      <c r="G25" t="s">
        <v>20</v>
      </c>
      <c r="H25">
        <v>142</v>
      </c>
      <c r="I25">
        <f>ROUND((E25/H25),2)</f>
        <v>105.23</v>
      </c>
      <c r="J25" t="s">
        <v>40</v>
      </c>
      <c r="K25" t="s">
        <v>41</v>
      </c>
      <c r="L25">
        <v>1550124000</v>
      </c>
      <c r="M25">
        <v>1554699600</v>
      </c>
      <c r="N25" s="15">
        <f>(((L25/60)/60)/24+DATE(1970,1,1))</f>
        <v>43510.25</v>
      </c>
      <c r="O25" s="6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>ROUND(((E26/D26)*100),0)</f>
        <v>113</v>
      </c>
      <c r="G26" t="s">
        <v>20</v>
      </c>
      <c r="H26">
        <v>2673</v>
      </c>
      <c r="I26">
        <f>ROUND((E26/H26),2)</f>
        <v>39</v>
      </c>
      <c r="J26" t="s">
        <v>21</v>
      </c>
      <c r="K26" t="s">
        <v>22</v>
      </c>
      <c r="L26">
        <v>1403326800</v>
      </c>
      <c r="M26">
        <v>1403499600</v>
      </c>
      <c r="N26" s="15">
        <f>(((L26/60)/60)/24+DATE(1970,1,1))</f>
        <v>41811.208333333336</v>
      </c>
      <c r="O26" s="6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>ROUND(((E27/D27)*100),0)</f>
        <v>216</v>
      </c>
      <c r="G27" t="s">
        <v>20</v>
      </c>
      <c r="H27">
        <v>163</v>
      </c>
      <c r="I27">
        <f>ROUND((E27/H27),2)</f>
        <v>73.03</v>
      </c>
      <c r="J27" t="s">
        <v>21</v>
      </c>
      <c r="K27" t="s">
        <v>22</v>
      </c>
      <c r="L27">
        <v>1305694800</v>
      </c>
      <c r="M27">
        <v>1307422800</v>
      </c>
      <c r="N27" s="15">
        <f>(((L27/60)/60)/24+DATE(1970,1,1))</f>
        <v>40681.208333333336</v>
      </c>
      <c r="O27" s="6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>ROUND(((E28/D28)*100),0)</f>
        <v>48</v>
      </c>
      <c r="G28" t="s">
        <v>74</v>
      </c>
      <c r="H28">
        <v>1480</v>
      </c>
      <c r="I28">
        <f>ROUND((E28/H28),2)</f>
        <v>35.01</v>
      </c>
      <c r="J28" t="s">
        <v>21</v>
      </c>
      <c r="K28" t="s">
        <v>22</v>
      </c>
      <c r="L28">
        <v>1533013200</v>
      </c>
      <c r="M28">
        <v>1535346000</v>
      </c>
      <c r="N28" s="15">
        <f>(((L28/60)/60)/24+DATE(1970,1,1))</f>
        <v>43312.208333333328</v>
      </c>
      <c r="O28" s="6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>ROUND(((E29/D29)*100),0)</f>
        <v>80</v>
      </c>
      <c r="G29" t="s">
        <v>14</v>
      </c>
      <c r="H29">
        <v>15</v>
      </c>
      <c r="I29">
        <f>ROUND((E29/H29),2)</f>
        <v>106.6</v>
      </c>
      <c r="J29" t="s">
        <v>21</v>
      </c>
      <c r="K29" t="s">
        <v>22</v>
      </c>
      <c r="L29">
        <v>1443848400</v>
      </c>
      <c r="M29">
        <v>1444539600</v>
      </c>
      <c r="N29" s="15">
        <f>(((L29/60)/60)/24+DATE(1970,1,1))</f>
        <v>42280.208333333328</v>
      </c>
      <c r="O29" s="6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>ROUND(((E30/D30)*100),0)</f>
        <v>105</v>
      </c>
      <c r="G30" t="s">
        <v>20</v>
      </c>
      <c r="H30">
        <v>2220</v>
      </c>
      <c r="I30">
        <f>ROUND((E30/H30),2)</f>
        <v>62</v>
      </c>
      <c r="J30" t="s">
        <v>21</v>
      </c>
      <c r="K30" t="s">
        <v>22</v>
      </c>
      <c r="L30">
        <v>1265695200</v>
      </c>
      <c r="M30">
        <v>1267682400</v>
      </c>
      <c r="N30" s="15">
        <f>(((L30/60)/60)/24+DATE(1970,1,1))</f>
        <v>40218.25</v>
      </c>
      <c r="O30" s="6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>ROUND(((E31/D31)*100),0)</f>
        <v>329</v>
      </c>
      <c r="G31" t="s">
        <v>20</v>
      </c>
      <c r="H31">
        <v>1606</v>
      </c>
      <c r="I31">
        <f>ROUND((E31/H31),2)</f>
        <v>94</v>
      </c>
      <c r="J31" t="s">
        <v>98</v>
      </c>
      <c r="K31" t="s">
        <v>99</v>
      </c>
      <c r="L31">
        <v>1532062800</v>
      </c>
      <c r="M31">
        <v>1535518800</v>
      </c>
      <c r="N31" s="15">
        <f>(((L31/60)/60)/24+DATE(1970,1,1))</f>
        <v>43301.208333333328</v>
      </c>
      <c r="O31" s="6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>ROUND(((E32/D32)*100),0)</f>
        <v>161</v>
      </c>
      <c r="G32" t="s">
        <v>20</v>
      </c>
      <c r="H32">
        <v>129</v>
      </c>
      <c r="I32">
        <f>ROUND((E32/H32),2)</f>
        <v>112.05</v>
      </c>
      <c r="J32" t="s">
        <v>21</v>
      </c>
      <c r="K32" t="s">
        <v>22</v>
      </c>
      <c r="L32">
        <v>1558674000</v>
      </c>
      <c r="M32">
        <v>1559106000</v>
      </c>
      <c r="N32" s="15">
        <f>(((L32/60)/60)/24+DATE(1970,1,1))</f>
        <v>43609.208333333328</v>
      </c>
      <c r="O32" s="6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>ROUND(((E33/D33)*100),0)</f>
        <v>310</v>
      </c>
      <c r="G33" t="s">
        <v>20</v>
      </c>
      <c r="H33">
        <v>226</v>
      </c>
      <c r="I33">
        <f>ROUND((E33/H33),2)</f>
        <v>48.01</v>
      </c>
      <c r="J33" t="s">
        <v>40</v>
      </c>
      <c r="K33" t="s">
        <v>41</v>
      </c>
      <c r="L33">
        <v>1451973600</v>
      </c>
      <c r="M33">
        <v>1454392800</v>
      </c>
      <c r="N33" s="15">
        <f>(((L33/60)/60)/24+DATE(1970,1,1))</f>
        <v>42374.25</v>
      </c>
      <c r="O33" s="6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>ROUND(((E34/D34)*100),0)</f>
        <v>87</v>
      </c>
      <c r="G34" t="s">
        <v>14</v>
      </c>
      <c r="H34">
        <v>2307</v>
      </c>
      <c r="I34">
        <f>ROUND((E34/H34),2)</f>
        <v>38</v>
      </c>
      <c r="J34" t="s">
        <v>107</v>
      </c>
      <c r="K34" t="s">
        <v>108</v>
      </c>
      <c r="L34">
        <v>1515564000</v>
      </c>
      <c r="M34">
        <v>1517896800</v>
      </c>
      <c r="N34" s="15">
        <f>(((L34/60)/60)/24+DATE(1970,1,1))</f>
        <v>43110.25</v>
      </c>
      <c r="O34" s="6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>ROUND(((E35/D35)*100),0)</f>
        <v>378</v>
      </c>
      <c r="G35" t="s">
        <v>20</v>
      </c>
      <c r="H35">
        <v>5419</v>
      </c>
      <c r="I35">
        <f>ROUND((E35/H35),2)</f>
        <v>35</v>
      </c>
      <c r="J35" t="s">
        <v>21</v>
      </c>
      <c r="K35" t="s">
        <v>22</v>
      </c>
      <c r="L35">
        <v>1412485200</v>
      </c>
      <c r="M35">
        <v>1415685600</v>
      </c>
      <c r="N35" s="15">
        <f>(((L35/60)/60)/24+DATE(1970,1,1))</f>
        <v>41917.208333333336</v>
      </c>
      <c r="O35" s="6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>ROUND(((E36/D36)*100),0)</f>
        <v>151</v>
      </c>
      <c r="G36" t="s">
        <v>20</v>
      </c>
      <c r="H36">
        <v>165</v>
      </c>
      <c r="I36">
        <f>ROUND((E36/H36),2)</f>
        <v>85</v>
      </c>
      <c r="J36" t="s">
        <v>21</v>
      </c>
      <c r="K36" t="s">
        <v>22</v>
      </c>
      <c r="L36">
        <v>1490245200</v>
      </c>
      <c r="M36">
        <v>1490677200</v>
      </c>
      <c r="N36" s="15">
        <f>(((L36/60)/60)/24+DATE(1970,1,1))</f>
        <v>42817.208333333328</v>
      </c>
      <c r="O36" s="6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>ROUND(((E37/D37)*100),0)</f>
        <v>150</v>
      </c>
      <c r="G37" t="s">
        <v>20</v>
      </c>
      <c r="H37">
        <v>1965</v>
      </c>
      <c r="I37">
        <f>ROUND((E37/H37),2)</f>
        <v>95.99</v>
      </c>
      <c r="J37" t="s">
        <v>36</v>
      </c>
      <c r="K37" t="s">
        <v>37</v>
      </c>
      <c r="L37">
        <v>1547877600</v>
      </c>
      <c r="M37">
        <v>1551506400</v>
      </c>
      <c r="N37" s="15">
        <f>(((L37/60)/60)/24+DATE(1970,1,1))</f>
        <v>43484.25</v>
      </c>
      <c r="O37" s="6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>ROUND(((E38/D38)*100),0)</f>
        <v>157</v>
      </c>
      <c r="G38" t="s">
        <v>20</v>
      </c>
      <c r="H38">
        <v>16</v>
      </c>
      <c r="I38">
        <f>ROUND((E38/H38),2)</f>
        <v>68.81</v>
      </c>
      <c r="J38" t="s">
        <v>21</v>
      </c>
      <c r="K38" t="s">
        <v>22</v>
      </c>
      <c r="L38">
        <v>1298700000</v>
      </c>
      <c r="M38">
        <v>1300856400</v>
      </c>
      <c r="N38" s="15">
        <f>(((L38/60)/60)/24+DATE(1970,1,1))</f>
        <v>40600.25</v>
      </c>
      <c r="O38" s="6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>ROUND(((E39/D39)*100),0)</f>
        <v>140</v>
      </c>
      <c r="G39" t="s">
        <v>20</v>
      </c>
      <c r="H39">
        <v>107</v>
      </c>
      <c r="I39">
        <f>ROUND((E39/H39),2)</f>
        <v>105.97</v>
      </c>
      <c r="J39" t="s">
        <v>21</v>
      </c>
      <c r="K39" t="s">
        <v>22</v>
      </c>
      <c r="L39">
        <v>1570338000</v>
      </c>
      <c r="M39">
        <v>1573192800</v>
      </c>
      <c r="N39" s="15">
        <f>(((L39/60)/60)/24+DATE(1970,1,1))</f>
        <v>43744.208333333328</v>
      </c>
      <c r="O39" s="6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>ROUND(((E40/D40)*100),0)</f>
        <v>325</v>
      </c>
      <c r="G40" t="s">
        <v>20</v>
      </c>
      <c r="H40">
        <v>134</v>
      </c>
      <c r="I40">
        <f>ROUND((E40/H40),2)</f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15">
        <f>(((L40/60)/60)/24+DATE(1970,1,1))</f>
        <v>40469.208333333336</v>
      </c>
      <c r="O40" s="6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>ROUND(((E41/D41)*100),0)</f>
        <v>51</v>
      </c>
      <c r="G41" t="s">
        <v>14</v>
      </c>
      <c r="H41">
        <v>88</v>
      </c>
      <c r="I41">
        <f>ROUND((E41/H41),2)</f>
        <v>57.13</v>
      </c>
      <c r="J41" t="s">
        <v>36</v>
      </c>
      <c r="K41" t="s">
        <v>37</v>
      </c>
      <c r="L41">
        <v>1361772000</v>
      </c>
      <c r="M41">
        <v>1362978000</v>
      </c>
      <c r="N41" s="15">
        <f>(((L41/60)/60)/24+DATE(1970,1,1))</f>
        <v>41330.25</v>
      </c>
      <c r="O41" s="6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>ROUND(((E42/D42)*100),0)</f>
        <v>169</v>
      </c>
      <c r="G42" t="s">
        <v>20</v>
      </c>
      <c r="H42">
        <v>198</v>
      </c>
      <c r="I42">
        <f>ROUND((E42/H42),2)</f>
        <v>75.14</v>
      </c>
      <c r="J42" t="s">
        <v>21</v>
      </c>
      <c r="K42" t="s">
        <v>22</v>
      </c>
      <c r="L42">
        <v>1275714000</v>
      </c>
      <c r="M42">
        <v>1277355600</v>
      </c>
      <c r="N42" s="15">
        <f>(((L42/60)/60)/24+DATE(1970,1,1))</f>
        <v>40334.208333333336</v>
      </c>
      <c r="O42" s="6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>ROUND(((E43/D43)*100),0)</f>
        <v>213</v>
      </c>
      <c r="G43" t="s">
        <v>20</v>
      </c>
      <c r="H43">
        <v>111</v>
      </c>
      <c r="I43">
        <f>ROUND((E43/H43),2)</f>
        <v>107.42</v>
      </c>
      <c r="J43" t="s">
        <v>107</v>
      </c>
      <c r="K43" t="s">
        <v>108</v>
      </c>
      <c r="L43">
        <v>1346734800</v>
      </c>
      <c r="M43">
        <v>1348981200</v>
      </c>
      <c r="N43" s="15">
        <f>(((L43/60)/60)/24+DATE(1970,1,1))</f>
        <v>41156.208333333336</v>
      </c>
      <c r="O43" s="6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>ROUND(((E44/D44)*100),0)</f>
        <v>444</v>
      </c>
      <c r="G44" t="s">
        <v>20</v>
      </c>
      <c r="H44">
        <v>222</v>
      </c>
      <c r="I44">
        <f>ROUND((E44/H44),2)</f>
        <v>36</v>
      </c>
      <c r="J44" t="s">
        <v>21</v>
      </c>
      <c r="K44" t="s">
        <v>22</v>
      </c>
      <c r="L44">
        <v>1309755600</v>
      </c>
      <c r="M44">
        <v>1310533200</v>
      </c>
      <c r="N44" s="15">
        <f>(((L44/60)/60)/24+DATE(1970,1,1))</f>
        <v>40728.208333333336</v>
      </c>
      <c r="O44" s="6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>ROUND(((E45/D45)*100),0)</f>
        <v>186</v>
      </c>
      <c r="G45" t="s">
        <v>20</v>
      </c>
      <c r="H45">
        <v>6212</v>
      </c>
      <c r="I45">
        <f>ROUND((E45/H45),2)</f>
        <v>27</v>
      </c>
      <c r="J45" t="s">
        <v>21</v>
      </c>
      <c r="K45" t="s">
        <v>22</v>
      </c>
      <c r="L45">
        <v>1406178000</v>
      </c>
      <c r="M45">
        <v>1407560400</v>
      </c>
      <c r="N45" s="15">
        <f>(((L45/60)/60)/24+DATE(1970,1,1))</f>
        <v>41844.208333333336</v>
      </c>
      <c r="O45" s="6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>ROUND(((E46/D46)*100),0)</f>
        <v>659</v>
      </c>
      <c r="G46" t="s">
        <v>20</v>
      </c>
      <c r="H46">
        <v>98</v>
      </c>
      <c r="I46">
        <f>ROUND((E46/H46),2)</f>
        <v>107.56</v>
      </c>
      <c r="J46" t="s">
        <v>36</v>
      </c>
      <c r="K46" t="s">
        <v>37</v>
      </c>
      <c r="L46">
        <v>1552798800</v>
      </c>
      <c r="M46">
        <v>1552885200</v>
      </c>
      <c r="N46" s="15">
        <f>(((L46/60)/60)/24+DATE(1970,1,1))</f>
        <v>43541.208333333328</v>
      </c>
      <c r="O46" s="6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>ROUND(((E47/D47)*100),0)</f>
        <v>48</v>
      </c>
      <c r="G47" t="s">
        <v>14</v>
      </c>
      <c r="H47">
        <v>48</v>
      </c>
      <c r="I47">
        <f>ROUND((E47/H47),2)</f>
        <v>94.38</v>
      </c>
      <c r="J47" t="s">
        <v>21</v>
      </c>
      <c r="K47" t="s">
        <v>22</v>
      </c>
      <c r="L47">
        <v>1478062800</v>
      </c>
      <c r="M47">
        <v>1479362400</v>
      </c>
      <c r="N47" s="15">
        <f>(((L47/60)/60)/24+DATE(1970,1,1))</f>
        <v>42676.208333333328</v>
      </c>
      <c r="O47" s="6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>ROUND(((E48/D48)*100),0)</f>
        <v>115</v>
      </c>
      <c r="G48" t="s">
        <v>20</v>
      </c>
      <c r="H48">
        <v>92</v>
      </c>
      <c r="I48">
        <f>ROUND((E48/H48),2)</f>
        <v>46.16</v>
      </c>
      <c r="J48" t="s">
        <v>21</v>
      </c>
      <c r="K48" t="s">
        <v>22</v>
      </c>
      <c r="L48">
        <v>1278565200</v>
      </c>
      <c r="M48">
        <v>1280552400</v>
      </c>
      <c r="N48" s="15">
        <f>(((L48/60)/60)/24+DATE(1970,1,1))</f>
        <v>40367.208333333336</v>
      </c>
      <c r="O48" s="6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>ROUND(((E49/D49)*100),0)</f>
        <v>475</v>
      </c>
      <c r="G49" t="s">
        <v>20</v>
      </c>
      <c r="H49">
        <v>149</v>
      </c>
      <c r="I49">
        <f>ROUND((E49/H49),2)</f>
        <v>47.85</v>
      </c>
      <c r="J49" t="s">
        <v>21</v>
      </c>
      <c r="K49" t="s">
        <v>22</v>
      </c>
      <c r="L49">
        <v>1396069200</v>
      </c>
      <c r="M49">
        <v>1398661200</v>
      </c>
      <c r="N49" s="15">
        <f>(((L49/60)/60)/24+DATE(1970,1,1))</f>
        <v>41727.208333333336</v>
      </c>
      <c r="O49" s="6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>ROUND(((E50/D50)*100),0)</f>
        <v>387</v>
      </c>
      <c r="G50" t="s">
        <v>20</v>
      </c>
      <c r="H50">
        <v>2431</v>
      </c>
      <c r="I50">
        <f>ROUND((E50/H50),2)</f>
        <v>53.01</v>
      </c>
      <c r="J50" t="s">
        <v>21</v>
      </c>
      <c r="K50" t="s">
        <v>22</v>
      </c>
      <c r="L50">
        <v>1435208400</v>
      </c>
      <c r="M50">
        <v>1436245200</v>
      </c>
      <c r="N50" s="15">
        <f>(((L50/60)/60)/24+DATE(1970,1,1))</f>
        <v>42180.208333333328</v>
      </c>
      <c r="O50" s="6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>ROUND(((E51/D51)*100),0)</f>
        <v>190</v>
      </c>
      <c r="G51" t="s">
        <v>20</v>
      </c>
      <c r="H51">
        <v>303</v>
      </c>
      <c r="I51">
        <f>ROUND((E51/H51),2)</f>
        <v>45.06</v>
      </c>
      <c r="J51" t="s">
        <v>21</v>
      </c>
      <c r="K51" t="s">
        <v>22</v>
      </c>
      <c r="L51">
        <v>1571547600</v>
      </c>
      <c r="M51">
        <v>1575439200</v>
      </c>
      <c r="N51" s="15">
        <f>(((L51/60)/60)/24+DATE(1970,1,1))</f>
        <v>43758.208333333328</v>
      </c>
      <c r="O51" s="6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>ROUND(((E52/D52)*100),0)</f>
        <v>2</v>
      </c>
      <c r="G52" t="s">
        <v>14</v>
      </c>
      <c r="H52">
        <v>1</v>
      </c>
      <c r="I52">
        <f>ROUND((E52/H52),2)</f>
        <v>2</v>
      </c>
      <c r="J52" t="s">
        <v>107</v>
      </c>
      <c r="K52" t="s">
        <v>108</v>
      </c>
      <c r="L52">
        <v>1375333200</v>
      </c>
      <c r="M52">
        <v>1377752400</v>
      </c>
      <c r="N52" s="15">
        <f>(((L52/60)/60)/24+DATE(1970,1,1))</f>
        <v>41487.208333333336</v>
      </c>
      <c r="O52" s="6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>ROUND(((E53/D53)*100),0)</f>
        <v>92</v>
      </c>
      <c r="G53" t="s">
        <v>14</v>
      </c>
      <c r="H53">
        <v>1467</v>
      </c>
      <c r="I53">
        <f>ROUND((E53/H53),2)</f>
        <v>99.01</v>
      </c>
      <c r="J53" t="s">
        <v>40</v>
      </c>
      <c r="K53" t="s">
        <v>41</v>
      </c>
      <c r="L53">
        <v>1332824400</v>
      </c>
      <c r="M53">
        <v>1334206800</v>
      </c>
      <c r="N53" s="15">
        <f>(((L53/60)/60)/24+DATE(1970,1,1))</f>
        <v>40995.208333333336</v>
      </c>
      <c r="O53" s="6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>ROUND(((E54/D54)*100),0)</f>
        <v>34</v>
      </c>
      <c r="G54" t="s">
        <v>14</v>
      </c>
      <c r="H54">
        <v>75</v>
      </c>
      <c r="I54">
        <f>ROUND((E54/H54),2)</f>
        <v>32.79</v>
      </c>
      <c r="J54" t="s">
        <v>21</v>
      </c>
      <c r="K54" t="s">
        <v>22</v>
      </c>
      <c r="L54">
        <v>1284526800</v>
      </c>
      <c r="M54">
        <v>1284872400</v>
      </c>
      <c r="N54" s="15">
        <f>(((L54/60)/60)/24+DATE(1970,1,1))</f>
        <v>40436.208333333336</v>
      </c>
      <c r="O54" s="6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>ROUND(((E55/D55)*100),0)</f>
        <v>140</v>
      </c>
      <c r="G55" t="s">
        <v>20</v>
      </c>
      <c r="H55">
        <v>209</v>
      </c>
      <c r="I55">
        <f>ROUND((E55/H55),2)</f>
        <v>59.12</v>
      </c>
      <c r="J55" t="s">
        <v>21</v>
      </c>
      <c r="K55" t="s">
        <v>22</v>
      </c>
      <c r="L55">
        <v>1400562000</v>
      </c>
      <c r="M55">
        <v>1403931600</v>
      </c>
      <c r="N55" s="15">
        <f>(((L55/60)/60)/24+DATE(1970,1,1))</f>
        <v>41779.208333333336</v>
      </c>
      <c r="O55" s="6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>ROUND(((E56/D56)*100),0)</f>
        <v>90</v>
      </c>
      <c r="G56" t="s">
        <v>14</v>
      </c>
      <c r="H56">
        <v>120</v>
      </c>
      <c r="I56">
        <f>ROUND((E56/H56),2)</f>
        <v>44.93</v>
      </c>
      <c r="J56" t="s">
        <v>21</v>
      </c>
      <c r="K56" t="s">
        <v>22</v>
      </c>
      <c r="L56">
        <v>1520748000</v>
      </c>
      <c r="M56">
        <v>1521262800</v>
      </c>
      <c r="N56" s="15">
        <f>(((L56/60)/60)/24+DATE(1970,1,1))</f>
        <v>43170.25</v>
      </c>
      <c r="O56" s="6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>ROUND(((E57/D57)*100),0)</f>
        <v>178</v>
      </c>
      <c r="G57" t="s">
        <v>20</v>
      </c>
      <c r="H57">
        <v>131</v>
      </c>
      <c r="I57">
        <f>ROUND((E57/H57),2)</f>
        <v>89.66</v>
      </c>
      <c r="J57" t="s">
        <v>21</v>
      </c>
      <c r="K57" t="s">
        <v>22</v>
      </c>
      <c r="L57">
        <v>1532926800</v>
      </c>
      <c r="M57">
        <v>1533358800</v>
      </c>
      <c r="N57" s="15">
        <f>(((L57/60)/60)/24+DATE(1970,1,1))</f>
        <v>43311.208333333328</v>
      </c>
      <c r="O57" s="6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>ROUND(((E58/D58)*100),0)</f>
        <v>144</v>
      </c>
      <c r="G58" t="s">
        <v>20</v>
      </c>
      <c r="H58">
        <v>164</v>
      </c>
      <c r="I58">
        <f>ROUND((E58/H58),2)</f>
        <v>70.08</v>
      </c>
      <c r="J58" t="s">
        <v>21</v>
      </c>
      <c r="K58" t="s">
        <v>22</v>
      </c>
      <c r="L58">
        <v>1420869600</v>
      </c>
      <c r="M58">
        <v>1421474400</v>
      </c>
      <c r="N58" s="15">
        <f>(((L58/60)/60)/24+DATE(1970,1,1))</f>
        <v>42014.25</v>
      </c>
      <c r="O58" s="6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>ROUND(((E59/D59)*100),0)</f>
        <v>215</v>
      </c>
      <c r="G59" t="s">
        <v>20</v>
      </c>
      <c r="H59">
        <v>201</v>
      </c>
      <c r="I59">
        <f>ROUND((E59/H59),2)</f>
        <v>31.06</v>
      </c>
      <c r="J59" t="s">
        <v>21</v>
      </c>
      <c r="K59" t="s">
        <v>22</v>
      </c>
      <c r="L59">
        <v>1504242000</v>
      </c>
      <c r="M59">
        <v>1505278800</v>
      </c>
      <c r="N59" s="15">
        <f>(((L59/60)/60)/24+DATE(1970,1,1))</f>
        <v>42979.208333333328</v>
      </c>
      <c r="O59" s="6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>ROUND(((E60/D60)*100),0)</f>
        <v>227</v>
      </c>
      <c r="G60" t="s">
        <v>20</v>
      </c>
      <c r="H60">
        <v>211</v>
      </c>
      <c r="I60">
        <f>ROUND((E60/H60),2)</f>
        <v>29.06</v>
      </c>
      <c r="J60" t="s">
        <v>21</v>
      </c>
      <c r="K60" t="s">
        <v>22</v>
      </c>
      <c r="L60">
        <v>1442811600</v>
      </c>
      <c r="M60">
        <v>1443934800</v>
      </c>
      <c r="N60" s="15">
        <f>(((L60/60)/60)/24+DATE(1970,1,1))</f>
        <v>42268.208333333328</v>
      </c>
      <c r="O60" s="6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>ROUND(((E61/D61)*100),0)</f>
        <v>275</v>
      </c>
      <c r="G61" t="s">
        <v>20</v>
      </c>
      <c r="H61">
        <v>128</v>
      </c>
      <c r="I61">
        <f>ROUND((E61/H61),2)</f>
        <v>30.09</v>
      </c>
      <c r="J61" t="s">
        <v>21</v>
      </c>
      <c r="K61" t="s">
        <v>22</v>
      </c>
      <c r="L61">
        <v>1497243600</v>
      </c>
      <c r="M61">
        <v>1498539600</v>
      </c>
      <c r="N61" s="15">
        <f>(((L61/60)/60)/24+DATE(1970,1,1))</f>
        <v>42898.208333333328</v>
      </c>
      <c r="O61" s="6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>ROUND(((E62/D62)*100),0)</f>
        <v>144</v>
      </c>
      <c r="G62" t="s">
        <v>20</v>
      </c>
      <c r="H62">
        <v>1600</v>
      </c>
      <c r="I62">
        <f>ROUND((E62/H62),2)</f>
        <v>85</v>
      </c>
      <c r="J62" t="s">
        <v>15</v>
      </c>
      <c r="K62" t="s">
        <v>16</v>
      </c>
      <c r="L62">
        <v>1342501200</v>
      </c>
      <c r="M62">
        <v>1342760400</v>
      </c>
      <c r="N62" s="15">
        <f>(((L62/60)/60)/24+DATE(1970,1,1))</f>
        <v>41107.208333333336</v>
      </c>
      <c r="O62" s="6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>ROUND(((E63/D63)*100),0)</f>
        <v>93</v>
      </c>
      <c r="G63" t="s">
        <v>14</v>
      </c>
      <c r="H63">
        <v>2253</v>
      </c>
      <c r="I63">
        <f>ROUND((E63/H63),2)</f>
        <v>82</v>
      </c>
      <c r="J63" t="s">
        <v>15</v>
      </c>
      <c r="K63" t="s">
        <v>16</v>
      </c>
      <c r="L63">
        <v>1298268000</v>
      </c>
      <c r="M63">
        <v>1301720400</v>
      </c>
      <c r="N63" s="15">
        <f>(((L63/60)/60)/24+DATE(1970,1,1))</f>
        <v>40595.25</v>
      </c>
      <c r="O63" s="6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>ROUND(((E64/D64)*100),0)</f>
        <v>723</v>
      </c>
      <c r="G64" t="s">
        <v>20</v>
      </c>
      <c r="H64">
        <v>249</v>
      </c>
      <c r="I64">
        <f>ROUND((E64/H64),2)</f>
        <v>58.04</v>
      </c>
      <c r="J64" t="s">
        <v>21</v>
      </c>
      <c r="K64" t="s">
        <v>22</v>
      </c>
      <c r="L64">
        <v>1433480400</v>
      </c>
      <c r="M64">
        <v>1433566800</v>
      </c>
      <c r="N64" s="15">
        <f>(((L64/60)/60)/24+DATE(1970,1,1))</f>
        <v>42160.208333333328</v>
      </c>
      <c r="O64" s="6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>ROUND(((E65/D65)*100),0)</f>
        <v>12</v>
      </c>
      <c r="G65" t="s">
        <v>14</v>
      </c>
      <c r="H65">
        <v>5</v>
      </c>
      <c r="I65">
        <f>ROUND((E65/H65),2)</f>
        <v>111.4</v>
      </c>
      <c r="J65" t="s">
        <v>21</v>
      </c>
      <c r="K65" t="s">
        <v>22</v>
      </c>
      <c r="L65">
        <v>1493355600</v>
      </c>
      <c r="M65">
        <v>1493874000</v>
      </c>
      <c r="N65" s="15">
        <f>(((L65/60)/60)/24+DATE(1970,1,1))</f>
        <v>42853.208333333328</v>
      </c>
      <c r="O65" s="6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>ROUND(((E66/D66)*100),0)</f>
        <v>98</v>
      </c>
      <c r="G66" t="s">
        <v>14</v>
      </c>
      <c r="H66">
        <v>38</v>
      </c>
      <c r="I66">
        <f>ROUND((E66/H66),2)</f>
        <v>71.95</v>
      </c>
      <c r="J66" t="s">
        <v>21</v>
      </c>
      <c r="K66" t="s">
        <v>22</v>
      </c>
      <c r="L66">
        <v>1530507600</v>
      </c>
      <c r="M66">
        <v>1531803600</v>
      </c>
      <c r="N66" s="15">
        <f>(((L66/60)/60)/24+DATE(1970,1,1))</f>
        <v>43283.208333333328</v>
      </c>
      <c r="O66" s="6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>ROUND(((E67/D67)*100),0)</f>
        <v>236</v>
      </c>
      <c r="G67" t="s">
        <v>20</v>
      </c>
      <c r="H67">
        <v>236</v>
      </c>
      <c r="I67">
        <f>ROUND((E67/H67),2)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15">
        <f>(((L67/60)/60)/24+DATE(1970,1,1))</f>
        <v>40570.25</v>
      </c>
      <c r="O67" s="6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>ROUND(((E68/D68)*100),0)</f>
        <v>45</v>
      </c>
      <c r="G68" t="s">
        <v>14</v>
      </c>
      <c r="H68">
        <v>12</v>
      </c>
      <c r="I68">
        <f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s="15">
        <f>(((L68/60)/60)/24+DATE(1970,1,1))</f>
        <v>42102.208333333328</v>
      </c>
      <c r="O68" s="6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>ROUND(((E69/D69)*100),0)</f>
        <v>162</v>
      </c>
      <c r="G69" t="s">
        <v>20</v>
      </c>
      <c r="H69">
        <v>4065</v>
      </c>
      <c r="I69">
        <f>ROUND((E69/H69),2)</f>
        <v>29</v>
      </c>
      <c r="J69" t="s">
        <v>40</v>
      </c>
      <c r="K69" t="s">
        <v>41</v>
      </c>
      <c r="L69">
        <v>1264399200</v>
      </c>
      <c r="M69">
        <v>1264831200</v>
      </c>
      <c r="N69" s="15">
        <f>(((L69/60)/60)/24+DATE(1970,1,1))</f>
        <v>40203.25</v>
      </c>
      <c r="O69" s="6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>ROUND(((E70/D70)*100),0)</f>
        <v>255</v>
      </c>
      <c r="G70" t="s">
        <v>20</v>
      </c>
      <c r="H70">
        <v>246</v>
      </c>
      <c r="I70">
        <f>ROUND((E70/H70),2)</f>
        <v>58.98</v>
      </c>
      <c r="J70" t="s">
        <v>107</v>
      </c>
      <c r="K70" t="s">
        <v>108</v>
      </c>
      <c r="L70">
        <v>1501131600</v>
      </c>
      <c r="M70">
        <v>1505192400</v>
      </c>
      <c r="N70" s="15">
        <f>(((L70/60)/60)/24+DATE(1970,1,1))</f>
        <v>42943.208333333328</v>
      </c>
      <c r="O70" s="6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>ROUND(((E71/D71)*100),0)</f>
        <v>24</v>
      </c>
      <c r="G71" t="s">
        <v>74</v>
      </c>
      <c r="H71">
        <v>17</v>
      </c>
      <c r="I71">
        <f>ROUND((E71/H71),2)</f>
        <v>111.82</v>
      </c>
      <c r="J71" t="s">
        <v>21</v>
      </c>
      <c r="K71" t="s">
        <v>22</v>
      </c>
      <c r="L71">
        <v>1292738400</v>
      </c>
      <c r="M71">
        <v>1295676000</v>
      </c>
      <c r="N71" s="15">
        <f>(((L71/60)/60)/24+DATE(1970,1,1))</f>
        <v>40531.25</v>
      </c>
      <c r="O71" s="6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>ROUND(((E72/D72)*100),0)</f>
        <v>124</v>
      </c>
      <c r="G72" t="s">
        <v>20</v>
      </c>
      <c r="H72">
        <v>2475</v>
      </c>
      <c r="I72">
        <f>ROUND((E72/H72),2)</f>
        <v>64</v>
      </c>
      <c r="J72" t="s">
        <v>107</v>
      </c>
      <c r="K72" t="s">
        <v>108</v>
      </c>
      <c r="L72">
        <v>1288674000</v>
      </c>
      <c r="M72">
        <v>1292911200</v>
      </c>
      <c r="N72" s="15">
        <f>(((L72/60)/60)/24+DATE(1970,1,1))</f>
        <v>40484.208333333336</v>
      </c>
      <c r="O72" s="6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>ROUND(((E73/D73)*100),0)</f>
        <v>108</v>
      </c>
      <c r="G73" t="s">
        <v>20</v>
      </c>
      <c r="H73">
        <v>76</v>
      </c>
      <c r="I73">
        <f>ROUND((E73/H73),2)</f>
        <v>85.32</v>
      </c>
      <c r="J73" t="s">
        <v>21</v>
      </c>
      <c r="K73" t="s">
        <v>22</v>
      </c>
      <c r="L73">
        <v>1575093600</v>
      </c>
      <c r="M73">
        <v>1575439200</v>
      </c>
      <c r="N73" s="15">
        <f>(((L73/60)/60)/24+DATE(1970,1,1))</f>
        <v>43799.25</v>
      </c>
      <c r="O73" s="6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>ROUND(((E74/D74)*100),0)</f>
        <v>670</v>
      </c>
      <c r="G74" t="s">
        <v>20</v>
      </c>
      <c r="H74">
        <v>54</v>
      </c>
      <c r="I74">
        <f>ROUND((E74/H74),2)</f>
        <v>74.48</v>
      </c>
      <c r="J74" t="s">
        <v>21</v>
      </c>
      <c r="K74" t="s">
        <v>22</v>
      </c>
      <c r="L74">
        <v>1435726800</v>
      </c>
      <c r="M74">
        <v>1438837200</v>
      </c>
      <c r="N74" s="15">
        <f>(((L74/60)/60)/24+DATE(1970,1,1))</f>
        <v>42186.208333333328</v>
      </c>
      <c r="O74" s="6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>ROUND(((E75/D75)*100),0)</f>
        <v>661</v>
      </c>
      <c r="G75" t="s">
        <v>20</v>
      </c>
      <c r="H75">
        <v>88</v>
      </c>
      <c r="I75">
        <f>ROUND((E75/H75),2)</f>
        <v>105.15</v>
      </c>
      <c r="J75" t="s">
        <v>21</v>
      </c>
      <c r="K75" t="s">
        <v>22</v>
      </c>
      <c r="L75">
        <v>1480226400</v>
      </c>
      <c r="M75">
        <v>1480485600</v>
      </c>
      <c r="N75" s="15">
        <f>(((L75/60)/60)/24+DATE(1970,1,1))</f>
        <v>42701.25</v>
      </c>
      <c r="O75" s="6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>ROUND(((E76/D76)*100),0)</f>
        <v>122</v>
      </c>
      <c r="G76" t="s">
        <v>20</v>
      </c>
      <c r="H76">
        <v>85</v>
      </c>
      <c r="I76">
        <f>ROUND((E76/H76),2)</f>
        <v>56.19</v>
      </c>
      <c r="J76" t="s">
        <v>40</v>
      </c>
      <c r="K76" t="s">
        <v>41</v>
      </c>
      <c r="L76">
        <v>1459054800</v>
      </c>
      <c r="M76">
        <v>1459141200</v>
      </c>
      <c r="N76" s="15">
        <f>(((L76/60)/60)/24+DATE(1970,1,1))</f>
        <v>42456.208333333328</v>
      </c>
      <c r="O76" s="6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>ROUND(((E77/D77)*100),0)</f>
        <v>151</v>
      </c>
      <c r="G77" t="s">
        <v>20</v>
      </c>
      <c r="H77">
        <v>170</v>
      </c>
      <c r="I77">
        <f>ROUND((E77/H77),2)</f>
        <v>85.92</v>
      </c>
      <c r="J77" t="s">
        <v>21</v>
      </c>
      <c r="K77" t="s">
        <v>22</v>
      </c>
      <c r="L77">
        <v>1531630800</v>
      </c>
      <c r="M77">
        <v>1532322000</v>
      </c>
      <c r="N77" s="15">
        <f>(((L77/60)/60)/24+DATE(1970,1,1))</f>
        <v>43296.208333333328</v>
      </c>
      <c r="O77" s="6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>ROUND(((E78/D78)*100),0)</f>
        <v>78</v>
      </c>
      <c r="G78" t="s">
        <v>14</v>
      </c>
      <c r="H78">
        <v>1684</v>
      </c>
      <c r="I78">
        <f>ROUND((E78/H78),2)</f>
        <v>57</v>
      </c>
      <c r="J78" t="s">
        <v>21</v>
      </c>
      <c r="K78" t="s">
        <v>22</v>
      </c>
      <c r="L78">
        <v>1421992800</v>
      </c>
      <c r="M78">
        <v>1426222800</v>
      </c>
      <c r="N78" s="15">
        <f>(((L78/60)/60)/24+DATE(1970,1,1))</f>
        <v>42027.25</v>
      </c>
      <c r="O78" s="6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>ROUND(((E79/D79)*100),0)</f>
        <v>47</v>
      </c>
      <c r="G79" t="s">
        <v>14</v>
      </c>
      <c r="H79">
        <v>56</v>
      </c>
      <c r="I79">
        <f>ROUND((E79/H79),2)</f>
        <v>79.64</v>
      </c>
      <c r="J79" t="s">
        <v>21</v>
      </c>
      <c r="K79" t="s">
        <v>22</v>
      </c>
      <c r="L79">
        <v>1285563600</v>
      </c>
      <c r="M79">
        <v>1286773200</v>
      </c>
      <c r="N79" s="15">
        <f>(((L79/60)/60)/24+DATE(1970,1,1))</f>
        <v>40448.208333333336</v>
      </c>
      <c r="O79" s="6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>ROUND(((E80/D80)*100),0)</f>
        <v>301</v>
      </c>
      <c r="G80" t="s">
        <v>20</v>
      </c>
      <c r="H80">
        <v>330</v>
      </c>
      <c r="I80">
        <f>ROUND((E80/H80),2)</f>
        <v>41.02</v>
      </c>
      <c r="J80" t="s">
        <v>21</v>
      </c>
      <c r="K80" t="s">
        <v>22</v>
      </c>
      <c r="L80">
        <v>1523854800</v>
      </c>
      <c r="M80">
        <v>1523941200</v>
      </c>
      <c r="N80" s="15">
        <f>(((L80/60)/60)/24+DATE(1970,1,1))</f>
        <v>43206.208333333328</v>
      </c>
      <c r="O80" s="6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>ROUND(((E81/D81)*100),0)</f>
        <v>70</v>
      </c>
      <c r="G81" t="s">
        <v>14</v>
      </c>
      <c r="H81">
        <v>838</v>
      </c>
      <c r="I81">
        <f>ROUND((E81/H81),2)</f>
        <v>48</v>
      </c>
      <c r="J81" t="s">
        <v>21</v>
      </c>
      <c r="K81" t="s">
        <v>22</v>
      </c>
      <c r="L81">
        <v>1529125200</v>
      </c>
      <c r="M81">
        <v>1529557200</v>
      </c>
      <c r="N81" s="15">
        <f>(((L81/60)/60)/24+DATE(1970,1,1))</f>
        <v>43267.208333333328</v>
      </c>
      <c r="O81" s="6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>ROUND(((E82/D82)*100),0)</f>
        <v>637</v>
      </c>
      <c r="G82" t="s">
        <v>20</v>
      </c>
      <c r="H82">
        <v>127</v>
      </c>
      <c r="I82">
        <f>ROUND((E82/H82),2)</f>
        <v>55.21</v>
      </c>
      <c r="J82" t="s">
        <v>21</v>
      </c>
      <c r="K82" t="s">
        <v>22</v>
      </c>
      <c r="L82">
        <v>1503982800</v>
      </c>
      <c r="M82">
        <v>1506574800</v>
      </c>
      <c r="N82" s="15">
        <f>(((L82/60)/60)/24+DATE(1970,1,1))</f>
        <v>42976.208333333328</v>
      </c>
      <c r="O82" s="6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>ROUND(((E83/D83)*100),0)</f>
        <v>225</v>
      </c>
      <c r="G83" t="s">
        <v>20</v>
      </c>
      <c r="H83">
        <v>411</v>
      </c>
      <c r="I83">
        <f>ROUND((E83/H83),2)</f>
        <v>92.11</v>
      </c>
      <c r="J83" t="s">
        <v>21</v>
      </c>
      <c r="K83" t="s">
        <v>22</v>
      </c>
      <c r="L83">
        <v>1511416800</v>
      </c>
      <c r="M83">
        <v>1513576800</v>
      </c>
      <c r="N83" s="15">
        <f>(((L83/60)/60)/24+DATE(1970,1,1))</f>
        <v>43062.25</v>
      </c>
      <c r="O83" s="6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>ROUND(((E84/D84)*100),0)</f>
        <v>1497</v>
      </c>
      <c r="G84" t="s">
        <v>20</v>
      </c>
      <c r="H84">
        <v>180</v>
      </c>
      <c r="I84">
        <f>ROUND((E84/H84),2)</f>
        <v>83.18</v>
      </c>
      <c r="J84" t="s">
        <v>40</v>
      </c>
      <c r="K84" t="s">
        <v>41</v>
      </c>
      <c r="L84">
        <v>1547704800</v>
      </c>
      <c r="M84">
        <v>1548309600</v>
      </c>
      <c r="N84" s="15">
        <f>(((L84/60)/60)/24+DATE(1970,1,1))</f>
        <v>43482.25</v>
      </c>
      <c r="O84" s="6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>ROUND(((E85/D85)*100),0)</f>
        <v>38</v>
      </c>
      <c r="G85" t="s">
        <v>14</v>
      </c>
      <c r="H85">
        <v>1000</v>
      </c>
      <c r="I85">
        <f>ROUND((E85/H85),2)</f>
        <v>40</v>
      </c>
      <c r="J85" t="s">
        <v>21</v>
      </c>
      <c r="K85" t="s">
        <v>22</v>
      </c>
      <c r="L85">
        <v>1469682000</v>
      </c>
      <c r="M85">
        <v>1471582800</v>
      </c>
      <c r="N85" s="15">
        <f>(((L85/60)/60)/24+DATE(1970,1,1))</f>
        <v>42579.208333333328</v>
      </c>
      <c r="O85" s="6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>ROUND(((E86/D86)*100),0)</f>
        <v>132</v>
      </c>
      <c r="G86" t="s">
        <v>20</v>
      </c>
      <c r="H86">
        <v>374</v>
      </c>
      <c r="I86">
        <f>ROUND((E86/H86),2)</f>
        <v>111.13</v>
      </c>
      <c r="J86" t="s">
        <v>21</v>
      </c>
      <c r="K86" t="s">
        <v>22</v>
      </c>
      <c r="L86">
        <v>1343451600</v>
      </c>
      <c r="M86">
        <v>1344315600</v>
      </c>
      <c r="N86" s="15">
        <f>(((L86/60)/60)/24+DATE(1970,1,1))</f>
        <v>41118.208333333336</v>
      </c>
      <c r="O86" s="6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>ROUND(((E87/D87)*100),0)</f>
        <v>131</v>
      </c>
      <c r="G87" t="s">
        <v>20</v>
      </c>
      <c r="H87">
        <v>71</v>
      </c>
      <c r="I87">
        <f>ROUND((E87/H87),2)</f>
        <v>90.56</v>
      </c>
      <c r="J87" t="s">
        <v>26</v>
      </c>
      <c r="K87" t="s">
        <v>27</v>
      </c>
      <c r="L87">
        <v>1315717200</v>
      </c>
      <c r="M87">
        <v>1316408400</v>
      </c>
      <c r="N87" s="15">
        <f>(((L87/60)/60)/24+DATE(1970,1,1))</f>
        <v>40797.208333333336</v>
      </c>
      <c r="O87" s="6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>ROUND(((E88/D88)*100),0)</f>
        <v>168</v>
      </c>
      <c r="G88" t="s">
        <v>20</v>
      </c>
      <c r="H88">
        <v>203</v>
      </c>
      <c r="I88">
        <f>ROUND((E88/H88),2)</f>
        <v>61.11</v>
      </c>
      <c r="J88" t="s">
        <v>21</v>
      </c>
      <c r="K88" t="s">
        <v>22</v>
      </c>
      <c r="L88">
        <v>1430715600</v>
      </c>
      <c r="M88">
        <v>1431838800</v>
      </c>
      <c r="N88" s="15">
        <f>(((L88/60)/60)/24+DATE(1970,1,1))</f>
        <v>42128.208333333328</v>
      </c>
      <c r="O88" s="6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>ROUND(((E89/D89)*100),0)</f>
        <v>62</v>
      </c>
      <c r="G89" t="s">
        <v>14</v>
      </c>
      <c r="H89">
        <v>1482</v>
      </c>
      <c r="I89">
        <f>ROUND((E89/H89),2)</f>
        <v>83.02</v>
      </c>
      <c r="J89" t="s">
        <v>26</v>
      </c>
      <c r="K89" t="s">
        <v>27</v>
      </c>
      <c r="L89">
        <v>1299564000</v>
      </c>
      <c r="M89">
        <v>1300510800</v>
      </c>
      <c r="N89" s="15">
        <f>(((L89/60)/60)/24+DATE(1970,1,1))</f>
        <v>40610.25</v>
      </c>
      <c r="O89" s="6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>ROUND(((E90/D90)*100),0)</f>
        <v>261</v>
      </c>
      <c r="G90" t="s">
        <v>20</v>
      </c>
      <c r="H90">
        <v>113</v>
      </c>
      <c r="I90">
        <f>ROUND((E90/H90),2)</f>
        <v>110.76</v>
      </c>
      <c r="J90" t="s">
        <v>21</v>
      </c>
      <c r="K90" t="s">
        <v>22</v>
      </c>
      <c r="L90">
        <v>1429160400</v>
      </c>
      <c r="M90">
        <v>1431061200</v>
      </c>
      <c r="N90" s="15">
        <f>(((L90/60)/60)/24+DATE(1970,1,1))</f>
        <v>42110.208333333328</v>
      </c>
      <c r="O90" s="6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>ROUND(((E91/D91)*100),0)</f>
        <v>253</v>
      </c>
      <c r="G91" t="s">
        <v>20</v>
      </c>
      <c r="H91">
        <v>96</v>
      </c>
      <c r="I91">
        <f>ROUND((E91/H91),2)</f>
        <v>89.46</v>
      </c>
      <c r="J91" t="s">
        <v>21</v>
      </c>
      <c r="K91" t="s">
        <v>22</v>
      </c>
      <c r="L91">
        <v>1271307600</v>
      </c>
      <c r="M91">
        <v>1271480400</v>
      </c>
      <c r="N91" s="15">
        <f>(((L91/60)/60)/24+DATE(1970,1,1))</f>
        <v>40283.208333333336</v>
      </c>
      <c r="O91" s="6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>ROUND(((E92/D92)*100),0)</f>
        <v>79</v>
      </c>
      <c r="G92" t="s">
        <v>14</v>
      </c>
      <c r="H92">
        <v>106</v>
      </c>
      <c r="I92">
        <f>ROUND((E92/H92),2)</f>
        <v>57.85</v>
      </c>
      <c r="J92" t="s">
        <v>21</v>
      </c>
      <c r="K92" t="s">
        <v>22</v>
      </c>
      <c r="L92">
        <v>1456380000</v>
      </c>
      <c r="M92">
        <v>1456380000</v>
      </c>
      <c r="N92" s="15">
        <f>(((L92/60)/60)/24+DATE(1970,1,1))</f>
        <v>42425.25</v>
      </c>
      <c r="O92" s="6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>ROUND(((E93/D93)*100),0)</f>
        <v>48</v>
      </c>
      <c r="G93" t="s">
        <v>14</v>
      </c>
      <c r="H93">
        <v>679</v>
      </c>
      <c r="I93">
        <f>ROUND((E93/H93),2)</f>
        <v>110</v>
      </c>
      <c r="J93" t="s">
        <v>107</v>
      </c>
      <c r="K93" t="s">
        <v>108</v>
      </c>
      <c r="L93">
        <v>1470459600</v>
      </c>
      <c r="M93">
        <v>1472878800</v>
      </c>
      <c r="N93" s="15">
        <f>(((L93/60)/60)/24+DATE(1970,1,1))</f>
        <v>42588.208333333328</v>
      </c>
      <c r="O93" s="6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>ROUND(((E94/D94)*100),0)</f>
        <v>259</v>
      </c>
      <c r="G94" t="s">
        <v>20</v>
      </c>
      <c r="H94">
        <v>498</v>
      </c>
      <c r="I94">
        <f>ROUND((E94/H94),2)</f>
        <v>103.97</v>
      </c>
      <c r="J94" t="s">
        <v>98</v>
      </c>
      <c r="K94" t="s">
        <v>99</v>
      </c>
      <c r="L94">
        <v>1277269200</v>
      </c>
      <c r="M94">
        <v>1277355600</v>
      </c>
      <c r="N94" s="15">
        <f>(((L94/60)/60)/24+DATE(1970,1,1))</f>
        <v>40352.208333333336</v>
      </c>
      <c r="O94" s="6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>ROUND(((E95/D95)*100),0)</f>
        <v>61</v>
      </c>
      <c r="G95" t="s">
        <v>74</v>
      </c>
      <c r="H95">
        <v>610</v>
      </c>
      <c r="I95">
        <f>ROUND((E95/H95),2)</f>
        <v>108</v>
      </c>
      <c r="J95" t="s">
        <v>21</v>
      </c>
      <c r="K95" t="s">
        <v>22</v>
      </c>
      <c r="L95">
        <v>1350709200</v>
      </c>
      <c r="M95">
        <v>1351054800</v>
      </c>
      <c r="N95" s="15">
        <f>(((L95/60)/60)/24+DATE(1970,1,1))</f>
        <v>41202.208333333336</v>
      </c>
      <c r="O95" s="6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>ROUND(((E96/D96)*100),0)</f>
        <v>304</v>
      </c>
      <c r="G96" t="s">
        <v>20</v>
      </c>
      <c r="H96">
        <v>180</v>
      </c>
      <c r="I96">
        <f>ROUND((E96/H96),2)</f>
        <v>48.93</v>
      </c>
      <c r="J96" t="s">
        <v>40</v>
      </c>
      <c r="K96" t="s">
        <v>41</v>
      </c>
      <c r="L96">
        <v>1554613200</v>
      </c>
      <c r="M96">
        <v>1555563600</v>
      </c>
      <c r="N96" s="15">
        <f>(((L96/60)/60)/24+DATE(1970,1,1))</f>
        <v>43562.208333333328</v>
      </c>
      <c r="O96" s="6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>ROUND(((E97/D97)*100),0)</f>
        <v>113</v>
      </c>
      <c r="G97" t="s">
        <v>20</v>
      </c>
      <c r="H97">
        <v>27</v>
      </c>
      <c r="I97">
        <f>ROUND((E97/H97),2)</f>
        <v>37.67</v>
      </c>
      <c r="J97" t="s">
        <v>21</v>
      </c>
      <c r="K97" t="s">
        <v>22</v>
      </c>
      <c r="L97">
        <v>1571029200</v>
      </c>
      <c r="M97">
        <v>1571634000</v>
      </c>
      <c r="N97" s="15">
        <f>(((L97/60)/60)/24+DATE(1970,1,1))</f>
        <v>43752.208333333328</v>
      </c>
      <c r="O97" s="6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>ROUND(((E98/D98)*100),0)</f>
        <v>217</v>
      </c>
      <c r="G98" t="s">
        <v>20</v>
      </c>
      <c r="H98">
        <v>2331</v>
      </c>
      <c r="I98">
        <f>ROUND((E98/H98),2)</f>
        <v>65</v>
      </c>
      <c r="J98" t="s">
        <v>21</v>
      </c>
      <c r="K98" t="s">
        <v>22</v>
      </c>
      <c r="L98">
        <v>1299736800</v>
      </c>
      <c r="M98">
        <v>1300856400</v>
      </c>
      <c r="N98" s="15">
        <f>(((L98/60)/60)/24+DATE(1970,1,1))</f>
        <v>40612.25</v>
      </c>
      <c r="O98" s="6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>ROUND(((E99/D99)*100),0)</f>
        <v>927</v>
      </c>
      <c r="G99" t="s">
        <v>20</v>
      </c>
      <c r="H99">
        <v>113</v>
      </c>
      <c r="I99">
        <f>ROUND((E99/H99),2)</f>
        <v>106.61</v>
      </c>
      <c r="J99" t="s">
        <v>21</v>
      </c>
      <c r="K99" t="s">
        <v>22</v>
      </c>
      <c r="L99">
        <v>1435208400</v>
      </c>
      <c r="M99">
        <v>1439874000</v>
      </c>
      <c r="N99" s="15">
        <f>(((L99/60)/60)/24+DATE(1970,1,1))</f>
        <v>42180.208333333328</v>
      </c>
      <c r="O99" s="6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>ROUND(((E100/D100)*100),0)</f>
        <v>34</v>
      </c>
      <c r="G100" t="s">
        <v>14</v>
      </c>
      <c r="H100">
        <v>1220</v>
      </c>
      <c r="I100">
        <f>ROUND((E100/H100),2)</f>
        <v>27.01</v>
      </c>
      <c r="J100" t="s">
        <v>26</v>
      </c>
      <c r="K100" t="s">
        <v>27</v>
      </c>
      <c r="L100">
        <v>1437973200</v>
      </c>
      <c r="M100">
        <v>1438318800</v>
      </c>
      <c r="N100" s="15">
        <f>(((L100/60)/60)/24+DATE(1970,1,1))</f>
        <v>42212.208333333328</v>
      </c>
      <c r="O100" s="6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>ROUND(((E101/D101)*100),0)</f>
        <v>197</v>
      </c>
      <c r="G101" t="s">
        <v>20</v>
      </c>
      <c r="H101">
        <v>164</v>
      </c>
      <c r="I101">
        <f>ROUND((E101/H101),2)</f>
        <v>91.16</v>
      </c>
      <c r="J101" t="s">
        <v>21</v>
      </c>
      <c r="K101" t="s">
        <v>22</v>
      </c>
      <c r="L101">
        <v>1416895200</v>
      </c>
      <c r="M101">
        <v>1419400800</v>
      </c>
      <c r="N101" s="15">
        <f>(((L101/60)/60)/24+DATE(1970,1,1))</f>
        <v>41968.25</v>
      </c>
      <c r="O101" s="6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>ROUND(((E102/D102)*100),0)</f>
        <v>1</v>
      </c>
      <c r="G102" t="s">
        <v>14</v>
      </c>
      <c r="H102">
        <v>1</v>
      </c>
      <c r="I102">
        <f>ROUND((E102/H102),2)</f>
        <v>1</v>
      </c>
      <c r="J102" t="s">
        <v>21</v>
      </c>
      <c r="K102" t="s">
        <v>22</v>
      </c>
      <c r="L102">
        <v>1319000400</v>
      </c>
      <c r="M102">
        <v>1320555600</v>
      </c>
      <c r="N102" s="15">
        <f>(((L102/60)/60)/24+DATE(1970,1,1))</f>
        <v>40835.208333333336</v>
      </c>
      <c r="O102" s="6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>ROUND(((E103/D103)*100),0)</f>
        <v>1021</v>
      </c>
      <c r="G103" t="s">
        <v>20</v>
      </c>
      <c r="H103">
        <v>164</v>
      </c>
      <c r="I103">
        <f>ROUND((E103/H103),2)</f>
        <v>56.05</v>
      </c>
      <c r="J103" t="s">
        <v>21</v>
      </c>
      <c r="K103" t="s">
        <v>22</v>
      </c>
      <c r="L103">
        <v>1424498400</v>
      </c>
      <c r="M103">
        <v>1425103200</v>
      </c>
      <c r="N103" s="15">
        <f>(((L103/60)/60)/24+DATE(1970,1,1))</f>
        <v>42056.25</v>
      </c>
      <c r="O103" s="6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>ROUND(((E104/D104)*100),0)</f>
        <v>282</v>
      </c>
      <c r="G104" t="s">
        <v>20</v>
      </c>
      <c r="H104">
        <v>336</v>
      </c>
      <c r="I104">
        <f>ROUND((E104/H104),2)</f>
        <v>31.02</v>
      </c>
      <c r="J104" t="s">
        <v>21</v>
      </c>
      <c r="K104" t="s">
        <v>22</v>
      </c>
      <c r="L104">
        <v>1526274000</v>
      </c>
      <c r="M104">
        <v>1526878800</v>
      </c>
      <c r="N104" s="15">
        <f>(((L104/60)/60)/24+DATE(1970,1,1))</f>
        <v>43234.208333333328</v>
      </c>
      <c r="O104" s="6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>ROUND(((E105/D105)*100),0)</f>
        <v>25</v>
      </c>
      <c r="G105" t="s">
        <v>14</v>
      </c>
      <c r="H105">
        <v>37</v>
      </c>
      <c r="I105">
        <f>ROUND((E105/H105),2)</f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15">
        <f>(((L105/60)/60)/24+DATE(1970,1,1))</f>
        <v>40475.208333333336</v>
      </c>
      <c r="O105" s="6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>ROUND(((E106/D106)*100),0)</f>
        <v>143</v>
      </c>
      <c r="G106" t="s">
        <v>20</v>
      </c>
      <c r="H106">
        <v>1917</v>
      </c>
      <c r="I106">
        <f>ROUND((E106/H106),2)</f>
        <v>89.01</v>
      </c>
      <c r="J106" t="s">
        <v>21</v>
      </c>
      <c r="K106" t="s">
        <v>22</v>
      </c>
      <c r="L106">
        <v>1495515600</v>
      </c>
      <c r="M106">
        <v>1495602000</v>
      </c>
      <c r="N106" s="15">
        <f>(((L106/60)/60)/24+DATE(1970,1,1))</f>
        <v>42878.208333333328</v>
      </c>
      <c r="O106" s="6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>ROUND(((E107/D107)*100),0)</f>
        <v>145</v>
      </c>
      <c r="G107" t="s">
        <v>20</v>
      </c>
      <c r="H107">
        <v>95</v>
      </c>
      <c r="I107">
        <f>ROUND((E107/H107),2)</f>
        <v>103.46</v>
      </c>
      <c r="J107" t="s">
        <v>21</v>
      </c>
      <c r="K107" t="s">
        <v>22</v>
      </c>
      <c r="L107">
        <v>1364878800</v>
      </c>
      <c r="M107">
        <v>1366434000</v>
      </c>
      <c r="N107" s="15">
        <f>(((L107/60)/60)/24+DATE(1970,1,1))</f>
        <v>41366.208333333336</v>
      </c>
      <c r="O107" s="6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>ROUND(((E108/D108)*100),0)</f>
        <v>359</v>
      </c>
      <c r="G108" t="s">
        <v>20</v>
      </c>
      <c r="H108">
        <v>147</v>
      </c>
      <c r="I108">
        <f>ROUND((E108/H108),2)</f>
        <v>95.28</v>
      </c>
      <c r="J108" t="s">
        <v>21</v>
      </c>
      <c r="K108" t="s">
        <v>22</v>
      </c>
      <c r="L108">
        <v>1567918800</v>
      </c>
      <c r="M108">
        <v>1568350800</v>
      </c>
      <c r="N108" s="15">
        <f>(((L108/60)/60)/24+DATE(1970,1,1))</f>
        <v>43716.208333333328</v>
      </c>
      <c r="O108" s="6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>ROUND(((E109/D109)*100),0)</f>
        <v>186</v>
      </c>
      <c r="G109" t="s">
        <v>20</v>
      </c>
      <c r="H109">
        <v>86</v>
      </c>
      <c r="I109">
        <f>ROUND((E109/H109),2)</f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15">
        <f>(((L109/60)/60)/24+DATE(1970,1,1))</f>
        <v>43213.208333333328</v>
      </c>
      <c r="O109" s="6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>ROUND(((E110/D110)*100),0)</f>
        <v>595</v>
      </c>
      <c r="G110" t="s">
        <v>20</v>
      </c>
      <c r="H110">
        <v>83</v>
      </c>
      <c r="I110">
        <f>ROUND((E110/H110),2)</f>
        <v>107.58</v>
      </c>
      <c r="J110" t="s">
        <v>21</v>
      </c>
      <c r="K110" t="s">
        <v>22</v>
      </c>
      <c r="L110">
        <v>1333688400</v>
      </c>
      <c r="M110">
        <v>1336885200</v>
      </c>
      <c r="N110" s="15">
        <f>(((L110/60)/60)/24+DATE(1970,1,1))</f>
        <v>41005.208333333336</v>
      </c>
      <c r="O110" s="6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>ROUND(((E111/D111)*100),0)</f>
        <v>59</v>
      </c>
      <c r="G111" t="s">
        <v>14</v>
      </c>
      <c r="H111">
        <v>60</v>
      </c>
      <c r="I111">
        <f>ROUND((E111/H111),2)</f>
        <v>51.32</v>
      </c>
      <c r="J111" t="s">
        <v>21</v>
      </c>
      <c r="K111" t="s">
        <v>22</v>
      </c>
      <c r="L111">
        <v>1389506400</v>
      </c>
      <c r="M111">
        <v>1389679200</v>
      </c>
      <c r="N111" s="15">
        <f>(((L111/60)/60)/24+DATE(1970,1,1))</f>
        <v>41651.25</v>
      </c>
      <c r="O111" s="6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>ROUND(((E112/D112)*100),0)</f>
        <v>15</v>
      </c>
      <c r="G112" t="s">
        <v>14</v>
      </c>
      <c r="H112">
        <v>296</v>
      </c>
      <c r="I112">
        <f>ROUND((E112/H112),2)</f>
        <v>71.98</v>
      </c>
      <c r="J112" t="s">
        <v>21</v>
      </c>
      <c r="K112" t="s">
        <v>22</v>
      </c>
      <c r="L112">
        <v>1536642000</v>
      </c>
      <c r="M112">
        <v>1538283600</v>
      </c>
      <c r="N112" s="15">
        <f>(((L112/60)/60)/24+DATE(1970,1,1))</f>
        <v>43354.208333333328</v>
      </c>
      <c r="O112" s="6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>ROUND(((E113/D113)*100),0)</f>
        <v>120</v>
      </c>
      <c r="G113" t="s">
        <v>20</v>
      </c>
      <c r="H113">
        <v>676</v>
      </c>
      <c r="I113">
        <f>ROUND((E113/H113),2)</f>
        <v>108.95</v>
      </c>
      <c r="J113" t="s">
        <v>21</v>
      </c>
      <c r="K113" t="s">
        <v>22</v>
      </c>
      <c r="L113">
        <v>1348290000</v>
      </c>
      <c r="M113">
        <v>1348808400</v>
      </c>
      <c r="N113" s="15">
        <f>(((L113/60)/60)/24+DATE(1970,1,1))</f>
        <v>41174.208333333336</v>
      </c>
      <c r="O113" s="6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>ROUND(((E114/D114)*100),0)</f>
        <v>269</v>
      </c>
      <c r="G114" t="s">
        <v>20</v>
      </c>
      <c r="H114">
        <v>361</v>
      </c>
      <c r="I114">
        <f>ROUND((E114/H114),2)</f>
        <v>35</v>
      </c>
      <c r="J114" t="s">
        <v>26</v>
      </c>
      <c r="K114" t="s">
        <v>27</v>
      </c>
      <c r="L114">
        <v>1408856400</v>
      </c>
      <c r="M114">
        <v>1410152400</v>
      </c>
      <c r="N114" s="15">
        <f>(((L114/60)/60)/24+DATE(1970,1,1))</f>
        <v>41875.208333333336</v>
      </c>
      <c r="O114" s="6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>ROUND(((E115/D115)*100),0)</f>
        <v>377</v>
      </c>
      <c r="G115" t="s">
        <v>20</v>
      </c>
      <c r="H115">
        <v>131</v>
      </c>
      <c r="I115">
        <f>ROUND((E115/H115),2)</f>
        <v>94.94</v>
      </c>
      <c r="J115" t="s">
        <v>21</v>
      </c>
      <c r="K115" t="s">
        <v>22</v>
      </c>
      <c r="L115">
        <v>1505192400</v>
      </c>
      <c r="M115">
        <v>1505797200</v>
      </c>
      <c r="N115" s="15">
        <f>(((L115/60)/60)/24+DATE(1970,1,1))</f>
        <v>42990.208333333328</v>
      </c>
      <c r="O115" s="6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>ROUND(((E116/D116)*100),0)</f>
        <v>727</v>
      </c>
      <c r="G116" t="s">
        <v>20</v>
      </c>
      <c r="H116">
        <v>126</v>
      </c>
      <c r="I116">
        <f>ROUND((E116/H116),2)</f>
        <v>109.65</v>
      </c>
      <c r="J116" t="s">
        <v>21</v>
      </c>
      <c r="K116" t="s">
        <v>22</v>
      </c>
      <c r="L116">
        <v>1554786000</v>
      </c>
      <c r="M116">
        <v>1554872400</v>
      </c>
      <c r="N116" s="15">
        <f>(((L116/60)/60)/24+DATE(1970,1,1))</f>
        <v>43564.208333333328</v>
      </c>
      <c r="O116" s="6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>ROUND(((E117/D117)*100),0)</f>
        <v>87</v>
      </c>
      <c r="G117" t="s">
        <v>14</v>
      </c>
      <c r="H117">
        <v>3304</v>
      </c>
      <c r="I117">
        <f>ROUND((E117/H117),2)</f>
        <v>44</v>
      </c>
      <c r="J117" t="s">
        <v>107</v>
      </c>
      <c r="K117" t="s">
        <v>108</v>
      </c>
      <c r="L117">
        <v>1510898400</v>
      </c>
      <c r="M117">
        <v>1513922400</v>
      </c>
      <c r="N117" s="15">
        <f>(((L117/60)/60)/24+DATE(1970,1,1))</f>
        <v>43056.25</v>
      </c>
      <c r="O117" s="6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>ROUND(((E118/D118)*100),0)</f>
        <v>88</v>
      </c>
      <c r="G118" t="s">
        <v>14</v>
      </c>
      <c r="H118">
        <v>73</v>
      </c>
      <c r="I118">
        <f>ROUND((E118/H118),2)</f>
        <v>86.79</v>
      </c>
      <c r="J118" t="s">
        <v>21</v>
      </c>
      <c r="K118" t="s">
        <v>22</v>
      </c>
      <c r="L118">
        <v>1442552400</v>
      </c>
      <c r="M118">
        <v>1442638800</v>
      </c>
      <c r="N118" s="15">
        <f>(((L118/60)/60)/24+DATE(1970,1,1))</f>
        <v>42265.208333333328</v>
      </c>
      <c r="O118" s="6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>ROUND(((E119/D119)*100),0)</f>
        <v>174</v>
      </c>
      <c r="G119" t="s">
        <v>20</v>
      </c>
      <c r="H119">
        <v>275</v>
      </c>
      <c r="I119">
        <f>ROUND((E119/H119),2)</f>
        <v>30.99</v>
      </c>
      <c r="J119" t="s">
        <v>21</v>
      </c>
      <c r="K119" t="s">
        <v>22</v>
      </c>
      <c r="L119">
        <v>1316667600</v>
      </c>
      <c r="M119">
        <v>1317186000</v>
      </c>
      <c r="N119" s="15">
        <f>(((L119/60)/60)/24+DATE(1970,1,1))</f>
        <v>40808.208333333336</v>
      </c>
      <c r="O119" s="6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>ROUND(((E120/D120)*100),0)</f>
        <v>118</v>
      </c>
      <c r="G120" t="s">
        <v>20</v>
      </c>
      <c r="H120">
        <v>67</v>
      </c>
      <c r="I120">
        <f>ROUND((E120/H120),2)</f>
        <v>94.79</v>
      </c>
      <c r="J120" t="s">
        <v>21</v>
      </c>
      <c r="K120" t="s">
        <v>22</v>
      </c>
      <c r="L120">
        <v>1390716000</v>
      </c>
      <c r="M120">
        <v>1391234400</v>
      </c>
      <c r="N120" s="15">
        <f>(((L120/60)/60)/24+DATE(1970,1,1))</f>
        <v>41665.25</v>
      </c>
      <c r="O120" s="6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>ROUND(((E121/D121)*100),0)</f>
        <v>215</v>
      </c>
      <c r="G121" t="s">
        <v>20</v>
      </c>
      <c r="H121">
        <v>154</v>
      </c>
      <c r="I121">
        <f>ROUND((E121/H121),2)</f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15">
        <f>(((L121/60)/60)/24+DATE(1970,1,1))</f>
        <v>41806.208333333336</v>
      </c>
      <c r="O121" s="6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>ROUND(((E122/D122)*100),0)</f>
        <v>149</v>
      </c>
      <c r="G122" t="s">
        <v>20</v>
      </c>
      <c r="H122">
        <v>1782</v>
      </c>
      <c r="I122">
        <f>ROUND((E122/H122),2)</f>
        <v>63</v>
      </c>
      <c r="J122" t="s">
        <v>21</v>
      </c>
      <c r="K122" t="s">
        <v>22</v>
      </c>
      <c r="L122">
        <v>1429246800</v>
      </c>
      <c r="M122">
        <v>1429592400</v>
      </c>
      <c r="N122" s="15">
        <f>(((L122/60)/60)/24+DATE(1970,1,1))</f>
        <v>42111.208333333328</v>
      </c>
      <c r="O122" s="6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>ROUND(((E123/D123)*100),0)</f>
        <v>219</v>
      </c>
      <c r="G123" t="s">
        <v>20</v>
      </c>
      <c r="H123">
        <v>903</v>
      </c>
      <c r="I123">
        <f>ROUND((E123/H123),2)</f>
        <v>110.03</v>
      </c>
      <c r="J123" t="s">
        <v>21</v>
      </c>
      <c r="K123" t="s">
        <v>22</v>
      </c>
      <c r="L123">
        <v>1412485200</v>
      </c>
      <c r="M123">
        <v>1413608400</v>
      </c>
      <c r="N123" s="15">
        <f>(((L123/60)/60)/24+DATE(1970,1,1))</f>
        <v>41917.208333333336</v>
      </c>
      <c r="O123" s="6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>ROUND(((E124/D124)*100),0)</f>
        <v>64</v>
      </c>
      <c r="G124" t="s">
        <v>14</v>
      </c>
      <c r="H124">
        <v>3387</v>
      </c>
      <c r="I124">
        <f>ROUND((E124/H124),2)</f>
        <v>26</v>
      </c>
      <c r="J124" t="s">
        <v>21</v>
      </c>
      <c r="K124" t="s">
        <v>22</v>
      </c>
      <c r="L124">
        <v>1417068000</v>
      </c>
      <c r="M124">
        <v>1419400800</v>
      </c>
      <c r="N124" s="15">
        <f>(((L124/60)/60)/24+DATE(1970,1,1))</f>
        <v>41970.25</v>
      </c>
      <c r="O124" s="6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>ROUND(((E125/D125)*100),0)</f>
        <v>19</v>
      </c>
      <c r="G125" t="s">
        <v>14</v>
      </c>
      <c r="H125">
        <v>662</v>
      </c>
      <c r="I125">
        <f>ROUND((E125/H125),2)</f>
        <v>49.99</v>
      </c>
      <c r="J125" t="s">
        <v>15</v>
      </c>
      <c r="K125" t="s">
        <v>16</v>
      </c>
      <c r="L125">
        <v>1448344800</v>
      </c>
      <c r="M125">
        <v>1448604000</v>
      </c>
      <c r="N125" s="15">
        <f>(((L125/60)/60)/24+DATE(1970,1,1))</f>
        <v>42332.25</v>
      </c>
      <c r="O125" s="6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>ROUND(((E126/D126)*100),0)</f>
        <v>368</v>
      </c>
      <c r="G126" t="s">
        <v>20</v>
      </c>
      <c r="H126">
        <v>94</v>
      </c>
      <c r="I126">
        <f>ROUND((E126/H126),2)</f>
        <v>101.72</v>
      </c>
      <c r="J126" t="s">
        <v>107</v>
      </c>
      <c r="K126" t="s">
        <v>108</v>
      </c>
      <c r="L126">
        <v>1557723600</v>
      </c>
      <c r="M126">
        <v>1562302800</v>
      </c>
      <c r="N126" s="15">
        <f>(((L126/60)/60)/24+DATE(1970,1,1))</f>
        <v>43598.208333333328</v>
      </c>
      <c r="O126" s="6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>ROUND(((E127/D127)*100),0)</f>
        <v>160</v>
      </c>
      <c r="G127" t="s">
        <v>20</v>
      </c>
      <c r="H127">
        <v>180</v>
      </c>
      <c r="I127">
        <f>ROUND((E127/H127),2)</f>
        <v>47.08</v>
      </c>
      <c r="J127" t="s">
        <v>21</v>
      </c>
      <c r="K127" t="s">
        <v>22</v>
      </c>
      <c r="L127">
        <v>1537333200</v>
      </c>
      <c r="M127">
        <v>1537678800</v>
      </c>
      <c r="N127" s="15">
        <f>(((L127/60)/60)/24+DATE(1970,1,1))</f>
        <v>43362.208333333328</v>
      </c>
      <c r="O127" s="6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>ROUND(((E128/D128)*100),0)</f>
        <v>39</v>
      </c>
      <c r="G128" t="s">
        <v>14</v>
      </c>
      <c r="H128">
        <v>774</v>
      </c>
      <c r="I128">
        <f>ROUND((E128/H128),2)</f>
        <v>89.94</v>
      </c>
      <c r="J128" t="s">
        <v>21</v>
      </c>
      <c r="K128" t="s">
        <v>22</v>
      </c>
      <c r="L128">
        <v>1471150800</v>
      </c>
      <c r="M128">
        <v>1473570000</v>
      </c>
      <c r="N128" s="15">
        <f>(((L128/60)/60)/24+DATE(1970,1,1))</f>
        <v>42596.208333333328</v>
      </c>
      <c r="O128" s="6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>ROUND(((E129/D129)*100),0)</f>
        <v>51</v>
      </c>
      <c r="G129" t="s">
        <v>14</v>
      </c>
      <c r="H129">
        <v>672</v>
      </c>
      <c r="I129">
        <f>ROUND((E129/H129),2)</f>
        <v>78.97</v>
      </c>
      <c r="J129" t="s">
        <v>15</v>
      </c>
      <c r="K129" t="s">
        <v>16</v>
      </c>
      <c r="L129">
        <v>1273640400</v>
      </c>
      <c r="M129">
        <v>1273899600</v>
      </c>
      <c r="N129" s="15">
        <f>(((L129/60)/60)/24+DATE(1970,1,1))</f>
        <v>40310.208333333336</v>
      </c>
      <c r="O129" s="6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>ROUND(((E130/D130)*100),0)</f>
        <v>60</v>
      </c>
      <c r="G130" t="s">
        <v>74</v>
      </c>
      <c r="H130">
        <v>532</v>
      </c>
      <c r="I130">
        <f>ROUND((E130/H130),2)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15">
        <f>(((L130/60)/60)/24+DATE(1970,1,1))</f>
        <v>40417.208333333336</v>
      </c>
      <c r="O130" s="6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>ROUND(((E131/D131)*100),0)</f>
        <v>3</v>
      </c>
      <c r="G131" t="s">
        <v>74</v>
      </c>
      <c r="H131">
        <v>55</v>
      </c>
      <c r="I131">
        <f>ROUND((E131/H131),2)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15">
        <f>(((L131/60)/60)/24+DATE(1970,1,1))</f>
        <v>42038.25</v>
      </c>
      <c r="O131" s="6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>ROUND(((E132/D132)*100),0)</f>
        <v>155</v>
      </c>
      <c r="G132" t="s">
        <v>20</v>
      </c>
      <c r="H132">
        <v>533</v>
      </c>
      <c r="I132">
        <f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s="15">
        <f>(((L132/60)/60)/24+DATE(1970,1,1))</f>
        <v>40842.208333333336</v>
      </c>
      <c r="O132" s="6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>ROUND(((E133/D133)*100),0)</f>
        <v>101</v>
      </c>
      <c r="G133" t="s">
        <v>20</v>
      </c>
      <c r="H133">
        <v>2443</v>
      </c>
      <c r="I133">
        <f>ROUND((E133/H133),2)</f>
        <v>68</v>
      </c>
      <c r="J133" t="s">
        <v>40</v>
      </c>
      <c r="K133" t="s">
        <v>41</v>
      </c>
      <c r="L133">
        <v>1385704800</v>
      </c>
      <c r="M133">
        <v>1386828000</v>
      </c>
      <c r="N133" s="15">
        <f>(((L133/60)/60)/24+DATE(1970,1,1))</f>
        <v>41607.25</v>
      </c>
      <c r="O133" s="6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>ROUND(((E134/D134)*100),0)</f>
        <v>116</v>
      </c>
      <c r="G134" t="s">
        <v>20</v>
      </c>
      <c r="H134">
        <v>89</v>
      </c>
      <c r="I134">
        <f>ROUND((E134/H134),2)</f>
        <v>43.08</v>
      </c>
      <c r="J134" t="s">
        <v>21</v>
      </c>
      <c r="K134" t="s">
        <v>22</v>
      </c>
      <c r="L134">
        <v>1515736800</v>
      </c>
      <c r="M134">
        <v>1517119200</v>
      </c>
      <c r="N134" s="15">
        <f>(((L134/60)/60)/24+DATE(1970,1,1))</f>
        <v>43112.25</v>
      </c>
      <c r="O134" s="6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>ROUND(((E135/D135)*100),0)</f>
        <v>311</v>
      </c>
      <c r="G135" t="s">
        <v>20</v>
      </c>
      <c r="H135">
        <v>159</v>
      </c>
      <c r="I135">
        <f>ROUND((E135/H135),2)</f>
        <v>87.96</v>
      </c>
      <c r="J135" t="s">
        <v>21</v>
      </c>
      <c r="K135" t="s">
        <v>22</v>
      </c>
      <c r="L135">
        <v>1313125200</v>
      </c>
      <c r="M135">
        <v>1315026000</v>
      </c>
      <c r="N135" s="15">
        <f>(((L135/60)/60)/24+DATE(1970,1,1))</f>
        <v>40767.208333333336</v>
      </c>
      <c r="O135" s="6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>ROUND(((E136/D136)*100),0)</f>
        <v>90</v>
      </c>
      <c r="G136" t="s">
        <v>14</v>
      </c>
      <c r="H136">
        <v>940</v>
      </c>
      <c r="I136">
        <f>ROUND((E136/H136),2)</f>
        <v>94.99</v>
      </c>
      <c r="J136" t="s">
        <v>98</v>
      </c>
      <c r="K136" t="s">
        <v>99</v>
      </c>
      <c r="L136">
        <v>1308459600</v>
      </c>
      <c r="M136">
        <v>1312693200</v>
      </c>
      <c r="N136" s="15">
        <f>(((L136/60)/60)/24+DATE(1970,1,1))</f>
        <v>40713.208333333336</v>
      </c>
      <c r="O136" s="6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>ROUND(((E137/D137)*100),0)</f>
        <v>71</v>
      </c>
      <c r="G137" t="s">
        <v>14</v>
      </c>
      <c r="H137">
        <v>117</v>
      </c>
      <c r="I137">
        <f>ROUND((E137/H137),2)</f>
        <v>46.91</v>
      </c>
      <c r="J137" t="s">
        <v>21</v>
      </c>
      <c r="K137" t="s">
        <v>22</v>
      </c>
      <c r="L137">
        <v>1362636000</v>
      </c>
      <c r="M137">
        <v>1363064400</v>
      </c>
      <c r="N137" s="15">
        <f>(((L137/60)/60)/24+DATE(1970,1,1))</f>
        <v>41340.25</v>
      </c>
      <c r="O137" s="6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>ROUND(((E138/D138)*100),0)</f>
        <v>3</v>
      </c>
      <c r="G138" t="s">
        <v>74</v>
      </c>
      <c r="H138">
        <v>58</v>
      </c>
      <c r="I138">
        <f>ROUND((E138/H138),2)</f>
        <v>46.91</v>
      </c>
      <c r="J138" t="s">
        <v>21</v>
      </c>
      <c r="K138" t="s">
        <v>22</v>
      </c>
      <c r="L138">
        <v>1402117200</v>
      </c>
      <c r="M138">
        <v>1403154000</v>
      </c>
      <c r="N138" s="15">
        <f>(((L138/60)/60)/24+DATE(1970,1,1))</f>
        <v>41797.208333333336</v>
      </c>
      <c r="O138" s="6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>ROUND(((E139/D139)*100),0)</f>
        <v>262</v>
      </c>
      <c r="G139" t="s">
        <v>20</v>
      </c>
      <c r="H139">
        <v>50</v>
      </c>
      <c r="I139">
        <f>ROUND((E139/H139),2)</f>
        <v>94.24</v>
      </c>
      <c r="J139" t="s">
        <v>21</v>
      </c>
      <c r="K139" t="s">
        <v>22</v>
      </c>
      <c r="L139">
        <v>1286341200</v>
      </c>
      <c r="M139">
        <v>1286859600</v>
      </c>
      <c r="N139" s="15">
        <f>(((L139/60)/60)/24+DATE(1970,1,1))</f>
        <v>40457.208333333336</v>
      </c>
      <c r="O139" s="6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>ROUND(((E140/D140)*100),0)</f>
        <v>96</v>
      </c>
      <c r="G140" t="s">
        <v>14</v>
      </c>
      <c r="H140">
        <v>115</v>
      </c>
      <c r="I140">
        <f>ROUND((E140/H140),2)</f>
        <v>80.14</v>
      </c>
      <c r="J140" t="s">
        <v>21</v>
      </c>
      <c r="K140" t="s">
        <v>22</v>
      </c>
      <c r="L140">
        <v>1348808400</v>
      </c>
      <c r="M140">
        <v>1349326800</v>
      </c>
      <c r="N140" s="15">
        <f>(((L140/60)/60)/24+DATE(1970,1,1))</f>
        <v>41180.208333333336</v>
      </c>
      <c r="O140" s="6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>ROUND(((E141/D141)*100),0)</f>
        <v>21</v>
      </c>
      <c r="G141" t="s">
        <v>14</v>
      </c>
      <c r="H141">
        <v>326</v>
      </c>
      <c r="I141">
        <f>ROUND((E141/H141),2)</f>
        <v>59.04</v>
      </c>
      <c r="J141" t="s">
        <v>21</v>
      </c>
      <c r="K141" t="s">
        <v>22</v>
      </c>
      <c r="L141">
        <v>1429592400</v>
      </c>
      <c r="M141">
        <v>1430974800</v>
      </c>
      <c r="N141" s="15">
        <f>(((L141/60)/60)/24+DATE(1970,1,1))</f>
        <v>42115.208333333328</v>
      </c>
      <c r="O141" s="6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>ROUND(((E142/D142)*100),0)</f>
        <v>223</v>
      </c>
      <c r="G142" t="s">
        <v>20</v>
      </c>
      <c r="H142">
        <v>186</v>
      </c>
      <c r="I142">
        <f>ROUND((E142/H142),2)</f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15">
        <f>(((L142/60)/60)/24+DATE(1970,1,1))</f>
        <v>43156.25</v>
      </c>
      <c r="O142" s="6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>ROUND(((E143/D143)*100),0)</f>
        <v>102</v>
      </c>
      <c r="G143" t="s">
        <v>20</v>
      </c>
      <c r="H143">
        <v>1071</v>
      </c>
      <c r="I143">
        <f>ROUND((E143/H143),2)</f>
        <v>60.99</v>
      </c>
      <c r="J143" t="s">
        <v>21</v>
      </c>
      <c r="K143" t="s">
        <v>22</v>
      </c>
      <c r="L143">
        <v>1434085200</v>
      </c>
      <c r="M143">
        <v>1434603600</v>
      </c>
      <c r="N143" s="15">
        <f>(((L143/60)/60)/24+DATE(1970,1,1))</f>
        <v>42167.208333333328</v>
      </c>
      <c r="O143" s="6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>ROUND(((E144/D144)*100),0)</f>
        <v>230</v>
      </c>
      <c r="G144" t="s">
        <v>20</v>
      </c>
      <c r="H144">
        <v>117</v>
      </c>
      <c r="I144">
        <f>ROUND((E144/H144),2)</f>
        <v>98.31</v>
      </c>
      <c r="J144" t="s">
        <v>21</v>
      </c>
      <c r="K144" t="s">
        <v>22</v>
      </c>
      <c r="L144">
        <v>1333688400</v>
      </c>
      <c r="M144">
        <v>1337230800</v>
      </c>
      <c r="N144" s="15">
        <f>(((L144/60)/60)/24+DATE(1970,1,1))</f>
        <v>41005.208333333336</v>
      </c>
      <c r="O144" s="6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>ROUND(((E145/D145)*100),0)</f>
        <v>136</v>
      </c>
      <c r="G145" t="s">
        <v>20</v>
      </c>
      <c r="H145">
        <v>70</v>
      </c>
      <c r="I145">
        <f>ROUND((E145/H145),2)</f>
        <v>104.6</v>
      </c>
      <c r="J145" t="s">
        <v>21</v>
      </c>
      <c r="K145" t="s">
        <v>22</v>
      </c>
      <c r="L145">
        <v>1277701200</v>
      </c>
      <c r="M145">
        <v>1279429200</v>
      </c>
      <c r="N145" s="15">
        <f>(((L145/60)/60)/24+DATE(1970,1,1))</f>
        <v>40357.208333333336</v>
      </c>
      <c r="O145" s="6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>ROUND(((E146/D146)*100),0)</f>
        <v>129</v>
      </c>
      <c r="G146" t="s">
        <v>20</v>
      </c>
      <c r="H146">
        <v>135</v>
      </c>
      <c r="I146">
        <f>ROUND((E146/H146),2)</f>
        <v>86.07</v>
      </c>
      <c r="J146" t="s">
        <v>21</v>
      </c>
      <c r="K146" t="s">
        <v>22</v>
      </c>
      <c r="L146">
        <v>1560747600</v>
      </c>
      <c r="M146">
        <v>1561438800</v>
      </c>
      <c r="N146" s="15">
        <f>(((L146/60)/60)/24+DATE(1970,1,1))</f>
        <v>43633.208333333328</v>
      </c>
      <c r="O146" s="6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>ROUND(((E147/D147)*100),0)</f>
        <v>237</v>
      </c>
      <c r="G147" t="s">
        <v>20</v>
      </c>
      <c r="H147">
        <v>768</v>
      </c>
      <c r="I147">
        <f>ROUND((E147/H147),2)</f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15">
        <f>(((L147/60)/60)/24+DATE(1970,1,1))</f>
        <v>41889.208333333336</v>
      </c>
      <c r="O147" s="6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>ROUND(((E148/D148)*100),0)</f>
        <v>17</v>
      </c>
      <c r="G148" t="s">
        <v>74</v>
      </c>
      <c r="H148">
        <v>51</v>
      </c>
      <c r="I148">
        <f>ROUND((E148/H148),2)</f>
        <v>29.76</v>
      </c>
      <c r="J148" t="s">
        <v>21</v>
      </c>
      <c r="K148" t="s">
        <v>22</v>
      </c>
      <c r="L148">
        <v>1320732000</v>
      </c>
      <c r="M148">
        <v>1322460000</v>
      </c>
      <c r="N148" s="15">
        <f>(((L148/60)/60)/24+DATE(1970,1,1))</f>
        <v>40855.25</v>
      </c>
      <c r="O148" s="6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>ROUND(((E149/D149)*100),0)</f>
        <v>112</v>
      </c>
      <c r="G149" t="s">
        <v>20</v>
      </c>
      <c r="H149">
        <v>199</v>
      </c>
      <c r="I149">
        <f>ROUND((E149/H149),2)</f>
        <v>46.92</v>
      </c>
      <c r="J149" t="s">
        <v>21</v>
      </c>
      <c r="K149" t="s">
        <v>22</v>
      </c>
      <c r="L149">
        <v>1465794000</v>
      </c>
      <c r="M149">
        <v>1466312400</v>
      </c>
      <c r="N149" s="15">
        <f>(((L149/60)/60)/24+DATE(1970,1,1))</f>
        <v>42534.208333333328</v>
      </c>
      <c r="O149" s="6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>ROUND(((E150/D150)*100),0)</f>
        <v>121</v>
      </c>
      <c r="G150" t="s">
        <v>20</v>
      </c>
      <c r="H150">
        <v>107</v>
      </c>
      <c r="I150">
        <f>ROUND((E150/H150),2)</f>
        <v>105.19</v>
      </c>
      <c r="J150" t="s">
        <v>21</v>
      </c>
      <c r="K150" t="s">
        <v>22</v>
      </c>
      <c r="L150">
        <v>1500958800</v>
      </c>
      <c r="M150">
        <v>1501736400</v>
      </c>
      <c r="N150" s="15">
        <f>(((L150/60)/60)/24+DATE(1970,1,1))</f>
        <v>42941.208333333328</v>
      </c>
      <c r="O150" s="6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>ROUND(((E151/D151)*100),0)</f>
        <v>220</v>
      </c>
      <c r="G151" t="s">
        <v>20</v>
      </c>
      <c r="H151">
        <v>195</v>
      </c>
      <c r="I151">
        <f>ROUND((E151/H151),2)</f>
        <v>69.91</v>
      </c>
      <c r="J151" t="s">
        <v>21</v>
      </c>
      <c r="K151" t="s">
        <v>22</v>
      </c>
      <c r="L151">
        <v>1357020000</v>
      </c>
      <c r="M151">
        <v>1361512800</v>
      </c>
      <c r="N151" s="15">
        <f>(((L151/60)/60)/24+DATE(1970,1,1))</f>
        <v>41275.25</v>
      </c>
      <c r="O151" s="6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>ROUND(((E152/D152)*100),0)</f>
        <v>1</v>
      </c>
      <c r="G152" t="s">
        <v>14</v>
      </c>
      <c r="H152">
        <v>1</v>
      </c>
      <c r="I152">
        <f>ROUND((E152/H152),2)</f>
        <v>1</v>
      </c>
      <c r="J152" t="s">
        <v>21</v>
      </c>
      <c r="K152" t="s">
        <v>22</v>
      </c>
      <c r="L152">
        <v>1544940000</v>
      </c>
      <c r="M152">
        <v>1545026400</v>
      </c>
      <c r="N152" s="15">
        <f>(((L152/60)/60)/24+DATE(1970,1,1))</f>
        <v>43450.25</v>
      </c>
      <c r="O152" s="6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>ROUND(((E153/D153)*100),0)</f>
        <v>64</v>
      </c>
      <c r="G153" t="s">
        <v>14</v>
      </c>
      <c r="H153">
        <v>1467</v>
      </c>
      <c r="I153">
        <f>ROUND((E153/H153),2)</f>
        <v>60.01</v>
      </c>
      <c r="J153" t="s">
        <v>21</v>
      </c>
      <c r="K153" t="s">
        <v>22</v>
      </c>
      <c r="L153">
        <v>1402290000</v>
      </c>
      <c r="M153">
        <v>1406696400</v>
      </c>
      <c r="N153" s="15">
        <f>(((L153/60)/60)/24+DATE(1970,1,1))</f>
        <v>41799.208333333336</v>
      </c>
      <c r="O153" s="6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>ROUND(((E154/D154)*100),0)</f>
        <v>423</v>
      </c>
      <c r="G154" t="s">
        <v>20</v>
      </c>
      <c r="H154">
        <v>3376</v>
      </c>
      <c r="I154">
        <f>ROUND((E154/H154),2)</f>
        <v>52.01</v>
      </c>
      <c r="J154" t="s">
        <v>21</v>
      </c>
      <c r="K154" t="s">
        <v>22</v>
      </c>
      <c r="L154">
        <v>1487311200</v>
      </c>
      <c r="M154">
        <v>1487916000</v>
      </c>
      <c r="N154" s="15">
        <f>(((L154/60)/60)/24+DATE(1970,1,1))</f>
        <v>42783.25</v>
      </c>
      <c r="O154" s="6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>ROUND(((E155/D155)*100),0)</f>
        <v>93</v>
      </c>
      <c r="G155" t="s">
        <v>14</v>
      </c>
      <c r="H155">
        <v>5681</v>
      </c>
      <c r="I155">
        <f>ROUND((E155/H155),2)</f>
        <v>31</v>
      </c>
      <c r="J155" t="s">
        <v>21</v>
      </c>
      <c r="K155" t="s">
        <v>22</v>
      </c>
      <c r="L155">
        <v>1350622800</v>
      </c>
      <c r="M155">
        <v>1351141200</v>
      </c>
      <c r="N155" s="15">
        <f>(((L155/60)/60)/24+DATE(1970,1,1))</f>
        <v>41201.208333333336</v>
      </c>
      <c r="O155" s="6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>ROUND(((E156/D156)*100),0)</f>
        <v>59</v>
      </c>
      <c r="G156" t="s">
        <v>14</v>
      </c>
      <c r="H156">
        <v>1059</v>
      </c>
      <c r="I156">
        <f>ROUND((E156/H156),2)</f>
        <v>95.04</v>
      </c>
      <c r="J156" t="s">
        <v>21</v>
      </c>
      <c r="K156" t="s">
        <v>22</v>
      </c>
      <c r="L156">
        <v>1463029200</v>
      </c>
      <c r="M156">
        <v>1465016400</v>
      </c>
      <c r="N156" s="15">
        <f>(((L156/60)/60)/24+DATE(1970,1,1))</f>
        <v>42502.208333333328</v>
      </c>
      <c r="O156" s="6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>ROUND(((E157/D157)*100),0)</f>
        <v>65</v>
      </c>
      <c r="G157" t="s">
        <v>14</v>
      </c>
      <c r="H157">
        <v>1194</v>
      </c>
      <c r="I157">
        <f>ROUND((E157/H157),2)</f>
        <v>75.97</v>
      </c>
      <c r="J157" t="s">
        <v>21</v>
      </c>
      <c r="K157" t="s">
        <v>22</v>
      </c>
      <c r="L157">
        <v>1269493200</v>
      </c>
      <c r="M157">
        <v>1270789200</v>
      </c>
      <c r="N157" s="15">
        <f>(((L157/60)/60)/24+DATE(1970,1,1))</f>
        <v>40262.208333333336</v>
      </c>
      <c r="O157" s="6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>ROUND(((E158/D158)*100),0)</f>
        <v>74</v>
      </c>
      <c r="G158" t="s">
        <v>74</v>
      </c>
      <c r="H158">
        <v>379</v>
      </c>
      <c r="I158">
        <f>ROUND((E158/H158),2)</f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15">
        <f>(((L158/60)/60)/24+DATE(1970,1,1))</f>
        <v>43743.208333333328</v>
      </c>
      <c r="O158" s="6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>ROUND(((E159/D159)*100),0)</f>
        <v>53</v>
      </c>
      <c r="G159" t="s">
        <v>14</v>
      </c>
      <c r="H159">
        <v>30</v>
      </c>
      <c r="I159">
        <f>ROUND((E159/H159),2)</f>
        <v>73.73</v>
      </c>
      <c r="J159" t="s">
        <v>26</v>
      </c>
      <c r="K159" t="s">
        <v>27</v>
      </c>
      <c r="L159">
        <v>1388383200</v>
      </c>
      <c r="M159">
        <v>1389420000</v>
      </c>
      <c r="N159" s="15">
        <f>(((L159/60)/60)/24+DATE(1970,1,1))</f>
        <v>41638.25</v>
      </c>
      <c r="O159" s="6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>ROUND(((E160/D160)*100),0)</f>
        <v>221</v>
      </c>
      <c r="G160" t="s">
        <v>20</v>
      </c>
      <c r="H160">
        <v>41</v>
      </c>
      <c r="I160">
        <f>ROUND((E160/H160),2)</f>
        <v>113.17</v>
      </c>
      <c r="J160" t="s">
        <v>21</v>
      </c>
      <c r="K160" t="s">
        <v>22</v>
      </c>
      <c r="L160">
        <v>1449554400</v>
      </c>
      <c r="M160">
        <v>1449640800</v>
      </c>
      <c r="N160" s="15">
        <f>(((L160/60)/60)/24+DATE(1970,1,1))</f>
        <v>42346.25</v>
      </c>
      <c r="O160" s="6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>ROUND(((E161/D161)*100),0)</f>
        <v>100</v>
      </c>
      <c r="G161" t="s">
        <v>20</v>
      </c>
      <c r="H161">
        <v>1821</v>
      </c>
      <c r="I161">
        <f>ROUND((E161/H161),2)</f>
        <v>105.01</v>
      </c>
      <c r="J161" t="s">
        <v>21</v>
      </c>
      <c r="K161" t="s">
        <v>22</v>
      </c>
      <c r="L161">
        <v>1553662800</v>
      </c>
      <c r="M161">
        <v>1555218000</v>
      </c>
      <c r="N161" s="15">
        <f>(((L161/60)/60)/24+DATE(1970,1,1))</f>
        <v>43551.208333333328</v>
      </c>
      <c r="O161" s="6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>ROUND(((E162/D162)*100),0)</f>
        <v>162</v>
      </c>
      <c r="G162" t="s">
        <v>20</v>
      </c>
      <c r="H162">
        <v>164</v>
      </c>
      <c r="I162">
        <f>ROUND((E162/H162),2)</f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15">
        <f>(((L162/60)/60)/24+DATE(1970,1,1))</f>
        <v>43582.208333333328</v>
      </c>
      <c r="O162" s="6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>ROUND(((E163/D163)*100),0)</f>
        <v>78</v>
      </c>
      <c r="G163" t="s">
        <v>14</v>
      </c>
      <c r="H163">
        <v>75</v>
      </c>
      <c r="I163">
        <f>ROUND((E163/H163),2)</f>
        <v>57.33</v>
      </c>
      <c r="J163" t="s">
        <v>21</v>
      </c>
      <c r="K163" t="s">
        <v>22</v>
      </c>
      <c r="L163">
        <v>1442984400</v>
      </c>
      <c r="M163">
        <v>1443502800</v>
      </c>
      <c r="N163" s="15">
        <f>(((L163/60)/60)/24+DATE(1970,1,1))</f>
        <v>42270.208333333328</v>
      </c>
      <c r="O163" s="6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>ROUND(((E164/D164)*100),0)</f>
        <v>150</v>
      </c>
      <c r="G164" t="s">
        <v>20</v>
      </c>
      <c r="H164">
        <v>157</v>
      </c>
      <c r="I164">
        <f>ROUND((E164/H164),2)</f>
        <v>58.18</v>
      </c>
      <c r="J164" t="s">
        <v>98</v>
      </c>
      <c r="K164" t="s">
        <v>99</v>
      </c>
      <c r="L164">
        <v>1544248800</v>
      </c>
      <c r="M164">
        <v>1546840800</v>
      </c>
      <c r="N164" s="15">
        <f>(((L164/60)/60)/24+DATE(1970,1,1))</f>
        <v>43442.25</v>
      </c>
      <c r="O164" s="6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>ROUND(((E165/D165)*100),0)</f>
        <v>253</v>
      </c>
      <c r="G165" t="s">
        <v>20</v>
      </c>
      <c r="H165">
        <v>246</v>
      </c>
      <c r="I165">
        <f>ROUND((E165/H165),2)</f>
        <v>36.03</v>
      </c>
      <c r="J165" t="s">
        <v>21</v>
      </c>
      <c r="K165" t="s">
        <v>22</v>
      </c>
      <c r="L165">
        <v>1508475600</v>
      </c>
      <c r="M165">
        <v>1512712800</v>
      </c>
      <c r="N165" s="15">
        <f>(((L165/60)/60)/24+DATE(1970,1,1))</f>
        <v>43028.208333333328</v>
      </c>
      <c r="O165" s="6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>ROUND(((E166/D166)*100),0)</f>
        <v>100</v>
      </c>
      <c r="G166" t="s">
        <v>20</v>
      </c>
      <c r="H166">
        <v>1396</v>
      </c>
      <c r="I166">
        <f>ROUND((E166/H166),2)</f>
        <v>107.99</v>
      </c>
      <c r="J166" t="s">
        <v>21</v>
      </c>
      <c r="K166" t="s">
        <v>22</v>
      </c>
      <c r="L166">
        <v>1507438800</v>
      </c>
      <c r="M166">
        <v>1507525200</v>
      </c>
      <c r="N166" s="15">
        <f>(((L166/60)/60)/24+DATE(1970,1,1))</f>
        <v>43016.208333333328</v>
      </c>
      <c r="O166" s="6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>ROUND(((E167/D167)*100),0)</f>
        <v>122</v>
      </c>
      <c r="G167" t="s">
        <v>20</v>
      </c>
      <c r="H167">
        <v>2506</v>
      </c>
      <c r="I167">
        <f>ROUND((E167/H167),2)</f>
        <v>44.01</v>
      </c>
      <c r="J167" t="s">
        <v>21</v>
      </c>
      <c r="K167" t="s">
        <v>22</v>
      </c>
      <c r="L167">
        <v>1501563600</v>
      </c>
      <c r="M167">
        <v>1504328400</v>
      </c>
      <c r="N167" s="15">
        <f>(((L167/60)/60)/24+DATE(1970,1,1))</f>
        <v>42948.208333333328</v>
      </c>
      <c r="O167" s="6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>ROUND(((E168/D168)*100),0)</f>
        <v>137</v>
      </c>
      <c r="G168" t="s">
        <v>20</v>
      </c>
      <c r="H168">
        <v>244</v>
      </c>
      <c r="I168">
        <f>ROUND((E168/H168),2)</f>
        <v>55.08</v>
      </c>
      <c r="J168" t="s">
        <v>21</v>
      </c>
      <c r="K168" t="s">
        <v>22</v>
      </c>
      <c r="L168">
        <v>1292997600</v>
      </c>
      <c r="M168">
        <v>1293343200</v>
      </c>
      <c r="N168" s="15">
        <f>(((L168/60)/60)/24+DATE(1970,1,1))</f>
        <v>40534.25</v>
      </c>
      <c r="O168" s="6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>ROUND(((E169/D169)*100),0)</f>
        <v>416</v>
      </c>
      <c r="G169" t="s">
        <v>20</v>
      </c>
      <c r="H169">
        <v>146</v>
      </c>
      <c r="I169">
        <f>ROUND((E169/H169),2)</f>
        <v>74</v>
      </c>
      <c r="J169" t="s">
        <v>26</v>
      </c>
      <c r="K169" t="s">
        <v>27</v>
      </c>
      <c r="L169">
        <v>1370840400</v>
      </c>
      <c r="M169">
        <v>1371704400</v>
      </c>
      <c r="N169" s="15">
        <f>(((L169/60)/60)/24+DATE(1970,1,1))</f>
        <v>41435.208333333336</v>
      </c>
      <c r="O169" s="6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>ROUND(((E170/D170)*100),0)</f>
        <v>31</v>
      </c>
      <c r="G170" t="s">
        <v>14</v>
      </c>
      <c r="H170">
        <v>955</v>
      </c>
      <c r="I170">
        <f>ROUND((E170/H170),2)</f>
        <v>42</v>
      </c>
      <c r="J170" t="s">
        <v>36</v>
      </c>
      <c r="K170" t="s">
        <v>37</v>
      </c>
      <c r="L170">
        <v>1550815200</v>
      </c>
      <c r="M170">
        <v>1552798800</v>
      </c>
      <c r="N170" s="15">
        <f>(((L170/60)/60)/24+DATE(1970,1,1))</f>
        <v>43518.25</v>
      </c>
      <c r="O170" s="6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>ROUND(((E171/D171)*100),0)</f>
        <v>424</v>
      </c>
      <c r="G171" t="s">
        <v>20</v>
      </c>
      <c r="H171">
        <v>1267</v>
      </c>
      <c r="I171">
        <f>ROUND((E171/H171),2)</f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15">
        <f>(((L171/60)/60)/24+DATE(1970,1,1))</f>
        <v>41077.208333333336</v>
      </c>
      <c r="O171" s="6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>ROUND(((E172/D172)*100),0)</f>
        <v>3</v>
      </c>
      <c r="G172" t="s">
        <v>14</v>
      </c>
      <c r="H172">
        <v>67</v>
      </c>
      <c r="I172">
        <f>ROUND((E172/H172),2)</f>
        <v>82.51</v>
      </c>
      <c r="J172" t="s">
        <v>21</v>
      </c>
      <c r="K172" t="s">
        <v>22</v>
      </c>
      <c r="L172">
        <v>1501736400</v>
      </c>
      <c r="M172">
        <v>1502341200</v>
      </c>
      <c r="N172" s="15">
        <f>(((L172/60)/60)/24+DATE(1970,1,1))</f>
        <v>42950.208333333328</v>
      </c>
      <c r="O172" s="6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>ROUND(((E173/D173)*100),0)</f>
        <v>11</v>
      </c>
      <c r="G173" t="s">
        <v>14</v>
      </c>
      <c r="H173">
        <v>5</v>
      </c>
      <c r="I173">
        <f>ROUND((E173/H173),2)</f>
        <v>104.2</v>
      </c>
      <c r="J173" t="s">
        <v>21</v>
      </c>
      <c r="K173" t="s">
        <v>22</v>
      </c>
      <c r="L173">
        <v>1395291600</v>
      </c>
      <c r="M173">
        <v>1397192400</v>
      </c>
      <c r="N173" s="15">
        <f>(((L173/60)/60)/24+DATE(1970,1,1))</f>
        <v>41718.208333333336</v>
      </c>
      <c r="O173" s="6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>ROUND(((E174/D174)*100),0)</f>
        <v>83</v>
      </c>
      <c r="G174" t="s">
        <v>14</v>
      </c>
      <c r="H174">
        <v>26</v>
      </c>
      <c r="I174">
        <f>ROUND((E174/H174),2)</f>
        <v>25.5</v>
      </c>
      <c r="J174" t="s">
        <v>21</v>
      </c>
      <c r="K174" t="s">
        <v>22</v>
      </c>
      <c r="L174">
        <v>1405746000</v>
      </c>
      <c r="M174">
        <v>1407042000</v>
      </c>
      <c r="N174" s="15">
        <f>(((L174/60)/60)/24+DATE(1970,1,1))</f>
        <v>41839.208333333336</v>
      </c>
      <c r="O174" s="6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>ROUND(((E175/D175)*100),0)</f>
        <v>163</v>
      </c>
      <c r="G175" t="s">
        <v>20</v>
      </c>
      <c r="H175">
        <v>1561</v>
      </c>
      <c r="I175">
        <f>ROUND((E175/H175),2)</f>
        <v>100.98</v>
      </c>
      <c r="J175" t="s">
        <v>21</v>
      </c>
      <c r="K175" t="s">
        <v>22</v>
      </c>
      <c r="L175">
        <v>1368853200</v>
      </c>
      <c r="M175">
        <v>1369371600</v>
      </c>
      <c r="N175" s="15">
        <f>(((L175/60)/60)/24+DATE(1970,1,1))</f>
        <v>41412.208333333336</v>
      </c>
      <c r="O175" s="6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>ROUND(((E176/D176)*100),0)</f>
        <v>895</v>
      </c>
      <c r="G176" t="s">
        <v>20</v>
      </c>
      <c r="H176">
        <v>48</v>
      </c>
      <c r="I176">
        <f>ROUND((E176/H176),2)</f>
        <v>111.83</v>
      </c>
      <c r="J176" t="s">
        <v>21</v>
      </c>
      <c r="K176" t="s">
        <v>22</v>
      </c>
      <c r="L176">
        <v>1444021200</v>
      </c>
      <c r="M176">
        <v>1444107600</v>
      </c>
      <c r="N176" s="15">
        <f>(((L176/60)/60)/24+DATE(1970,1,1))</f>
        <v>42282.208333333328</v>
      </c>
      <c r="O176" s="6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>ROUND(((E177/D177)*100),0)</f>
        <v>26</v>
      </c>
      <c r="G177" t="s">
        <v>14</v>
      </c>
      <c r="H177">
        <v>1130</v>
      </c>
      <c r="I177">
        <f>ROUND((E177/H177),2)</f>
        <v>42</v>
      </c>
      <c r="J177" t="s">
        <v>21</v>
      </c>
      <c r="K177" t="s">
        <v>22</v>
      </c>
      <c r="L177">
        <v>1472619600</v>
      </c>
      <c r="M177">
        <v>1474261200</v>
      </c>
      <c r="N177" s="15">
        <f>(((L177/60)/60)/24+DATE(1970,1,1))</f>
        <v>42613.208333333328</v>
      </c>
      <c r="O177" s="6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>ROUND(((E178/D178)*100),0)</f>
        <v>75</v>
      </c>
      <c r="G178" t="s">
        <v>14</v>
      </c>
      <c r="H178">
        <v>782</v>
      </c>
      <c r="I178">
        <f>ROUND((E178/H178),2)</f>
        <v>110.05</v>
      </c>
      <c r="J178" t="s">
        <v>21</v>
      </c>
      <c r="K178" t="s">
        <v>22</v>
      </c>
      <c r="L178">
        <v>1472878800</v>
      </c>
      <c r="M178">
        <v>1473656400</v>
      </c>
      <c r="N178" s="15">
        <f>(((L178/60)/60)/24+DATE(1970,1,1))</f>
        <v>42616.208333333328</v>
      </c>
      <c r="O178" s="6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>ROUND(((E179/D179)*100),0)</f>
        <v>416</v>
      </c>
      <c r="G179" t="s">
        <v>20</v>
      </c>
      <c r="H179">
        <v>2739</v>
      </c>
      <c r="I179">
        <f>ROUND((E179/H179),2)</f>
        <v>59</v>
      </c>
      <c r="J179" t="s">
        <v>21</v>
      </c>
      <c r="K179" t="s">
        <v>22</v>
      </c>
      <c r="L179">
        <v>1289800800</v>
      </c>
      <c r="M179">
        <v>1291960800</v>
      </c>
      <c r="N179" s="15">
        <f>(((L179/60)/60)/24+DATE(1970,1,1))</f>
        <v>40497.25</v>
      </c>
      <c r="O179" s="6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>ROUND(((E180/D180)*100),0)</f>
        <v>96</v>
      </c>
      <c r="G180" t="s">
        <v>14</v>
      </c>
      <c r="H180">
        <v>210</v>
      </c>
      <c r="I180">
        <f>ROUND((E180/H180),2)</f>
        <v>32.99</v>
      </c>
      <c r="J180" t="s">
        <v>21</v>
      </c>
      <c r="K180" t="s">
        <v>22</v>
      </c>
      <c r="L180">
        <v>1505970000</v>
      </c>
      <c r="M180">
        <v>1506747600</v>
      </c>
      <c r="N180" s="15">
        <f>(((L180/60)/60)/24+DATE(1970,1,1))</f>
        <v>42999.208333333328</v>
      </c>
      <c r="O180" s="6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>ROUND(((E181/D181)*100),0)</f>
        <v>358</v>
      </c>
      <c r="G181" t="s">
        <v>20</v>
      </c>
      <c r="H181">
        <v>3537</v>
      </c>
      <c r="I181">
        <f>ROUND((E181/H181),2)</f>
        <v>45.01</v>
      </c>
      <c r="J181" t="s">
        <v>15</v>
      </c>
      <c r="K181" t="s">
        <v>16</v>
      </c>
      <c r="L181">
        <v>1363496400</v>
      </c>
      <c r="M181">
        <v>1363582800</v>
      </c>
      <c r="N181" s="15">
        <f>(((L181/60)/60)/24+DATE(1970,1,1))</f>
        <v>41350.208333333336</v>
      </c>
      <c r="O181" s="6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>ROUND(((E182/D182)*100),0)</f>
        <v>308</v>
      </c>
      <c r="G182" t="s">
        <v>20</v>
      </c>
      <c r="H182">
        <v>2107</v>
      </c>
      <c r="I182">
        <f>ROUND((E182/H182),2)</f>
        <v>81.98</v>
      </c>
      <c r="J182" t="s">
        <v>26</v>
      </c>
      <c r="K182" t="s">
        <v>27</v>
      </c>
      <c r="L182">
        <v>1269234000</v>
      </c>
      <c r="M182">
        <v>1269666000</v>
      </c>
      <c r="N182" s="15">
        <f>(((L182/60)/60)/24+DATE(1970,1,1))</f>
        <v>40259.208333333336</v>
      </c>
      <c r="O182" s="6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>ROUND(((E183/D183)*100),0)</f>
        <v>62</v>
      </c>
      <c r="G183" t="s">
        <v>14</v>
      </c>
      <c r="H183">
        <v>136</v>
      </c>
      <c r="I183">
        <f>ROUND((E183/H183),2)</f>
        <v>39.08</v>
      </c>
      <c r="J183" t="s">
        <v>21</v>
      </c>
      <c r="K183" t="s">
        <v>22</v>
      </c>
      <c r="L183">
        <v>1507093200</v>
      </c>
      <c r="M183">
        <v>1508648400</v>
      </c>
      <c r="N183" s="15">
        <f>(((L183/60)/60)/24+DATE(1970,1,1))</f>
        <v>43012.208333333328</v>
      </c>
      <c r="O183" s="6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>ROUND(((E184/D184)*100),0)</f>
        <v>722</v>
      </c>
      <c r="G184" t="s">
        <v>20</v>
      </c>
      <c r="H184">
        <v>3318</v>
      </c>
      <c r="I184">
        <f>ROUND((E184/H184),2)</f>
        <v>59</v>
      </c>
      <c r="J184" t="s">
        <v>36</v>
      </c>
      <c r="K184" t="s">
        <v>37</v>
      </c>
      <c r="L184">
        <v>1560574800</v>
      </c>
      <c r="M184">
        <v>1561957200</v>
      </c>
      <c r="N184" s="15">
        <f>(((L184/60)/60)/24+DATE(1970,1,1))</f>
        <v>43631.208333333328</v>
      </c>
      <c r="O184" s="6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>ROUND(((E185/D185)*100),0)</f>
        <v>69</v>
      </c>
      <c r="G185" t="s">
        <v>14</v>
      </c>
      <c r="H185">
        <v>86</v>
      </c>
      <c r="I185">
        <f>ROUND((E185/H185),2)</f>
        <v>40.99</v>
      </c>
      <c r="J185" t="s">
        <v>15</v>
      </c>
      <c r="K185" t="s">
        <v>16</v>
      </c>
      <c r="L185">
        <v>1284008400</v>
      </c>
      <c r="M185">
        <v>1285131600</v>
      </c>
      <c r="N185" s="15">
        <f>(((L185/60)/60)/24+DATE(1970,1,1))</f>
        <v>40430.208333333336</v>
      </c>
      <c r="O185" s="6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>ROUND(((E186/D186)*100),0)</f>
        <v>293</v>
      </c>
      <c r="G186" t="s">
        <v>20</v>
      </c>
      <c r="H186">
        <v>340</v>
      </c>
      <c r="I186">
        <f>ROUND((E186/H186),2)</f>
        <v>31.03</v>
      </c>
      <c r="J186" t="s">
        <v>21</v>
      </c>
      <c r="K186" t="s">
        <v>22</v>
      </c>
      <c r="L186">
        <v>1556859600</v>
      </c>
      <c r="M186">
        <v>1556946000</v>
      </c>
      <c r="N186" s="15">
        <f>(((L186/60)/60)/24+DATE(1970,1,1))</f>
        <v>43588.208333333328</v>
      </c>
      <c r="O186" s="6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>ROUND(((E187/D187)*100),0)</f>
        <v>72</v>
      </c>
      <c r="G187" t="s">
        <v>14</v>
      </c>
      <c r="H187">
        <v>19</v>
      </c>
      <c r="I187">
        <f>ROUND((E187/H187),2)</f>
        <v>37.79</v>
      </c>
      <c r="J187" t="s">
        <v>21</v>
      </c>
      <c r="K187" t="s">
        <v>22</v>
      </c>
      <c r="L187">
        <v>1526187600</v>
      </c>
      <c r="M187">
        <v>1527138000</v>
      </c>
      <c r="N187" s="15">
        <f>(((L187/60)/60)/24+DATE(1970,1,1))</f>
        <v>43233.208333333328</v>
      </c>
      <c r="O187" s="6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>ROUND(((E188/D188)*100),0)</f>
        <v>32</v>
      </c>
      <c r="G188" t="s">
        <v>14</v>
      </c>
      <c r="H188">
        <v>886</v>
      </c>
      <c r="I188">
        <f>ROUND((E188/H188),2)</f>
        <v>32.01</v>
      </c>
      <c r="J188" t="s">
        <v>21</v>
      </c>
      <c r="K188" t="s">
        <v>22</v>
      </c>
      <c r="L188">
        <v>1400821200</v>
      </c>
      <c r="M188">
        <v>1402117200</v>
      </c>
      <c r="N188" s="15">
        <f>(((L188/60)/60)/24+DATE(1970,1,1))</f>
        <v>41782.208333333336</v>
      </c>
      <c r="O188" s="6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>ROUND(((E189/D189)*100),0)</f>
        <v>230</v>
      </c>
      <c r="G189" t="s">
        <v>20</v>
      </c>
      <c r="H189">
        <v>1442</v>
      </c>
      <c r="I189">
        <f>ROUND((E189/H189),2)</f>
        <v>95.97</v>
      </c>
      <c r="J189" t="s">
        <v>15</v>
      </c>
      <c r="K189" t="s">
        <v>16</v>
      </c>
      <c r="L189">
        <v>1361599200</v>
      </c>
      <c r="M189">
        <v>1364014800</v>
      </c>
      <c r="N189" s="15">
        <f>(((L189/60)/60)/24+DATE(1970,1,1))</f>
        <v>41328.25</v>
      </c>
      <c r="O189" s="6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>ROUND(((E190/D190)*100),0)</f>
        <v>32</v>
      </c>
      <c r="G190" t="s">
        <v>14</v>
      </c>
      <c r="H190">
        <v>35</v>
      </c>
      <c r="I190">
        <f>ROUND((E190/H190),2)</f>
        <v>75</v>
      </c>
      <c r="J190" t="s">
        <v>107</v>
      </c>
      <c r="K190" t="s">
        <v>108</v>
      </c>
      <c r="L190">
        <v>1417500000</v>
      </c>
      <c r="M190">
        <v>1417586400</v>
      </c>
      <c r="N190" s="15">
        <f>(((L190/60)/60)/24+DATE(1970,1,1))</f>
        <v>41975.25</v>
      </c>
      <c r="O190" s="6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>ROUND(((E191/D191)*100),0)</f>
        <v>24</v>
      </c>
      <c r="G191" t="s">
        <v>74</v>
      </c>
      <c r="H191">
        <v>441</v>
      </c>
      <c r="I191">
        <f>ROUND((E191/H191),2)</f>
        <v>102.05</v>
      </c>
      <c r="J191" t="s">
        <v>21</v>
      </c>
      <c r="K191" t="s">
        <v>22</v>
      </c>
      <c r="L191">
        <v>1457071200</v>
      </c>
      <c r="M191">
        <v>1457071200</v>
      </c>
      <c r="N191" s="15">
        <f>(((L191/60)/60)/24+DATE(1970,1,1))</f>
        <v>42433.25</v>
      </c>
      <c r="O191" s="6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>ROUND(((E192/D192)*100),0)</f>
        <v>69</v>
      </c>
      <c r="G192" t="s">
        <v>14</v>
      </c>
      <c r="H192">
        <v>24</v>
      </c>
      <c r="I192">
        <f>ROUND((E192/H192),2)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5">
        <f>(((L192/60)/60)/24+DATE(1970,1,1))</f>
        <v>41429.208333333336</v>
      </c>
      <c r="O192" s="6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>ROUND(((E193/D193)*100),0)</f>
        <v>38</v>
      </c>
      <c r="G193" t="s">
        <v>14</v>
      </c>
      <c r="H193">
        <v>86</v>
      </c>
      <c r="I193">
        <f>ROUND((E193/H193),2)</f>
        <v>37.07</v>
      </c>
      <c r="J193" t="s">
        <v>107</v>
      </c>
      <c r="K193" t="s">
        <v>108</v>
      </c>
      <c r="L193">
        <v>1552366800</v>
      </c>
      <c r="M193">
        <v>1552626000</v>
      </c>
      <c r="N193" s="15">
        <f>(((L193/60)/60)/24+DATE(1970,1,1))</f>
        <v>43536.208333333328</v>
      </c>
      <c r="O193" s="6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>ROUND(((E194/D194)*100),0)</f>
        <v>20</v>
      </c>
      <c r="G194" t="s">
        <v>14</v>
      </c>
      <c r="H194">
        <v>243</v>
      </c>
      <c r="I194">
        <f>ROUND((E194/H194),2)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15">
        <f>(((L194/60)/60)/24+DATE(1970,1,1))</f>
        <v>41817.208333333336</v>
      </c>
      <c r="O194" s="6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>ROUND(((E195/D195)*100),0)</f>
        <v>46</v>
      </c>
      <c r="G195" t="s">
        <v>14</v>
      </c>
      <c r="H195">
        <v>65</v>
      </c>
      <c r="I195">
        <f>ROUND((E195/H195),2)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15">
        <f>(((L195/60)/60)/24+DATE(1970,1,1))</f>
        <v>43198.208333333328</v>
      </c>
      <c r="O195" s="6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>ROUND(((E196/D196)*100),0)</f>
        <v>123</v>
      </c>
      <c r="G196" t="s">
        <v>20</v>
      </c>
      <c r="H196">
        <v>126</v>
      </c>
      <c r="I196">
        <f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15">
        <f>(((L196/60)/60)/24+DATE(1970,1,1))</f>
        <v>42261.208333333328</v>
      </c>
      <c r="O196" s="6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>ROUND(((E197/D197)*100),0)</f>
        <v>362</v>
      </c>
      <c r="G197" t="s">
        <v>20</v>
      </c>
      <c r="H197">
        <v>524</v>
      </c>
      <c r="I197">
        <f>ROUND((E197/H197),2)</f>
        <v>109.08</v>
      </c>
      <c r="J197" t="s">
        <v>21</v>
      </c>
      <c r="K197" t="s">
        <v>22</v>
      </c>
      <c r="L197">
        <v>1532840400</v>
      </c>
      <c r="M197">
        <v>1533445200</v>
      </c>
      <c r="N197" s="15">
        <f>(((L197/60)/60)/24+DATE(1970,1,1))</f>
        <v>43310.208333333328</v>
      </c>
      <c r="O197" s="6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>ROUND(((E198/D198)*100),0)</f>
        <v>63</v>
      </c>
      <c r="G198" t="s">
        <v>14</v>
      </c>
      <c r="H198">
        <v>100</v>
      </c>
      <c r="I198">
        <f>ROUND((E198/H198),2)</f>
        <v>51.78</v>
      </c>
      <c r="J198" t="s">
        <v>36</v>
      </c>
      <c r="K198" t="s">
        <v>37</v>
      </c>
      <c r="L198">
        <v>1472878800</v>
      </c>
      <c r="M198">
        <v>1474520400</v>
      </c>
      <c r="N198" s="15">
        <f>(((L198/60)/60)/24+DATE(1970,1,1))</f>
        <v>42616.208333333328</v>
      </c>
      <c r="O198" s="6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>ROUND(((E199/D199)*100),0)</f>
        <v>298</v>
      </c>
      <c r="G199" t="s">
        <v>20</v>
      </c>
      <c r="H199">
        <v>1989</v>
      </c>
      <c r="I199">
        <f>ROUND((E199/H199),2)</f>
        <v>82.01</v>
      </c>
      <c r="J199" t="s">
        <v>21</v>
      </c>
      <c r="K199" t="s">
        <v>22</v>
      </c>
      <c r="L199">
        <v>1498194000</v>
      </c>
      <c r="M199">
        <v>1499403600</v>
      </c>
      <c r="N199" s="15">
        <f>(((L199/60)/60)/24+DATE(1970,1,1))</f>
        <v>42909.208333333328</v>
      </c>
      <c r="O199" s="6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>ROUND(((E200/D200)*100),0)</f>
        <v>10</v>
      </c>
      <c r="G200" t="s">
        <v>14</v>
      </c>
      <c r="H200">
        <v>168</v>
      </c>
      <c r="I200">
        <f>ROUND((E200/H200),2)</f>
        <v>35.96</v>
      </c>
      <c r="J200" t="s">
        <v>21</v>
      </c>
      <c r="K200" t="s">
        <v>22</v>
      </c>
      <c r="L200">
        <v>1281070800</v>
      </c>
      <c r="M200">
        <v>1283576400</v>
      </c>
      <c r="N200" s="15">
        <f>(((L200/60)/60)/24+DATE(1970,1,1))</f>
        <v>40396.208333333336</v>
      </c>
      <c r="O200" s="6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>ROUND(((E201/D201)*100),0)</f>
        <v>54</v>
      </c>
      <c r="G201" t="s">
        <v>14</v>
      </c>
      <c r="H201">
        <v>13</v>
      </c>
      <c r="I201">
        <f>ROUND((E201/H201),2)</f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15">
        <f>(((L201/60)/60)/24+DATE(1970,1,1))</f>
        <v>42192.208333333328</v>
      </c>
      <c r="O201" s="6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>ROUND(((E202/D202)*100),0)</f>
        <v>2</v>
      </c>
      <c r="G202" t="s">
        <v>14</v>
      </c>
      <c r="H202">
        <v>1</v>
      </c>
      <c r="I202">
        <f>ROUND((E202/H202),2)</f>
        <v>2</v>
      </c>
      <c r="J202" t="s">
        <v>15</v>
      </c>
      <c r="K202" t="s">
        <v>16</v>
      </c>
      <c r="L202">
        <v>1269493200</v>
      </c>
      <c r="M202">
        <v>1270443600</v>
      </c>
      <c r="N202" s="15">
        <f>(((L202/60)/60)/24+DATE(1970,1,1))</f>
        <v>40262.208333333336</v>
      </c>
      <c r="O202" s="6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>ROUND(((E203/D203)*100),0)</f>
        <v>681</v>
      </c>
      <c r="G203" t="s">
        <v>20</v>
      </c>
      <c r="H203">
        <v>157</v>
      </c>
      <c r="I203">
        <f>ROUND((E203/H203),2)</f>
        <v>91.11</v>
      </c>
      <c r="J203" t="s">
        <v>21</v>
      </c>
      <c r="K203" t="s">
        <v>22</v>
      </c>
      <c r="L203">
        <v>1406264400</v>
      </c>
      <c r="M203">
        <v>1407819600</v>
      </c>
      <c r="N203" s="15">
        <f>(((L203/60)/60)/24+DATE(1970,1,1))</f>
        <v>41845.208333333336</v>
      </c>
      <c r="O203" s="6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>ROUND(((E204/D204)*100),0)</f>
        <v>79</v>
      </c>
      <c r="G204" t="s">
        <v>74</v>
      </c>
      <c r="H204">
        <v>82</v>
      </c>
      <c r="I204">
        <f>ROUND((E204/H204),2)</f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15">
        <f>(((L204/60)/60)/24+DATE(1970,1,1))</f>
        <v>40818.208333333336</v>
      </c>
      <c r="O204" s="6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>ROUND(((E205/D205)*100),0)</f>
        <v>134</v>
      </c>
      <c r="G205" t="s">
        <v>20</v>
      </c>
      <c r="H205">
        <v>4498</v>
      </c>
      <c r="I205">
        <f>ROUND((E205/H205),2)</f>
        <v>43</v>
      </c>
      <c r="J205" t="s">
        <v>26</v>
      </c>
      <c r="K205" t="s">
        <v>27</v>
      </c>
      <c r="L205">
        <v>1484632800</v>
      </c>
      <c r="M205">
        <v>1484805600</v>
      </c>
      <c r="N205" s="15">
        <f>(((L205/60)/60)/24+DATE(1970,1,1))</f>
        <v>42752.25</v>
      </c>
      <c r="O205" s="6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>ROUND(((E206/D206)*100),0)</f>
        <v>3</v>
      </c>
      <c r="G206" t="s">
        <v>14</v>
      </c>
      <c r="H206">
        <v>40</v>
      </c>
      <c r="I206">
        <f>ROUND((E206/H206),2)</f>
        <v>63.23</v>
      </c>
      <c r="J206" t="s">
        <v>21</v>
      </c>
      <c r="K206" t="s">
        <v>22</v>
      </c>
      <c r="L206">
        <v>1301806800</v>
      </c>
      <c r="M206">
        <v>1302670800</v>
      </c>
      <c r="N206" s="15">
        <f>(((L206/60)/60)/24+DATE(1970,1,1))</f>
        <v>40636.208333333336</v>
      </c>
      <c r="O206" s="6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>ROUND(((E207/D207)*100),0)</f>
        <v>432</v>
      </c>
      <c r="G207" t="s">
        <v>20</v>
      </c>
      <c r="H207">
        <v>80</v>
      </c>
      <c r="I207">
        <f>ROUND((E207/H207),2)</f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15">
        <f>(((L207/60)/60)/24+DATE(1970,1,1))</f>
        <v>43390.208333333328</v>
      </c>
      <c r="O207" s="6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>ROUND(((E208/D208)*100),0)</f>
        <v>39</v>
      </c>
      <c r="G208" t="s">
        <v>74</v>
      </c>
      <c r="H208">
        <v>57</v>
      </c>
      <c r="I208">
        <f>ROUND((E208/H208),2)</f>
        <v>61.33</v>
      </c>
      <c r="J208" t="s">
        <v>21</v>
      </c>
      <c r="K208" t="s">
        <v>22</v>
      </c>
      <c r="L208">
        <v>1267250400</v>
      </c>
      <c r="M208">
        <v>1268028000</v>
      </c>
      <c r="N208" s="15">
        <f>(((L208/60)/60)/24+DATE(1970,1,1))</f>
        <v>40236.25</v>
      </c>
      <c r="O208" s="6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>ROUND(((E209/D209)*100),0)</f>
        <v>426</v>
      </c>
      <c r="G209" t="s">
        <v>20</v>
      </c>
      <c r="H209">
        <v>43</v>
      </c>
      <c r="I209">
        <f>ROUND((E209/H209),2)</f>
        <v>99</v>
      </c>
      <c r="J209" t="s">
        <v>21</v>
      </c>
      <c r="K209" t="s">
        <v>22</v>
      </c>
      <c r="L209">
        <v>1535432400</v>
      </c>
      <c r="M209">
        <v>1537160400</v>
      </c>
      <c r="N209" s="15">
        <f>(((L209/60)/60)/24+DATE(1970,1,1))</f>
        <v>43340.208333333328</v>
      </c>
      <c r="O209" s="6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>ROUND(((E210/D210)*100),0)</f>
        <v>101</v>
      </c>
      <c r="G210" t="s">
        <v>20</v>
      </c>
      <c r="H210">
        <v>2053</v>
      </c>
      <c r="I210">
        <f>ROUND((E210/H210),2)</f>
        <v>96.98</v>
      </c>
      <c r="J210" t="s">
        <v>21</v>
      </c>
      <c r="K210" t="s">
        <v>22</v>
      </c>
      <c r="L210">
        <v>1510207200</v>
      </c>
      <c r="M210">
        <v>1512280800</v>
      </c>
      <c r="N210" s="15">
        <f>(((L210/60)/60)/24+DATE(1970,1,1))</f>
        <v>43048.25</v>
      </c>
      <c r="O210" s="6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>ROUND(((E211/D211)*100),0)</f>
        <v>21</v>
      </c>
      <c r="G211" t="s">
        <v>47</v>
      </c>
      <c r="H211">
        <v>808</v>
      </c>
      <c r="I211">
        <f>ROUND((E211/H211),2)</f>
        <v>51</v>
      </c>
      <c r="J211" t="s">
        <v>26</v>
      </c>
      <c r="K211" t="s">
        <v>27</v>
      </c>
      <c r="L211">
        <v>1462510800</v>
      </c>
      <c r="M211">
        <v>1463115600</v>
      </c>
      <c r="N211" s="15">
        <f>(((L211/60)/60)/24+DATE(1970,1,1))</f>
        <v>42496.208333333328</v>
      </c>
      <c r="O211" s="6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>ROUND(((E212/D212)*100),0)</f>
        <v>67</v>
      </c>
      <c r="G212" t="s">
        <v>14</v>
      </c>
      <c r="H212">
        <v>226</v>
      </c>
      <c r="I212">
        <f>ROUND((E212/H212),2)</f>
        <v>28.04</v>
      </c>
      <c r="J212" t="s">
        <v>36</v>
      </c>
      <c r="K212" t="s">
        <v>37</v>
      </c>
      <c r="L212">
        <v>1488520800</v>
      </c>
      <c r="M212">
        <v>1490850000</v>
      </c>
      <c r="N212" s="15">
        <f>(((L212/60)/60)/24+DATE(1970,1,1))</f>
        <v>42797.25</v>
      </c>
      <c r="O212" s="6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>ROUND(((E213/D213)*100),0)</f>
        <v>95</v>
      </c>
      <c r="G213" t="s">
        <v>14</v>
      </c>
      <c r="H213">
        <v>1625</v>
      </c>
      <c r="I213">
        <f>ROUND((E213/H213),2)</f>
        <v>60.98</v>
      </c>
      <c r="J213" t="s">
        <v>21</v>
      </c>
      <c r="K213" t="s">
        <v>22</v>
      </c>
      <c r="L213">
        <v>1377579600</v>
      </c>
      <c r="M213">
        <v>1379653200</v>
      </c>
      <c r="N213" s="15">
        <f>(((L213/60)/60)/24+DATE(1970,1,1))</f>
        <v>41513.208333333336</v>
      </c>
      <c r="O213" s="6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>ROUND(((E214/D214)*100),0)</f>
        <v>152</v>
      </c>
      <c r="G214" t="s">
        <v>20</v>
      </c>
      <c r="H214">
        <v>168</v>
      </c>
      <c r="I214">
        <f>ROUND((E214/H214),2)</f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15">
        <f>(((L214/60)/60)/24+DATE(1970,1,1))</f>
        <v>43814.25</v>
      </c>
      <c r="O214" s="6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>ROUND(((E215/D215)*100),0)</f>
        <v>195</v>
      </c>
      <c r="G215" t="s">
        <v>20</v>
      </c>
      <c r="H215">
        <v>4289</v>
      </c>
      <c r="I215">
        <f>ROUND((E215/H215),2)</f>
        <v>40</v>
      </c>
      <c r="J215" t="s">
        <v>21</v>
      </c>
      <c r="K215" t="s">
        <v>22</v>
      </c>
      <c r="L215">
        <v>1289019600</v>
      </c>
      <c r="M215">
        <v>1289714400</v>
      </c>
      <c r="N215" s="15">
        <f>(((L215/60)/60)/24+DATE(1970,1,1))</f>
        <v>40488.208333333336</v>
      </c>
      <c r="O215" s="6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>ROUND(((E216/D216)*100),0)</f>
        <v>1023</v>
      </c>
      <c r="G216" t="s">
        <v>20</v>
      </c>
      <c r="H216">
        <v>165</v>
      </c>
      <c r="I216">
        <f>ROUND((E216/H216),2)</f>
        <v>86.81</v>
      </c>
      <c r="J216" t="s">
        <v>21</v>
      </c>
      <c r="K216" t="s">
        <v>22</v>
      </c>
      <c r="L216">
        <v>1282194000</v>
      </c>
      <c r="M216">
        <v>1282712400</v>
      </c>
      <c r="N216" s="15">
        <f>(((L216/60)/60)/24+DATE(1970,1,1))</f>
        <v>40409.208333333336</v>
      </c>
      <c r="O216" s="6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>ROUND(((E217/D217)*100),0)</f>
        <v>4</v>
      </c>
      <c r="G217" t="s">
        <v>14</v>
      </c>
      <c r="H217">
        <v>143</v>
      </c>
      <c r="I217">
        <f>ROUND((E217/H217),2)</f>
        <v>42.13</v>
      </c>
      <c r="J217" t="s">
        <v>21</v>
      </c>
      <c r="K217" t="s">
        <v>22</v>
      </c>
      <c r="L217">
        <v>1550037600</v>
      </c>
      <c r="M217">
        <v>1550210400</v>
      </c>
      <c r="N217" s="15">
        <f>(((L217/60)/60)/24+DATE(1970,1,1))</f>
        <v>43509.25</v>
      </c>
      <c r="O217" s="6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>ROUND(((E218/D218)*100),0)</f>
        <v>155</v>
      </c>
      <c r="G218" t="s">
        <v>20</v>
      </c>
      <c r="H218">
        <v>1815</v>
      </c>
      <c r="I218">
        <f>ROUND((E218/H218),2)</f>
        <v>103.98</v>
      </c>
      <c r="J218" t="s">
        <v>21</v>
      </c>
      <c r="K218" t="s">
        <v>22</v>
      </c>
      <c r="L218">
        <v>1321941600</v>
      </c>
      <c r="M218">
        <v>1322114400</v>
      </c>
      <c r="N218" s="15">
        <f>(((L218/60)/60)/24+DATE(1970,1,1))</f>
        <v>40869.25</v>
      </c>
      <c r="O218" s="6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>ROUND(((E219/D219)*100),0)</f>
        <v>45</v>
      </c>
      <c r="G219" t="s">
        <v>14</v>
      </c>
      <c r="H219">
        <v>934</v>
      </c>
      <c r="I219">
        <f>ROUND((E219/H219),2)</f>
        <v>62</v>
      </c>
      <c r="J219" t="s">
        <v>21</v>
      </c>
      <c r="K219" t="s">
        <v>22</v>
      </c>
      <c r="L219">
        <v>1556427600</v>
      </c>
      <c r="M219">
        <v>1557205200</v>
      </c>
      <c r="N219" s="15">
        <f>(((L219/60)/60)/24+DATE(1970,1,1))</f>
        <v>43583.208333333328</v>
      </c>
      <c r="O219" s="6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>ROUND(((E220/D220)*100),0)</f>
        <v>216</v>
      </c>
      <c r="G220" t="s">
        <v>20</v>
      </c>
      <c r="H220">
        <v>397</v>
      </c>
      <c r="I220">
        <f>ROUND((E220/H220),2)</f>
        <v>31.01</v>
      </c>
      <c r="J220" t="s">
        <v>40</v>
      </c>
      <c r="K220" t="s">
        <v>41</v>
      </c>
      <c r="L220">
        <v>1320991200</v>
      </c>
      <c r="M220">
        <v>1323928800</v>
      </c>
      <c r="N220" s="15">
        <f>(((L220/60)/60)/24+DATE(1970,1,1))</f>
        <v>40858.25</v>
      </c>
      <c r="O220" s="6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>ROUND(((E221/D221)*100),0)</f>
        <v>332</v>
      </c>
      <c r="G221" t="s">
        <v>20</v>
      </c>
      <c r="H221">
        <v>1539</v>
      </c>
      <c r="I221">
        <f>ROUND((E221/H221),2)</f>
        <v>89.99</v>
      </c>
      <c r="J221" t="s">
        <v>21</v>
      </c>
      <c r="K221" t="s">
        <v>22</v>
      </c>
      <c r="L221">
        <v>1345093200</v>
      </c>
      <c r="M221">
        <v>1346130000</v>
      </c>
      <c r="N221" s="15">
        <f>(((L221/60)/60)/24+DATE(1970,1,1))</f>
        <v>41137.208333333336</v>
      </c>
      <c r="O221" s="6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>ROUND(((E222/D222)*100),0)</f>
        <v>8</v>
      </c>
      <c r="G222" t="s">
        <v>14</v>
      </c>
      <c r="H222">
        <v>17</v>
      </c>
      <c r="I222">
        <f>ROUND((E222/H222),2)</f>
        <v>39.24</v>
      </c>
      <c r="J222" t="s">
        <v>21</v>
      </c>
      <c r="K222" t="s">
        <v>22</v>
      </c>
      <c r="L222">
        <v>1309496400</v>
      </c>
      <c r="M222">
        <v>1311051600</v>
      </c>
      <c r="N222" s="15">
        <f>(((L222/60)/60)/24+DATE(1970,1,1))</f>
        <v>40725.208333333336</v>
      </c>
      <c r="O222" s="6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>ROUND(((E223/D223)*100),0)</f>
        <v>99</v>
      </c>
      <c r="G223" t="s">
        <v>14</v>
      </c>
      <c r="H223">
        <v>2179</v>
      </c>
      <c r="I223">
        <f>ROUND((E223/H223),2)</f>
        <v>54.99</v>
      </c>
      <c r="J223" t="s">
        <v>21</v>
      </c>
      <c r="K223" t="s">
        <v>22</v>
      </c>
      <c r="L223">
        <v>1340254800</v>
      </c>
      <c r="M223">
        <v>1340427600</v>
      </c>
      <c r="N223" s="15">
        <f>(((L223/60)/60)/24+DATE(1970,1,1))</f>
        <v>41081.208333333336</v>
      </c>
      <c r="O223" s="6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>ROUND(((E224/D224)*100),0)</f>
        <v>138</v>
      </c>
      <c r="G224" t="s">
        <v>20</v>
      </c>
      <c r="H224">
        <v>138</v>
      </c>
      <c r="I224">
        <f>ROUND((E224/H224),2)</f>
        <v>47.99</v>
      </c>
      <c r="J224" t="s">
        <v>21</v>
      </c>
      <c r="K224" t="s">
        <v>22</v>
      </c>
      <c r="L224">
        <v>1412226000</v>
      </c>
      <c r="M224">
        <v>1412312400</v>
      </c>
      <c r="N224" s="15">
        <f>(((L224/60)/60)/24+DATE(1970,1,1))</f>
        <v>41914.208333333336</v>
      </c>
      <c r="O224" s="6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>ROUND(((E225/D225)*100),0)</f>
        <v>94</v>
      </c>
      <c r="G225" t="s">
        <v>14</v>
      </c>
      <c r="H225">
        <v>931</v>
      </c>
      <c r="I225">
        <f>ROUND((E225/H225),2)</f>
        <v>87.97</v>
      </c>
      <c r="J225" t="s">
        <v>21</v>
      </c>
      <c r="K225" t="s">
        <v>22</v>
      </c>
      <c r="L225">
        <v>1458104400</v>
      </c>
      <c r="M225">
        <v>1459314000</v>
      </c>
      <c r="N225" s="15">
        <f>(((L225/60)/60)/24+DATE(1970,1,1))</f>
        <v>42445.208333333328</v>
      </c>
      <c r="O225" s="6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>ROUND(((E226/D226)*100),0)</f>
        <v>404</v>
      </c>
      <c r="G226" t="s">
        <v>20</v>
      </c>
      <c r="H226">
        <v>3594</v>
      </c>
      <c r="I226">
        <f>ROUND((E226/H226),2)</f>
        <v>52</v>
      </c>
      <c r="J226" t="s">
        <v>21</v>
      </c>
      <c r="K226" t="s">
        <v>22</v>
      </c>
      <c r="L226">
        <v>1411534800</v>
      </c>
      <c r="M226">
        <v>1415426400</v>
      </c>
      <c r="N226" s="15">
        <f>(((L226/60)/60)/24+DATE(1970,1,1))</f>
        <v>41906.208333333336</v>
      </c>
      <c r="O226" s="6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>ROUND(((E227/D227)*100),0)</f>
        <v>260</v>
      </c>
      <c r="G227" t="s">
        <v>20</v>
      </c>
      <c r="H227">
        <v>5880</v>
      </c>
      <c r="I227">
        <f>ROUND((E227/H227),2)</f>
        <v>30</v>
      </c>
      <c r="J227" t="s">
        <v>21</v>
      </c>
      <c r="K227" t="s">
        <v>22</v>
      </c>
      <c r="L227">
        <v>1399093200</v>
      </c>
      <c r="M227">
        <v>1399093200</v>
      </c>
      <c r="N227" s="15">
        <f>(((L227/60)/60)/24+DATE(1970,1,1))</f>
        <v>41762.208333333336</v>
      </c>
      <c r="O227" s="6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>ROUND(((E228/D228)*100),0)</f>
        <v>367</v>
      </c>
      <c r="G228" t="s">
        <v>20</v>
      </c>
      <c r="H228">
        <v>112</v>
      </c>
      <c r="I228">
        <f>ROUND((E228/H228),2)</f>
        <v>98.21</v>
      </c>
      <c r="J228" t="s">
        <v>21</v>
      </c>
      <c r="K228" t="s">
        <v>22</v>
      </c>
      <c r="L228">
        <v>1270702800</v>
      </c>
      <c r="M228">
        <v>1273899600</v>
      </c>
      <c r="N228" s="15">
        <f>(((L228/60)/60)/24+DATE(1970,1,1))</f>
        <v>40276.208333333336</v>
      </c>
      <c r="O228" s="6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>ROUND(((E229/D229)*100),0)</f>
        <v>169</v>
      </c>
      <c r="G229" t="s">
        <v>20</v>
      </c>
      <c r="H229">
        <v>943</v>
      </c>
      <c r="I229">
        <f>ROUND((E229/H229),2)</f>
        <v>108.96</v>
      </c>
      <c r="J229" t="s">
        <v>21</v>
      </c>
      <c r="K229" t="s">
        <v>22</v>
      </c>
      <c r="L229">
        <v>1431666000</v>
      </c>
      <c r="M229">
        <v>1432184400</v>
      </c>
      <c r="N229" s="15">
        <f>(((L229/60)/60)/24+DATE(1970,1,1))</f>
        <v>42139.208333333328</v>
      </c>
      <c r="O229" s="6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>ROUND(((E230/D230)*100),0)</f>
        <v>120</v>
      </c>
      <c r="G230" t="s">
        <v>20</v>
      </c>
      <c r="H230">
        <v>2468</v>
      </c>
      <c r="I230">
        <f>ROUND((E230/H230),2)</f>
        <v>67</v>
      </c>
      <c r="J230" t="s">
        <v>21</v>
      </c>
      <c r="K230" t="s">
        <v>22</v>
      </c>
      <c r="L230">
        <v>1472619600</v>
      </c>
      <c r="M230">
        <v>1474779600</v>
      </c>
      <c r="N230" s="15">
        <f>(((L230/60)/60)/24+DATE(1970,1,1))</f>
        <v>42613.208333333328</v>
      </c>
      <c r="O230" s="6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>ROUND(((E231/D231)*100),0)</f>
        <v>194</v>
      </c>
      <c r="G231" t="s">
        <v>20</v>
      </c>
      <c r="H231">
        <v>2551</v>
      </c>
      <c r="I231">
        <f>ROUND((E231/H231),2)</f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15">
        <f>(((L231/60)/60)/24+DATE(1970,1,1))</f>
        <v>42887.208333333328</v>
      </c>
      <c r="O231" s="6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>ROUND(((E232/D232)*100),0)</f>
        <v>420</v>
      </c>
      <c r="G232" t="s">
        <v>20</v>
      </c>
      <c r="H232">
        <v>101</v>
      </c>
      <c r="I232">
        <f>ROUND((E232/H232),2)</f>
        <v>99.84</v>
      </c>
      <c r="J232" t="s">
        <v>21</v>
      </c>
      <c r="K232" t="s">
        <v>22</v>
      </c>
      <c r="L232">
        <v>1575612000</v>
      </c>
      <c r="M232">
        <v>1575612000</v>
      </c>
      <c r="N232" s="15">
        <f>(((L232/60)/60)/24+DATE(1970,1,1))</f>
        <v>43805.25</v>
      </c>
      <c r="O232" s="6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>ROUND(((E233/D233)*100),0)</f>
        <v>77</v>
      </c>
      <c r="G233" t="s">
        <v>74</v>
      </c>
      <c r="H233">
        <v>67</v>
      </c>
      <c r="I233">
        <f>ROUND((E233/H233),2)</f>
        <v>82.43</v>
      </c>
      <c r="J233" t="s">
        <v>21</v>
      </c>
      <c r="K233" t="s">
        <v>22</v>
      </c>
      <c r="L233">
        <v>1369112400</v>
      </c>
      <c r="M233">
        <v>1374123600</v>
      </c>
      <c r="N233" s="15">
        <f>(((L233/60)/60)/24+DATE(1970,1,1))</f>
        <v>41415.208333333336</v>
      </c>
      <c r="O233" s="6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>ROUND(((E234/D234)*100),0)</f>
        <v>171</v>
      </c>
      <c r="G234" t="s">
        <v>20</v>
      </c>
      <c r="H234">
        <v>92</v>
      </c>
      <c r="I234">
        <f>ROUND((E234/H234),2)</f>
        <v>63.29</v>
      </c>
      <c r="J234" t="s">
        <v>21</v>
      </c>
      <c r="K234" t="s">
        <v>22</v>
      </c>
      <c r="L234">
        <v>1469422800</v>
      </c>
      <c r="M234">
        <v>1469509200</v>
      </c>
      <c r="N234" s="15">
        <f>(((L234/60)/60)/24+DATE(1970,1,1))</f>
        <v>42576.208333333328</v>
      </c>
      <c r="O234" s="6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>ROUND(((E235/D235)*100),0)</f>
        <v>158</v>
      </c>
      <c r="G235" t="s">
        <v>20</v>
      </c>
      <c r="H235">
        <v>62</v>
      </c>
      <c r="I235">
        <f>ROUND((E235/H235),2)</f>
        <v>96.77</v>
      </c>
      <c r="J235" t="s">
        <v>21</v>
      </c>
      <c r="K235" t="s">
        <v>22</v>
      </c>
      <c r="L235">
        <v>1307854800</v>
      </c>
      <c r="M235">
        <v>1309237200</v>
      </c>
      <c r="N235" s="15">
        <f>(((L235/60)/60)/24+DATE(1970,1,1))</f>
        <v>40706.208333333336</v>
      </c>
      <c r="O235" s="6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>ROUND(((E236/D236)*100),0)</f>
        <v>109</v>
      </c>
      <c r="G236" t="s">
        <v>20</v>
      </c>
      <c r="H236">
        <v>149</v>
      </c>
      <c r="I236">
        <f>ROUND((E236/H236),2)</f>
        <v>54.91</v>
      </c>
      <c r="J236" t="s">
        <v>107</v>
      </c>
      <c r="K236" t="s">
        <v>108</v>
      </c>
      <c r="L236">
        <v>1503378000</v>
      </c>
      <c r="M236">
        <v>1503982800</v>
      </c>
      <c r="N236" s="15">
        <f>(((L236/60)/60)/24+DATE(1970,1,1))</f>
        <v>42969.208333333328</v>
      </c>
      <c r="O236" s="6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>ROUND(((E237/D237)*100),0)</f>
        <v>42</v>
      </c>
      <c r="G237" t="s">
        <v>14</v>
      </c>
      <c r="H237">
        <v>92</v>
      </c>
      <c r="I237">
        <f>ROUND((E237/H237),2)</f>
        <v>39.01</v>
      </c>
      <c r="J237" t="s">
        <v>21</v>
      </c>
      <c r="K237" t="s">
        <v>22</v>
      </c>
      <c r="L237">
        <v>1486965600</v>
      </c>
      <c r="M237">
        <v>1487397600</v>
      </c>
      <c r="N237" s="15">
        <f>(((L237/60)/60)/24+DATE(1970,1,1))</f>
        <v>42779.25</v>
      </c>
      <c r="O237" s="6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>ROUND(((E238/D238)*100),0)</f>
        <v>11</v>
      </c>
      <c r="G238" t="s">
        <v>14</v>
      </c>
      <c r="H238">
        <v>57</v>
      </c>
      <c r="I238">
        <f>ROUND((E238/H238),2)</f>
        <v>75.84</v>
      </c>
      <c r="J238" t="s">
        <v>26</v>
      </c>
      <c r="K238" t="s">
        <v>27</v>
      </c>
      <c r="L238">
        <v>1561438800</v>
      </c>
      <c r="M238">
        <v>1562043600</v>
      </c>
      <c r="N238" s="15">
        <f>(((L238/60)/60)/24+DATE(1970,1,1))</f>
        <v>43641.208333333328</v>
      </c>
      <c r="O238" s="6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>ROUND(((E239/D239)*100),0)</f>
        <v>159</v>
      </c>
      <c r="G239" t="s">
        <v>20</v>
      </c>
      <c r="H239">
        <v>329</v>
      </c>
      <c r="I239">
        <f>ROUND((E239/H239),2)</f>
        <v>45.05</v>
      </c>
      <c r="J239" t="s">
        <v>21</v>
      </c>
      <c r="K239" t="s">
        <v>22</v>
      </c>
      <c r="L239">
        <v>1398402000</v>
      </c>
      <c r="M239">
        <v>1398574800</v>
      </c>
      <c r="N239" s="15">
        <f>(((L239/60)/60)/24+DATE(1970,1,1))</f>
        <v>41754.208333333336</v>
      </c>
      <c r="O239" s="6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>ROUND(((E240/D240)*100),0)</f>
        <v>422</v>
      </c>
      <c r="G240" t="s">
        <v>20</v>
      </c>
      <c r="H240">
        <v>97</v>
      </c>
      <c r="I240">
        <f>ROUND((E240/H240),2)</f>
        <v>104.52</v>
      </c>
      <c r="J240" t="s">
        <v>36</v>
      </c>
      <c r="K240" t="s">
        <v>37</v>
      </c>
      <c r="L240">
        <v>1513231200</v>
      </c>
      <c r="M240">
        <v>1515391200</v>
      </c>
      <c r="N240" s="15">
        <f>(((L240/60)/60)/24+DATE(1970,1,1))</f>
        <v>43083.25</v>
      </c>
      <c r="O240" s="6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>ROUND(((E241/D241)*100),0)</f>
        <v>98</v>
      </c>
      <c r="G241" t="s">
        <v>14</v>
      </c>
      <c r="H241">
        <v>41</v>
      </c>
      <c r="I241">
        <f>ROUND((E241/H241),2)</f>
        <v>76.27</v>
      </c>
      <c r="J241" t="s">
        <v>21</v>
      </c>
      <c r="K241" t="s">
        <v>22</v>
      </c>
      <c r="L241">
        <v>1440824400</v>
      </c>
      <c r="M241">
        <v>1441170000</v>
      </c>
      <c r="N241" s="15">
        <f>(((L241/60)/60)/24+DATE(1970,1,1))</f>
        <v>42245.208333333328</v>
      </c>
      <c r="O241" s="6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>ROUND(((E242/D242)*100),0)</f>
        <v>419</v>
      </c>
      <c r="G242" t="s">
        <v>20</v>
      </c>
      <c r="H242">
        <v>1784</v>
      </c>
      <c r="I242">
        <f>ROUND((E242/H242),2)</f>
        <v>69.02</v>
      </c>
      <c r="J242" t="s">
        <v>21</v>
      </c>
      <c r="K242" t="s">
        <v>22</v>
      </c>
      <c r="L242">
        <v>1281070800</v>
      </c>
      <c r="M242">
        <v>1281157200</v>
      </c>
      <c r="N242" s="15">
        <f>(((L242/60)/60)/24+DATE(1970,1,1))</f>
        <v>40396.208333333336</v>
      </c>
      <c r="O242" s="6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>ROUND(((E243/D243)*100),0)</f>
        <v>102</v>
      </c>
      <c r="G243" t="s">
        <v>20</v>
      </c>
      <c r="H243">
        <v>1684</v>
      </c>
      <c r="I243">
        <f>ROUND((E243/H243),2)</f>
        <v>101.98</v>
      </c>
      <c r="J243" t="s">
        <v>26</v>
      </c>
      <c r="K243" t="s">
        <v>27</v>
      </c>
      <c r="L243">
        <v>1397365200</v>
      </c>
      <c r="M243">
        <v>1398229200</v>
      </c>
      <c r="N243" s="15">
        <f>(((L243/60)/60)/24+DATE(1970,1,1))</f>
        <v>41742.208333333336</v>
      </c>
      <c r="O243" s="6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>ROUND(((E244/D244)*100),0)</f>
        <v>128</v>
      </c>
      <c r="G244" t="s">
        <v>20</v>
      </c>
      <c r="H244">
        <v>250</v>
      </c>
      <c r="I244">
        <f>ROUND((E244/H244),2)</f>
        <v>42.92</v>
      </c>
      <c r="J244" t="s">
        <v>21</v>
      </c>
      <c r="K244" t="s">
        <v>22</v>
      </c>
      <c r="L244">
        <v>1494392400</v>
      </c>
      <c r="M244">
        <v>1495256400</v>
      </c>
      <c r="N244" s="15">
        <f>(((L244/60)/60)/24+DATE(1970,1,1))</f>
        <v>42865.208333333328</v>
      </c>
      <c r="O244" s="6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>ROUND(((E245/D245)*100),0)</f>
        <v>445</v>
      </c>
      <c r="G245" t="s">
        <v>20</v>
      </c>
      <c r="H245">
        <v>238</v>
      </c>
      <c r="I245">
        <f>ROUND((E245/H245),2)</f>
        <v>43.03</v>
      </c>
      <c r="J245" t="s">
        <v>21</v>
      </c>
      <c r="K245" t="s">
        <v>22</v>
      </c>
      <c r="L245">
        <v>1520143200</v>
      </c>
      <c r="M245">
        <v>1520402400</v>
      </c>
      <c r="N245" s="15">
        <f>(((L245/60)/60)/24+DATE(1970,1,1))</f>
        <v>43163.25</v>
      </c>
      <c r="O245" s="6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>ROUND(((E246/D246)*100),0)</f>
        <v>570</v>
      </c>
      <c r="G246" t="s">
        <v>20</v>
      </c>
      <c r="H246">
        <v>53</v>
      </c>
      <c r="I246">
        <f>ROUND((E246/H246),2)</f>
        <v>75.25</v>
      </c>
      <c r="J246" t="s">
        <v>21</v>
      </c>
      <c r="K246" t="s">
        <v>22</v>
      </c>
      <c r="L246">
        <v>1405314000</v>
      </c>
      <c r="M246">
        <v>1409806800</v>
      </c>
      <c r="N246" s="15">
        <f>(((L246/60)/60)/24+DATE(1970,1,1))</f>
        <v>41834.208333333336</v>
      </c>
      <c r="O246" s="6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>ROUND(((E247/D247)*100),0)</f>
        <v>509</v>
      </c>
      <c r="G247" t="s">
        <v>20</v>
      </c>
      <c r="H247">
        <v>214</v>
      </c>
      <c r="I247">
        <f>ROUND((E247/H247),2)</f>
        <v>69.02</v>
      </c>
      <c r="J247" t="s">
        <v>21</v>
      </c>
      <c r="K247" t="s">
        <v>22</v>
      </c>
      <c r="L247">
        <v>1396846800</v>
      </c>
      <c r="M247">
        <v>1396933200</v>
      </c>
      <c r="N247" s="15">
        <f>(((L247/60)/60)/24+DATE(1970,1,1))</f>
        <v>41736.208333333336</v>
      </c>
      <c r="O247" s="6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>ROUND(((E248/D248)*100),0)</f>
        <v>326</v>
      </c>
      <c r="G248" t="s">
        <v>20</v>
      </c>
      <c r="H248">
        <v>222</v>
      </c>
      <c r="I248">
        <f>ROUND((E248/H248),2)</f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15">
        <f>(((L248/60)/60)/24+DATE(1970,1,1))</f>
        <v>41491.208333333336</v>
      </c>
      <c r="O248" s="6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>ROUND(((E249/D249)*100),0)</f>
        <v>933</v>
      </c>
      <c r="G249" t="s">
        <v>20</v>
      </c>
      <c r="H249">
        <v>1884</v>
      </c>
      <c r="I249">
        <f>ROUND((E249/H249),2)</f>
        <v>98.01</v>
      </c>
      <c r="J249" t="s">
        <v>21</v>
      </c>
      <c r="K249" t="s">
        <v>22</v>
      </c>
      <c r="L249">
        <v>1482386400</v>
      </c>
      <c r="M249">
        <v>1483682400</v>
      </c>
      <c r="N249" s="15">
        <f>(((L249/60)/60)/24+DATE(1970,1,1))</f>
        <v>42726.25</v>
      </c>
      <c r="O249" s="6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>ROUND(((E250/D250)*100),0)</f>
        <v>211</v>
      </c>
      <c r="G250" t="s">
        <v>20</v>
      </c>
      <c r="H250">
        <v>218</v>
      </c>
      <c r="I250">
        <f>ROUND((E250/H250),2)</f>
        <v>60.11</v>
      </c>
      <c r="J250" t="s">
        <v>26</v>
      </c>
      <c r="K250" t="s">
        <v>27</v>
      </c>
      <c r="L250">
        <v>1420005600</v>
      </c>
      <c r="M250">
        <v>1420437600</v>
      </c>
      <c r="N250" s="15">
        <f>(((L250/60)/60)/24+DATE(1970,1,1))</f>
        <v>42004.25</v>
      </c>
      <c r="O250" s="6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>ROUND(((E251/D251)*100),0)</f>
        <v>273</v>
      </c>
      <c r="G251" t="s">
        <v>20</v>
      </c>
      <c r="H251">
        <v>6465</v>
      </c>
      <c r="I251">
        <f>ROUND((E251/H251),2)</f>
        <v>26</v>
      </c>
      <c r="J251" t="s">
        <v>21</v>
      </c>
      <c r="K251" t="s">
        <v>22</v>
      </c>
      <c r="L251">
        <v>1420178400</v>
      </c>
      <c r="M251">
        <v>1420783200</v>
      </c>
      <c r="N251" s="15">
        <f>(((L251/60)/60)/24+DATE(1970,1,1))</f>
        <v>42006.25</v>
      </c>
      <c r="O251" s="6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>ROUND(((E252/D252)*100),0)</f>
        <v>3</v>
      </c>
      <c r="G252" t="s">
        <v>14</v>
      </c>
      <c r="H252">
        <v>1</v>
      </c>
      <c r="I252">
        <f>ROUND((E252/H252),2)</f>
        <v>3</v>
      </c>
      <c r="J252" t="s">
        <v>21</v>
      </c>
      <c r="K252" t="s">
        <v>22</v>
      </c>
      <c r="L252">
        <v>1264399200</v>
      </c>
      <c r="M252">
        <v>1267423200</v>
      </c>
      <c r="N252" s="15">
        <f>(((L252/60)/60)/24+DATE(1970,1,1))</f>
        <v>40203.25</v>
      </c>
      <c r="O252" s="6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>ROUND(((E253/D253)*100),0)</f>
        <v>54</v>
      </c>
      <c r="G253" t="s">
        <v>14</v>
      </c>
      <c r="H253">
        <v>101</v>
      </c>
      <c r="I253">
        <f>ROUND((E253/H253),2)</f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15">
        <f>(((L253/60)/60)/24+DATE(1970,1,1))</f>
        <v>41252.25</v>
      </c>
      <c r="O253" s="6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>ROUND(((E254/D254)*100),0)</f>
        <v>626</v>
      </c>
      <c r="G254" t="s">
        <v>20</v>
      </c>
      <c r="H254">
        <v>59</v>
      </c>
      <c r="I254">
        <f>ROUND((E254/H254),2)</f>
        <v>106.15</v>
      </c>
      <c r="J254" t="s">
        <v>21</v>
      </c>
      <c r="K254" t="s">
        <v>22</v>
      </c>
      <c r="L254">
        <v>1382677200</v>
      </c>
      <c r="M254">
        <v>1383109200</v>
      </c>
      <c r="N254" s="15">
        <f>(((L254/60)/60)/24+DATE(1970,1,1))</f>
        <v>41572.208333333336</v>
      </c>
      <c r="O254" s="6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>ROUND(((E255/D255)*100),0)</f>
        <v>89</v>
      </c>
      <c r="G255" t="s">
        <v>14</v>
      </c>
      <c r="H255">
        <v>1335</v>
      </c>
      <c r="I255">
        <f>ROUND((E255/H255),2)</f>
        <v>81.02</v>
      </c>
      <c r="J255" t="s">
        <v>15</v>
      </c>
      <c r="K255" t="s">
        <v>16</v>
      </c>
      <c r="L255">
        <v>1302238800</v>
      </c>
      <c r="M255">
        <v>1303275600</v>
      </c>
      <c r="N255" s="15">
        <f>(((L255/60)/60)/24+DATE(1970,1,1))</f>
        <v>40641.208333333336</v>
      </c>
      <c r="O255" s="6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>ROUND(((E256/D256)*100),0)</f>
        <v>185</v>
      </c>
      <c r="G256" t="s">
        <v>20</v>
      </c>
      <c r="H256">
        <v>88</v>
      </c>
      <c r="I256">
        <f>ROUND((E256/H256),2)</f>
        <v>96.65</v>
      </c>
      <c r="J256" t="s">
        <v>21</v>
      </c>
      <c r="K256" t="s">
        <v>22</v>
      </c>
      <c r="L256">
        <v>1487656800</v>
      </c>
      <c r="M256">
        <v>1487829600</v>
      </c>
      <c r="N256" s="15">
        <f>(((L256/60)/60)/24+DATE(1970,1,1))</f>
        <v>42787.25</v>
      </c>
      <c r="O256" s="6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>ROUND(((E257/D257)*100),0)</f>
        <v>120</v>
      </c>
      <c r="G257" t="s">
        <v>20</v>
      </c>
      <c r="H257">
        <v>1697</v>
      </c>
      <c r="I257">
        <f>ROUND((E257/H257),2)</f>
        <v>57</v>
      </c>
      <c r="J257" t="s">
        <v>21</v>
      </c>
      <c r="K257" t="s">
        <v>22</v>
      </c>
      <c r="L257">
        <v>1297836000</v>
      </c>
      <c r="M257">
        <v>1298268000</v>
      </c>
      <c r="N257" s="15">
        <f>(((L257/60)/60)/24+DATE(1970,1,1))</f>
        <v>40590.25</v>
      </c>
      <c r="O257" s="6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>ROUND(((E258/D258)*100),0)</f>
        <v>23</v>
      </c>
      <c r="G258" t="s">
        <v>14</v>
      </c>
      <c r="H258">
        <v>15</v>
      </c>
      <c r="I258">
        <f>ROUND((E258/H258),2)</f>
        <v>63.93</v>
      </c>
      <c r="J258" t="s">
        <v>40</v>
      </c>
      <c r="K258" t="s">
        <v>41</v>
      </c>
      <c r="L258">
        <v>1453615200</v>
      </c>
      <c r="M258">
        <v>1456812000</v>
      </c>
      <c r="N258" s="15">
        <f>(((L258/60)/60)/24+DATE(1970,1,1))</f>
        <v>42393.25</v>
      </c>
      <c r="O258" s="6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>ROUND(((E259/D259)*100),0)</f>
        <v>146</v>
      </c>
      <c r="G259" t="s">
        <v>20</v>
      </c>
      <c r="H259">
        <v>92</v>
      </c>
      <c r="I259">
        <f>ROUND((E259/H259),2)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15">
        <f>(((L259/60)/60)/24+DATE(1970,1,1))</f>
        <v>41338.25</v>
      </c>
      <c r="O259" s="6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>ROUND(((E260/D260)*100),0)</f>
        <v>268</v>
      </c>
      <c r="G260" t="s">
        <v>20</v>
      </c>
      <c r="H260">
        <v>186</v>
      </c>
      <c r="I260">
        <f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15">
        <f>(((L260/60)/60)/24+DATE(1970,1,1))</f>
        <v>42712.25</v>
      </c>
      <c r="O260" s="6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>ROUND(((E261/D261)*100),0)</f>
        <v>598</v>
      </c>
      <c r="G261" t="s">
        <v>20</v>
      </c>
      <c r="H261">
        <v>138</v>
      </c>
      <c r="I261">
        <f>ROUND((E261/H261),2)</f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15">
        <f>(((L261/60)/60)/24+DATE(1970,1,1))</f>
        <v>41251.25</v>
      </c>
      <c r="O261" s="6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>ROUND(((E262/D262)*100),0)</f>
        <v>158</v>
      </c>
      <c r="G262" t="s">
        <v>20</v>
      </c>
      <c r="H262">
        <v>261</v>
      </c>
      <c r="I262">
        <f>ROUND((E262/H262),2)</f>
        <v>38.07</v>
      </c>
      <c r="J262" t="s">
        <v>21</v>
      </c>
      <c r="K262" t="s">
        <v>22</v>
      </c>
      <c r="L262">
        <v>1348808400</v>
      </c>
      <c r="M262">
        <v>1349845200</v>
      </c>
      <c r="N262" s="15">
        <f>(((L262/60)/60)/24+DATE(1970,1,1))</f>
        <v>41180.208333333336</v>
      </c>
      <c r="O262" s="6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>ROUND(((E263/D263)*100),0)</f>
        <v>31</v>
      </c>
      <c r="G263" t="s">
        <v>14</v>
      </c>
      <c r="H263">
        <v>454</v>
      </c>
      <c r="I263">
        <f>ROUND((E263/H263),2)</f>
        <v>57.94</v>
      </c>
      <c r="J263" t="s">
        <v>21</v>
      </c>
      <c r="K263" t="s">
        <v>22</v>
      </c>
      <c r="L263">
        <v>1282712400</v>
      </c>
      <c r="M263">
        <v>1283058000</v>
      </c>
      <c r="N263" s="15">
        <f>(((L263/60)/60)/24+DATE(1970,1,1))</f>
        <v>40415.208333333336</v>
      </c>
      <c r="O263" s="6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>ROUND(((E264/D264)*100),0)</f>
        <v>313</v>
      </c>
      <c r="G264" t="s">
        <v>20</v>
      </c>
      <c r="H264">
        <v>107</v>
      </c>
      <c r="I264">
        <f>ROUND((E264/H264),2)</f>
        <v>49.79</v>
      </c>
      <c r="J264" t="s">
        <v>21</v>
      </c>
      <c r="K264" t="s">
        <v>22</v>
      </c>
      <c r="L264">
        <v>1301979600</v>
      </c>
      <c r="M264">
        <v>1304226000</v>
      </c>
      <c r="N264" s="15">
        <f>(((L264/60)/60)/24+DATE(1970,1,1))</f>
        <v>40638.208333333336</v>
      </c>
      <c r="O264" s="6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>ROUND(((E265/D265)*100),0)</f>
        <v>371</v>
      </c>
      <c r="G265" t="s">
        <v>20</v>
      </c>
      <c r="H265">
        <v>199</v>
      </c>
      <c r="I265">
        <f>ROUND((E265/H265),2)</f>
        <v>54.05</v>
      </c>
      <c r="J265" t="s">
        <v>21</v>
      </c>
      <c r="K265" t="s">
        <v>22</v>
      </c>
      <c r="L265">
        <v>1263016800</v>
      </c>
      <c r="M265">
        <v>1263016800</v>
      </c>
      <c r="N265" s="15">
        <f>(((L265/60)/60)/24+DATE(1970,1,1))</f>
        <v>40187.25</v>
      </c>
      <c r="O265" s="6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>ROUND(((E266/D266)*100),0)</f>
        <v>363</v>
      </c>
      <c r="G266" t="s">
        <v>20</v>
      </c>
      <c r="H266">
        <v>5512</v>
      </c>
      <c r="I266">
        <f>ROUND((E266/H266),2)</f>
        <v>30</v>
      </c>
      <c r="J266" t="s">
        <v>21</v>
      </c>
      <c r="K266" t="s">
        <v>22</v>
      </c>
      <c r="L266">
        <v>1360648800</v>
      </c>
      <c r="M266">
        <v>1362031200</v>
      </c>
      <c r="N266" s="15">
        <f>(((L266/60)/60)/24+DATE(1970,1,1))</f>
        <v>41317.25</v>
      </c>
      <c r="O266" s="6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>ROUND(((E267/D267)*100),0)</f>
        <v>123</v>
      </c>
      <c r="G267" t="s">
        <v>20</v>
      </c>
      <c r="H267">
        <v>86</v>
      </c>
      <c r="I267">
        <f>ROUND((E267/H267),2)</f>
        <v>70.13</v>
      </c>
      <c r="J267" t="s">
        <v>21</v>
      </c>
      <c r="K267" t="s">
        <v>22</v>
      </c>
      <c r="L267">
        <v>1451800800</v>
      </c>
      <c r="M267">
        <v>1455602400</v>
      </c>
      <c r="N267" s="15">
        <f>(((L267/60)/60)/24+DATE(1970,1,1))</f>
        <v>42372.25</v>
      </c>
      <c r="O267" s="6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>ROUND(((E268/D268)*100),0)</f>
        <v>77</v>
      </c>
      <c r="G268" t="s">
        <v>14</v>
      </c>
      <c r="H268">
        <v>3182</v>
      </c>
      <c r="I268">
        <f>ROUND((E268/H268),2)</f>
        <v>27</v>
      </c>
      <c r="J268" t="s">
        <v>107</v>
      </c>
      <c r="K268" t="s">
        <v>108</v>
      </c>
      <c r="L268">
        <v>1415340000</v>
      </c>
      <c r="M268">
        <v>1418191200</v>
      </c>
      <c r="N268" s="15">
        <f>(((L268/60)/60)/24+DATE(1970,1,1))</f>
        <v>41950.25</v>
      </c>
      <c r="O268" s="6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>ROUND(((E269/D269)*100),0)</f>
        <v>234</v>
      </c>
      <c r="G269" t="s">
        <v>20</v>
      </c>
      <c r="H269">
        <v>2768</v>
      </c>
      <c r="I269">
        <f>ROUND((E269/H269),2)</f>
        <v>51.99</v>
      </c>
      <c r="J269" t="s">
        <v>26</v>
      </c>
      <c r="K269" t="s">
        <v>27</v>
      </c>
      <c r="L269">
        <v>1351054800</v>
      </c>
      <c r="M269">
        <v>1352440800</v>
      </c>
      <c r="N269" s="15">
        <f>(((L269/60)/60)/24+DATE(1970,1,1))</f>
        <v>41206.208333333336</v>
      </c>
      <c r="O269" s="6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>ROUND(((E270/D270)*100),0)</f>
        <v>181</v>
      </c>
      <c r="G270" t="s">
        <v>20</v>
      </c>
      <c r="H270">
        <v>48</v>
      </c>
      <c r="I270">
        <f>ROUND((E270/H270),2)</f>
        <v>56.42</v>
      </c>
      <c r="J270" t="s">
        <v>21</v>
      </c>
      <c r="K270" t="s">
        <v>22</v>
      </c>
      <c r="L270">
        <v>1349326800</v>
      </c>
      <c r="M270">
        <v>1353304800</v>
      </c>
      <c r="N270" s="15">
        <f>(((L270/60)/60)/24+DATE(1970,1,1))</f>
        <v>41186.208333333336</v>
      </c>
      <c r="O270" s="6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>ROUND(((E271/D271)*100),0)</f>
        <v>253</v>
      </c>
      <c r="G271" t="s">
        <v>20</v>
      </c>
      <c r="H271">
        <v>87</v>
      </c>
      <c r="I271">
        <f>ROUND((E271/H271),2)</f>
        <v>101.63</v>
      </c>
      <c r="J271" t="s">
        <v>21</v>
      </c>
      <c r="K271" t="s">
        <v>22</v>
      </c>
      <c r="L271">
        <v>1548914400</v>
      </c>
      <c r="M271">
        <v>1550728800</v>
      </c>
      <c r="N271" s="15">
        <f>(((L271/60)/60)/24+DATE(1970,1,1))</f>
        <v>43496.25</v>
      </c>
      <c r="O271" s="6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>ROUND(((E272/D272)*100),0)</f>
        <v>27</v>
      </c>
      <c r="G272" t="s">
        <v>74</v>
      </c>
      <c r="H272">
        <v>1890</v>
      </c>
      <c r="I272">
        <f>ROUND((E272/H272),2)</f>
        <v>25.01</v>
      </c>
      <c r="J272" t="s">
        <v>21</v>
      </c>
      <c r="K272" t="s">
        <v>22</v>
      </c>
      <c r="L272">
        <v>1291269600</v>
      </c>
      <c r="M272">
        <v>1291442400</v>
      </c>
      <c r="N272" s="15">
        <f>(((L272/60)/60)/24+DATE(1970,1,1))</f>
        <v>40514.25</v>
      </c>
      <c r="O272" s="6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>ROUND(((E273/D273)*100),0)</f>
        <v>1</v>
      </c>
      <c r="G273" t="s">
        <v>47</v>
      </c>
      <c r="H273">
        <v>61</v>
      </c>
      <c r="I273">
        <f>ROUND((E273/H273),2)</f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15">
        <f>(((L273/60)/60)/24+DATE(1970,1,1))</f>
        <v>42345.25</v>
      </c>
      <c r="O273" s="6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>ROUND(((E274/D274)*100),0)</f>
        <v>304</v>
      </c>
      <c r="G274" t="s">
        <v>20</v>
      </c>
      <c r="H274">
        <v>1894</v>
      </c>
      <c r="I274">
        <f>ROUND((E274/H274),2)</f>
        <v>82.02</v>
      </c>
      <c r="J274" t="s">
        <v>21</v>
      </c>
      <c r="K274" t="s">
        <v>22</v>
      </c>
      <c r="L274">
        <v>1562734800</v>
      </c>
      <c r="M274">
        <v>1564894800</v>
      </c>
      <c r="N274" s="15">
        <f>(((L274/60)/60)/24+DATE(1970,1,1))</f>
        <v>43656.208333333328</v>
      </c>
      <c r="O274" s="6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>ROUND(((E275/D275)*100),0)</f>
        <v>137</v>
      </c>
      <c r="G275" t="s">
        <v>20</v>
      </c>
      <c r="H275">
        <v>282</v>
      </c>
      <c r="I275">
        <f>ROUND((E275/H275),2)</f>
        <v>37.96</v>
      </c>
      <c r="J275" t="s">
        <v>15</v>
      </c>
      <c r="K275" t="s">
        <v>16</v>
      </c>
      <c r="L275">
        <v>1505624400</v>
      </c>
      <c r="M275">
        <v>1505883600</v>
      </c>
      <c r="N275" s="15">
        <f>(((L275/60)/60)/24+DATE(1970,1,1))</f>
        <v>42995.208333333328</v>
      </c>
      <c r="O275" s="6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>ROUND(((E276/D276)*100),0)</f>
        <v>32</v>
      </c>
      <c r="G276" t="s">
        <v>14</v>
      </c>
      <c r="H276">
        <v>15</v>
      </c>
      <c r="I276">
        <f>ROUND((E276/H276),2)</f>
        <v>51.53</v>
      </c>
      <c r="J276" t="s">
        <v>21</v>
      </c>
      <c r="K276" t="s">
        <v>22</v>
      </c>
      <c r="L276">
        <v>1509948000</v>
      </c>
      <c r="M276">
        <v>1510380000</v>
      </c>
      <c r="N276" s="15">
        <f>(((L276/60)/60)/24+DATE(1970,1,1))</f>
        <v>43045.25</v>
      </c>
      <c r="O276" s="6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>ROUND(((E277/D277)*100),0)</f>
        <v>242</v>
      </c>
      <c r="G277" t="s">
        <v>20</v>
      </c>
      <c r="H277">
        <v>116</v>
      </c>
      <c r="I277">
        <f>ROUND((E277/H277),2)</f>
        <v>81.2</v>
      </c>
      <c r="J277" t="s">
        <v>21</v>
      </c>
      <c r="K277" t="s">
        <v>22</v>
      </c>
      <c r="L277">
        <v>1554526800</v>
      </c>
      <c r="M277">
        <v>1555218000</v>
      </c>
      <c r="N277" s="15">
        <f>(((L277/60)/60)/24+DATE(1970,1,1))</f>
        <v>43561.208333333328</v>
      </c>
      <c r="O277" s="6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>ROUND(((E278/D278)*100),0)</f>
        <v>97</v>
      </c>
      <c r="G278" t="s">
        <v>14</v>
      </c>
      <c r="H278">
        <v>133</v>
      </c>
      <c r="I278">
        <f>ROUND((E278/H278),2)</f>
        <v>40.03</v>
      </c>
      <c r="J278" t="s">
        <v>21</v>
      </c>
      <c r="K278" t="s">
        <v>22</v>
      </c>
      <c r="L278">
        <v>1334811600</v>
      </c>
      <c r="M278">
        <v>1335243600</v>
      </c>
      <c r="N278" s="15">
        <f>(((L278/60)/60)/24+DATE(1970,1,1))</f>
        <v>41018.208333333336</v>
      </c>
      <c r="O278" s="6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>ROUND(((E279/D279)*100),0)</f>
        <v>1066</v>
      </c>
      <c r="G279" t="s">
        <v>20</v>
      </c>
      <c r="H279">
        <v>83</v>
      </c>
      <c r="I279">
        <f>ROUND((E279/H279),2)</f>
        <v>89.94</v>
      </c>
      <c r="J279" t="s">
        <v>21</v>
      </c>
      <c r="K279" t="s">
        <v>22</v>
      </c>
      <c r="L279">
        <v>1279515600</v>
      </c>
      <c r="M279">
        <v>1279688400</v>
      </c>
      <c r="N279" s="15">
        <f>(((L279/60)/60)/24+DATE(1970,1,1))</f>
        <v>40378.208333333336</v>
      </c>
      <c r="O279" s="6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>ROUND(((E280/D280)*100),0)</f>
        <v>326</v>
      </c>
      <c r="G280" t="s">
        <v>20</v>
      </c>
      <c r="H280">
        <v>91</v>
      </c>
      <c r="I280">
        <f>ROUND((E280/H280),2)</f>
        <v>96.69</v>
      </c>
      <c r="J280" t="s">
        <v>21</v>
      </c>
      <c r="K280" t="s">
        <v>22</v>
      </c>
      <c r="L280">
        <v>1353909600</v>
      </c>
      <c r="M280">
        <v>1356069600</v>
      </c>
      <c r="N280" s="15">
        <f>(((L280/60)/60)/24+DATE(1970,1,1))</f>
        <v>41239.25</v>
      </c>
      <c r="O280" s="6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>ROUND(((E281/D281)*100),0)</f>
        <v>171</v>
      </c>
      <c r="G281" t="s">
        <v>20</v>
      </c>
      <c r="H281">
        <v>546</v>
      </c>
      <c r="I281">
        <f>ROUND((E281/H281),2)</f>
        <v>25.01</v>
      </c>
      <c r="J281" t="s">
        <v>21</v>
      </c>
      <c r="K281" t="s">
        <v>22</v>
      </c>
      <c r="L281">
        <v>1535950800</v>
      </c>
      <c r="M281">
        <v>1536210000</v>
      </c>
      <c r="N281" s="15">
        <f>(((L281/60)/60)/24+DATE(1970,1,1))</f>
        <v>43346.208333333328</v>
      </c>
      <c r="O281" s="6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>ROUND(((E282/D282)*100),0)</f>
        <v>581</v>
      </c>
      <c r="G282" t="s">
        <v>20</v>
      </c>
      <c r="H282">
        <v>393</v>
      </c>
      <c r="I282">
        <f>ROUND((E282/H282),2)</f>
        <v>36.99</v>
      </c>
      <c r="J282" t="s">
        <v>21</v>
      </c>
      <c r="K282" t="s">
        <v>22</v>
      </c>
      <c r="L282">
        <v>1511244000</v>
      </c>
      <c r="M282">
        <v>1511762400</v>
      </c>
      <c r="N282" s="15">
        <f>(((L282/60)/60)/24+DATE(1970,1,1))</f>
        <v>43060.25</v>
      </c>
      <c r="O282" s="6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>ROUND(((E283/D283)*100),0)</f>
        <v>92</v>
      </c>
      <c r="G283" t="s">
        <v>14</v>
      </c>
      <c r="H283">
        <v>2062</v>
      </c>
      <c r="I283">
        <f>ROUND((E283/H283),2)</f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15">
        <f>(((L283/60)/60)/24+DATE(1970,1,1))</f>
        <v>40979.25</v>
      </c>
      <c r="O283" s="6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>ROUND(((E284/D284)*100),0)</f>
        <v>108</v>
      </c>
      <c r="G284" t="s">
        <v>20</v>
      </c>
      <c r="H284">
        <v>133</v>
      </c>
      <c r="I284">
        <f>ROUND((E284/H284),2)</f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15">
        <f>(((L284/60)/60)/24+DATE(1970,1,1))</f>
        <v>42701.25</v>
      </c>
      <c r="O284" s="6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>ROUND(((E285/D285)*100),0)</f>
        <v>19</v>
      </c>
      <c r="G285" t="s">
        <v>14</v>
      </c>
      <c r="H285">
        <v>29</v>
      </c>
      <c r="I285">
        <f>ROUND((E285/H285),2)</f>
        <v>52.31</v>
      </c>
      <c r="J285" t="s">
        <v>36</v>
      </c>
      <c r="K285" t="s">
        <v>37</v>
      </c>
      <c r="L285">
        <v>1464584400</v>
      </c>
      <c r="M285">
        <v>1465016400</v>
      </c>
      <c r="N285" s="15">
        <f>(((L285/60)/60)/24+DATE(1970,1,1))</f>
        <v>42520.208333333328</v>
      </c>
      <c r="O285" s="6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>ROUND(((E286/D286)*100),0)</f>
        <v>83</v>
      </c>
      <c r="G286" t="s">
        <v>14</v>
      </c>
      <c r="H286">
        <v>132</v>
      </c>
      <c r="I286">
        <f>ROUND((E286/H286),2)</f>
        <v>61.77</v>
      </c>
      <c r="J286" t="s">
        <v>21</v>
      </c>
      <c r="K286" t="s">
        <v>22</v>
      </c>
      <c r="L286">
        <v>1335848400</v>
      </c>
      <c r="M286">
        <v>1336280400</v>
      </c>
      <c r="N286" s="15">
        <f>(((L286/60)/60)/24+DATE(1970,1,1))</f>
        <v>41030.208333333336</v>
      </c>
      <c r="O286" s="6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>ROUND(((E287/D287)*100),0)</f>
        <v>706</v>
      </c>
      <c r="G287" t="s">
        <v>20</v>
      </c>
      <c r="H287">
        <v>254</v>
      </c>
      <c r="I287">
        <f>ROUND((E287/H287),2)</f>
        <v>25.03</v>
      </c>
      <c r="J287" t="s">
        <v>21</v>
      </c>
      <c r="K287" t="s">
        <v>22</v>
      </c>
      <c r="L287">
        <v>1473483600</v>
      </c>
      <c r="M287">
        <v>1476766800</v>
      </c>
      <c r="N287" s="15">
        <f>(((L287/60)/60)/24+DATE(1970,1,1))</f>
        <v>42623.208333333328</v>
      </c>
      <c r="O287" s="6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>ROUND(((E288/D288)*100),0)</f>
        <v>17</v>
      </c>
      <c r="G288" t="s">
        <v>74</v>
      </c>
      <c r="H288">
        <v>184</v>
      </c>
      <c r="I288">
        <f>ROUND((E288/H288),2)</f>
        <v>106.29</v>
      </c>
      <c r="J288" t="s">
        <v>21</v>
      </c>
      <c r="K288" t="s">
        <v>22</v>
      </c>
      <c r="L288">
        <v>1479880800</v>
      </c>
      <c r="M288">
        <v>1480485600</v>
      </c>
      <c r="N288" s="15">
        <f>(((L288/60)/60)/24+DATE(1970,1,1))</f>
        <v>42697.25</v>
      </c>
      <c r="O288" s="6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>ROUND(((E289/D289)*100),0)</f>
        <v>210</v>
      </c>
      <c r="G289" t="s">
        <v>20</v>
      </c>
      <c r="H289">
        <v>176</v>
      </c>
      <c r="I289">
        <f>ROUND((E289/H289),2)</f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15">
        <f>(((L289/60)/60)/24+DATE(1970,1,1))</f>
        <v>42122.208333333328</v>
      </c>
      <c r="O289" s="6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>ROUND(((E290/D290)*100),0)</f>
        <v>98</v>
      </c>
      <c r="G290" t="s">
        <v>14</v>
      </c>
      <c r="H290">
        <v>137</v>
      </c>
      <c r="I290">
        <f>ROUND((E290/H290),2)</f>
        <v>39.97</v>
      </c>
      <c r="J290" t="s">
        <v>36</v>
      </c>
      <c r="K290" t="s">
        <v>37</v>
      </c>
      <c r="L290">
        <v>1331701200</v>
      </c>
      <c r="M290">
        <v>1331787600</v>
      </c>
      <c r="N290" s="15">
        <f>(((L290/60)/60)/24+DATE(1970,1,1))</f>
        <v>40982.208333333336</v>
      </c>
      <c r="O290" s="6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>ROUND(((E291/D291)*100),0)</f>
        <v>1684</v>
      </c>
      <c r="G291" t="s">
        <v>20</v>
      </c>
      <c r="H291">
        <v>337</v>
      </c>
      <c r="I291">
        <f>ROUND((E291/H291),2)</f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15">
        <f>(((L291/60)/60)/24+DATE(1970,1,1))</f>
        <v>42219.208333333328</v>
      </c>
      <c r="O291" s="6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>ROUND(((E292/D292)*100),0)</f>
        <v>54</v>
      </c>
      <c r="G292" t="s">
        <v>14</v>
      </c>
      <c r="H292">
        <v>908</v>
      </c>
      <c r="I292">
        <f>ROUND((E292/H292),2)</f>
        <v>101.02</v>
      </c>
      <c r="J292" t="s">
        <v>21</v>
      </c>
      <c r="K292" t="s">
        <v>22</v>
      </c>
      <c r="L292">
        <v>1368162000</v>
      </c>
      <c r="M292">
        <v>1370926800</v>
      </c>
      <c r="N292" s="15">
        <f>(((L292/60)/60)/24+DATE(1970,1,1))</f>
        <v>41404.208333333336</v>
      </c>
      <c r="O292" s="6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>ROUND(((E293/D293)*100),0)</f>
        <v>457</v>
      </c>
      <c r="G293" t="s">
        <v>20</v>
      </c>
      <c r="H293">
        <v>107</v>
      </c>
      <c r="I293">
        <f>ROUND((E293/H293),2)</f>
        <v>76.81</v>
      </c>
      <c r="J293" t="s">
        <v>21</v>
      </c>
      <c r="K293" t="s">
        <v>22</v>
      </c>
      <c r="L293">
        <v>1318654800</v>
      </c>
      <c r="M293">
        <v>1319000400</v>
      </c>
      <c r="N293" s="15">
        <f>(((L293/60)/60)/24+DATE(1970,1,1))</f>
        <v>40831.208333333336</v>
      </c>
      <c r="O293" s="6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>ROUND(((E294/D294)*100),0)</f>
        <v>10</v>
      </c>
      <c r="G294" t="s">
        <v>14</v>
      </c>
      <c r="H294">
        <v>10</v>
      </c>
      <c r="I294">
        <f>ROUND((E294/H294),2)</f>
        <v>71.7</v>
      </c>
      <c r="J294" t="s">
        <v>21</v>
      </c>
      <c r="K294" t="s">
        <v>22</v>
      </c>
      <c r="L294">
        <v>1331874000</v>
      </c>
      <c r="M294">
        <v>1333429200</v>
      </c>
      <c r="N294" s="15">
        <f>(((L294/60)/60)/24+DATE(1970,1,1))</f>
        <v>40984.208333333336</v>
      </c>
      <c r="O294" s="6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>ROUND(((E295/D295)*100),0)</f>
        <v>16</v>
      </c>
      <c r="G295" t="s">
        <v>74</v>
      </c>
      <c r="H295">
        <v>32</v>
      </c>
      <c r="I295">
        <f>ROUND((E295/H295),2)</f>
        <v>33.28</v>
      </c>
      <c r="J295" t="s">
        <v>107</v>
      </c>
      <c r="K295" t="s">
        <v>108</v>
      </c>
      <c r="L295">
        <v>1286254800</v>
      </c>
      <c r="M295">
        <v>1287032400</v>
      </c>
      <c r="N295" s="15">
        <f>(((L295/60)/60)/24+DATE(1970,1,1))</f>
        <v>40456.208333333336</v>
      </c>
      <c r="O295" s="6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>ROUND(((E296/D296)*100),0)</f>
        <v>1340</v>
      </c>
      <c r="G296" t="s">
        <v>20</v>
      </c>
      <c r="H296">
        <v>183</v>
      </c>
      <c r="I296">
        <f>ROUND((E296/H296),2)</f>
        <v>43.92</v>
      </c>
      <c r="J296" t="s">
        <v>21</v>
      </c>
      <c r="K296" t="s">
        <v>22</v>
      </c>
      <c r="L296">
        <v>1540530000</v>
      </c>
      <c r="M296">
        <v>1541570400</v>
      </c>
      <c r="N296" s="15">
        <f>(((L296/60)/60)/24+DATE(1970,1,1))</f>
        <v>43399.208333333328</v>
      </c>
      <c r="O296" s="6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>ROUND(((E297/D297)*100),0)</f>
        <v>36</v>
      </c>
      <c r="G297" t="s">
        <v>14</v>
      </c>
      <c r="H297">
        <v>1910</v>
      </c>
      <c r="I297">
        <f>ROUND((E297/H297),2)</f>
        <v>36</v>
      </c>
      <c r="J297" t="s">
        <v>98</v>
      </c>
      <c r="K297" t="s">
        <v>99</v>
      </c>
      <c r="L297">
        <v>1381813200</v>
      </c>
      <c r="M297">
        <v>1383976800</v>
      </c>
      <c r="N297" s="15">
        <f>(((L297/60)/60)/24+DATE(1970,1,1))</f>
        <v>41562.208333333336</v>
      </c>
      <c r="O297" s="6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>ROUND(((E298/D298)*100),0)</f>
        <v>55</v>
      </c>
      <c r="G298" t="s">
        <v>14</v>
      </c>
      <c r="H298">
        <v>38</v>
      </c>
      <c r="I298">
        <f>ROUND((E298/H298),2)</f>
        <v>88.21</v>
      </c>
      <c r="J298" t="s">
        <v>26</v>
      </c>
      <c r="K298" t="s">
        <v>27</v>
      </c>
      <c r="L298">
        <v>1548655200</v>
      </c>
      <c r="M298">
        <v>1550556000</v>
      </c>
      <c r="N298" s="15">
        <f>(((L298/60)/60)/24+DATE(1970,1,1))</f>
        <v>43493.25</v>
      </c>
      <c r="O298" s="6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>ROUND(((E299/D299)*100),0)</f>
        <v>94</v>
      </c>
      <c r="G299" t="s">
        <v>14</v>
      </c>
      <c r="H299">
        <v>104</v>
      </c>
      <c r="I299">
        <f>ROUND((E299/H299),2)</f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15">
        <f>(((L299/60)/60)/24+DATE(1970,1,1))</f>
        <v>41653.25</v>
      </c>
      <c r="O299" s="6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>ROUND(((E300/D300)*100),0)</f>
        <v>144</v>
      </c>
      <c r="G300" t="s">
        <v>20</v>
      </c>
      <c r="H300">
        <v>72</v>
      </c>
      <c r="I300">
        <f>ROUND((E300/H300),2)</f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15">
        <f>(((L300/60)/60)/24+DATE(1970,1,1))</f>
        <v>42426.25</v>
      </c>
      <c r="O300" s="6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>ROUND(((E301/D301)*100),0)</f>
        <v>51</v>
      </c>
      <c r="G301" t="s">
        <v>14</v>
      </c>
      <c r="H301">
        <v>49</v>
      </c>
      <c r="I301">
        <f>ROUND((E301/H301),2)</f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15">
        <f>(((L301/60)/60)/24+DATE(1970,1,1))</f>
        <v>42432.25</v>
      </c>
      <c r="O301" s="6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>ROUND(((E302/D302)*100),0)</f>
        <v>5</v>
      </c>
      <c r="G302" t="s">
        <v>14</v>
      </c>
      <c r="H302">
        <v>1</v>
      </c>
      <c r="I302">
        <f>ROUND((E302/H302),2)</f>
        <v>5</v>
      </c>
      <c r="J302" t="s">
        <v>36</v>
      </c>
      <c r="K302" t="s">
        <v>37</v>
      </c>
      <c r="L302">
        <v>1504069200</v>
      </c>
      <c r="M302">
        <v>1504155600</v>
      </c>
      <c r="N302" s="15">
        <f>(((L302/60)/60)/24+DATE(1970,1,1))</f>
        <v>42977.208333333328</v>
      </c>
      <c r="O302" s="6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>ROUND(((E303/D303)*100),0)</f>
        <v>1345</v>
      </c>
      <c r="G303" t="s">
        <v>20</v>
      </c>
      <c r="H303">
        <v>295</v>
      </c>
      <c r="I303">
        <f>ROUND((E303/H303),2)</f>
        <v>41.02</v>
      </c>
      <c r="J303" t="s">
        <v>21</v>
      </c>
      <c r="K303" t="s">
        <v>22</v>
      </c>
      <c r="L303">
        <v>1424930400</v>
      </c>
      <c r="M303">
        <v>1426395600</v>
      </c>
      <c r="N303" s="15">
        <f>(((L303/60)/60)/24+DATE(1970,1,1))</f>
        <v>42061.25</v>
      </c>
      <c r="O303" s="6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>ROUND(((E304/D304)*100),0)</f>
        <v>32</v>
      </c>
      <c r="G304" t="s">
        <v>14</v>
      </c>
      <c r="H304">
        <v>245</v>
      </c>
      <c r="I304">
        <f>ROUND((E304/H304),2)</f>
        <v>98.91</v>
      </c>
      <c r="J304" t="s">
        <v>21</v>
      </c>
      <c r="K304" t="s">
        <v>22</v>
      </c>
      <c r="L304">
        <v>1535864400</v>
      </c>
      <c r="M304">
        <v>1537074000</v>
      </c>
      <c r="N304" s="15">
        <f>(((L304/60)/60)/24+DATE(1970,1,1))</f>
        <v>43345.208333333328</v>
      </c>
      <c r="O304" s="6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>ROUND(((E305/D305)*100),0)</f>
        <v>83</v>
      </c>
      <c r="G305" t="s">
        <v>14</v>
      </c>
      <c r="H305">
        <v>32</v>
      </c>
      <c r="I305">
        <f>ROUND((E305/H305),2)</f>
        <v>87.78</v>
      </c>
      <c r="J305" t="s">
        <v>21</v>
      </c>
      <c r="K305" t="s">
        <v>22</v>
      </c>
      <c r="L305">
        <v>1452146400</v>
      </c>
      <c r="M305">
        <v>1452578400</v>
      </c>
      <c r="N305" s="15">
        <f>(((L305/60)/60)/24+DATE(1970,1,1))</f>
        <v>42376.25</v>
      </c>
      <c r="O305" s="6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>ROUND(((E306/D306)*100),0)</f>
        <v>546</v>
      </c>
      <c r="G306" t="s">
        <v>20</v>
      </c>
      <c r="H306">
        <v>142</v>
      </c>
      <c r="I306">
        <f>ROUND((E306/H306),2)</f>
        <v>80.77</v>
      </c>
      <c r="J306" t="s">
        <v>21</v>
      </c>
      <c r="K306" t="s">
        <v>22</v>
      </c>
      <c r="L306">
        <v>1470546000</v>
      </c>
      <c r="M306">
        <v>1474088400</v>
      </c>
      <c r="N306" s="15">
        <f>(((L306/60)/60)/24+DATE(1970,1,1))</f>
        <v>42589.208333333328</v>
      </c>
      <c r="O306" s="6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>ROUND(((E307/D307)*100),0)</f>
        <v>286</v>
      </c>
      <c r="G307" t="s">
        <v>20</v>
      </c>
      <c r="H307">
        <v>85</v>
      </c>
      <c r="I307">
        <f>ROUND((E307/H307),2)</f>
        <v>94.28</v>
      </c>
      <c r="J307" t="s">
        <v>21</v>
      </c>
      <c r="K307" t="s">
        <v>22</v>
      </c>
      <c r="L307">
        <v>1458363600</v>
      </c>
      <c r="M307">
        <v>1461906000</v>
      </c>
      <c r="N307" s="15">
        <f>(((L307/60)/60)/24+DATE(1970,1,1))</f>
        <v>42448.208333333328</v>
      </c>
      <c r="O307" s="6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>ROUND(((E308/D308)*100),0)</f>
        <v>8</v>
      </c>
      <c r="G308" t="s">
        <v>14</v>
      </c>
      <c r="H308">
        <v>7</v>
      </c>
      <c r="I308">
        <f>ROUND((E308/H308),2)</f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15">
        <f>(((L308/60)/60)/24+DATE(1970,1,1))</f>
        <v>42930.208333333328</v>
      </c>
      <c r="O308" s="6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>ROUND(((E309/D309)*100),0)</f>
        <v>132</v>
      </c>
      <c r="G309" t="s">
        <v>20</v>
      </c>
      <c r="H309">
        <v>659</v>
      </c>
      <c r="I309">
        <f>ROUND((E309/H309),2)</f>
        <v>65.97</v>
      </c>
      <c r="J309" t="s">
        <v>36</v>
      </c>
      <c r="K309" t="s">
        <v>37</v>
      </c>
      <c r="L309">
        <v>1338958800</v>
      </c>
      <c r="M309">
        <v>1340686800</v>
      </c>
      <c r="N309" s="15">
        <f>(((L309/60)/60)/24+DATE(1970,1,1))</f>
        <v>41066.208333333336</v>
      </c>
      <c r="O309" s="6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>ROUND(((E310/D310)*100),0)</f>
        <v>74</v>
      </c>
      <c r="G310" t="s">
        <v>14</v>
      </c>
      <c r="H310">
        <v>803</v>
      </c>
      <c r="I310">
        <f>ROUND((E310/H310),2)</f>
        <v>109.04</v>
      </c>
      <c r="J310" t="s">
        <v>21</v>
      </c>
      <c r="K310" t="s">
        <v>22</v>
      </c>
      <c r="L310">
        <v>1303102800</v>
      </c>
      <c r="M310">
        <v>1303189200</v>
      </c>
      <c r="N310" s="15">
        <f>(((L310/60)/60)/24+DATE(1970,1,1))</f>
        <v>40651.208333333336</v>
      </c>
      <c r="O310" s="6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>ROUND(((E311/D311)*100),0)</f>
        <v>75</v>
      </c>
      <c r="G311" t="s">
        <v>74</v>
      </c>
      <c r="H311">
        <v>75</v>
      </c>
      <c r="I311">
        <f>ROUND((E311/H311),2)</f>
        <v>41.16</v>
      </c>
      <c r="J311" t="s">
        <v>21</v>
      </c>
      <c r="K311" t="s">
        <v>22</v>
      </c>
      <c r="L311">
        <v>1316581200</v>
      </c>
      <c r="M311">
        <v>1318309200</v>
      </c>
      <c r="N311" s="15">
        <f>(((L311/60)/60)/24+DATE(1970,1,1))</f>
        <v>40807.208333333336</v>
      </c>
      <c r="O311" s="6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>ROUND(((E312/D312)*100),0)</f>
        <v>20</v>
      </c>
      <c r="G312" t="s">
        <v>14</v>
      </c>
      <c r="H312">
        <v>16</v>
      </c>
      <c r="I312">
        <f>ROUND((E312/H312),2)</f>
        <v>99.13</v>
      </c>
      <c r="J312" t="s">
        <v>21</v>
      </c>
      <c r="K312" t="s">
        <v>22</v>
      </c>
      <c r="L312">
        <v>1270789200</v>
      </c>
      <c r="M312">
        <v>1272171600</v>
      </c>
      <c r="N312" s="15">
        <f>(((L312/60)/60)/24+DATE(1970,1,1))</f>
        <v>40277.208333333336</v>
      </c>
      <c r="O312" s="6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>ROUND(((E313/D313)*100),0)</f>
        <v>203</v>
      </c>
      <c r="G313" t="s">
        <v>20</v>
      </c>
      <c r="H313">
        <v>121</v>
      </c>
      <c r="I313">
        <f>ROUND((E313/H313),2)</f>
        <v>105.88</v>
      </c>
      <c r="J313" t="s">
        <v>21</v>
      </c>
      <c r="K313" t="s">
        <v>22</v>
      </c>
      <c r="L313">
        <v>1297836000</v>
      </c>
      <c r="M313">
        <v>1298872800</v>
      </c>
      <c r="N313" s="15">
        <f>(((L313/60)/60)/24+DATE(1970,1,1))</f>
        <v>40590.25</v>
      </c>
      <c r="O313" s="6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>ROUND(((E314/D314)*100),0)</f>
        <v>310</v>
      </c>
      <c r="G314" t="s">
        <v>20</v>
      </c>
      <c r="H314">
        <v>3742</v>
      </c>
      <c r="I314">
        <f>ROUND((E314/H314),2)</f>
        <v>49</v>
      </c>
      <c r="J314" t="s">
        <v>21</v>
      </c>
      <c r="K314" t="s">
        <v>22</v>
      </c>
      <c r="L314">
        <v>1382677200</v>
      </c>
      <c r="M314">
        <v>1383282000</v>
      </c>
      <c r="N314" s="15">
        <f>(((L314/60)/60)/24+DATE(1970,1,1))</f>
        <v>41572.208333333336</v>
      </c>
      <c r="O314" s="6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>ROUND(((E315/D315)*100),0)</f>
        <v>395</v>
      </c>
      <c r="G315" t="s">
        <v>20</v>
      </c>
      <c r="H315">
        <v>223</v>
      </c>
      <c r="I315">
        <f>ROUND((E315/H315),2)</f>
        <v>39</v>
      </c>
      <c r="J315" t="s">
        <v>21</v>
      </c>
      <c r="K315" t="s">
        <v>22</v>
      </c>
      <c r="L315">
        <v>1330322400</v>
      </c>
      <c r="M315">
        <v>1330495200</v>
      </c>
      <c r="N315" s="15">
        <f>(((L315/60)/60)/24+DATE(1970,1,1))</f>
        <v>40966.25</v>
      </c>
      <c r="O315" s="6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>ROUND(((E316/D316)*100),0)</f>
        <v>295</v>
      </c>
      <c r="G316" t="s">
        <v>20</v>
      </c>
      <c r="H316">
        <v>133</v>
      </c>
      <c r="I316">
        <f>ROUND((E316/H316),2)</f>
        <v>31.02</v>
      </c>
      <c r="J316" t="s">
        <v>21</v>
      </c>
      <c r="K316" t="s">
        <v>22</v>
      </c>
      <c r="L316">
        <v>1552366800</v>
      </c>
      <c r="M316">
        <v>1552798800</v>
      </c>
      <c r="N316" s="15">
        <f>(((L316/60)/60)/24+DATE(1970,1,1))</f>
        <v>43536.208333333328</v>
      </c>
      <c r="O316" s="6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>ROUND(((E317/D317)*100),0)</f>
        <v>34</v>
      </c>
      <c r="G317" t="s">
        <v>14</v>
      </c>
      <c r="H317">
        <v>31</v>
      </c>
      <c r="I317">
        <f>ROUND((E317/H317),2)</f>
        <v>103.87</v>
      </c>
      <c r="J317" t="s">
        <v>21</v>
      </c>
      <c r="K317" t="s">
        <v>22</v>
      </c>
      <c r="L317">
        <v>1400907600</v>
      </c>
      <c r="M317">
        <v>1403413200</v>
      </c>
      <c r="N317" s="15">
        <f>(((L317/60)/60)/24+DATE(1970,1,1))</f>
        <v>41783.208333333336</v>
      </c>
      <c r="O317" s="6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>ROUND(((E318/D318)*100),0)</f>
        <v>67</v>
      </c>
      <c r="G318" t="s">
        <v>14</v>
      </c>
      <c r="H318">
        <v>108</v>
      </c>
      <c r="I318">
        <f>ROUND((E318/H318),2)</f>
        <v>59.27</v>
      </c>
      <c r="J318" t="s">
        <v>107</v>
      </c>
      <c r="K318" t="s">
        <v>108</v>
      </c>
      <c r="L318">
        <v>1574143200</v>
      </c>
      <c r="M318">
        <v>1574229600</v>
      </c>
      <c r="N318" s="15">
        <f>(((L318/60)/60)/24+DATE(1970,1,1))</f>
        <v>43788.25</v>
      </c>
      <c r="O318" s="6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>ROUND(((E319/D319)*100),0)</f>
        <v>19</v>
      </c>
      <c r="G319" t="s">
        <v>14</v>
      </c>
      <c r="H319">
        <v>30</v>
      </c>
      <c r="I319">
        <f>ROUND((E319/H319),2)</f>
        <v>42.3</v>
      </c>
      <c r="J319" t="s">
        <v>21</v>
      </c>
      <c r="K319" t="s">
        <v>22</v>
      </c>
      <c r="L319">
        <v>1494738000</v>
      </c>
      <c r="M319">
        <v>1495861200</v>
      </c>
      <c r="N319" s="15">
        <f>(((L319/60)/60)/24+DATE(1970,1,1))</f>
        <v>42869.208333333328</v>
      </c>
      <c r="O319" s="6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>ROUND(((E320/D320)*100),0)</f>
        <v>16</v>
      </c>
      <c r="G320" t="s">
        <v>14</v>
      </c>
      <c r="H320">
        <v>17</v>
      </c>
      <c r="I320">
        <f>ROUND((E320/H320),2)</f>
        <v>53.12</v>
      </c>
      <c r="J320" t="s">
        <v>21</v>
      </c>
      <c r="K320" t="s">
        <v>22</v>
      </c>
      <c r="L320">
        <v>1392357600</v>
      </c>
      <c r="M320">
        <v>1392530400</v>
      </c>
      <c r="N320" s="15">
        <f>(((L320/60)/60)/24+DATE(1970,1,1))</f>
        <v>41684.25</v>
      </c>
      <c r="O320" s="6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>ROUND(((E321/D321)*100),0)</f>
        <v>39</v>
      </c>
      <c r="G321" t="s">
        <v>74</v>
      </c>
      <c r="H321">
        <v>64</v>
      </c>
      <c r="I321">
        <f>ROUND((E321/H321),2)</f>
        <v>50.8</v>
      </c>
      <c r="J321" t="s">
        <v>21</v>
      </c>
      <c r="K321" t="s">
        <v>22</v>
      </c>
      <c r="L321">
        <v>1281589200</v>
      </c>
      <c r="M321">
        <v>1283662800</v>
      </c>
      <c r="N321" s="15">
        <f>(((L321/60)/60)/24+DATE(1970,1,1))</f>
        <v>40402.208333333336</v>
      </c>
      <c r="O321" s="6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>ROUND(((E322/D322)*100),0)</f>
        <v>10</v>
      </c>
      <c r="G322" t="s">
        <v>14</v>
      </c>
      <c r="H322">
        <v>80</v>
      </c>
      <c r="I322">
        <f>ROUND((E322/H322),2)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5">
        <f>(((L322/60)/60)/24+DATE(1970,1,1))</f>
        <v>40673.208333333336</v>
      </c>
      <c r="O322" s="6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>ROUND(((E323/D323)*100),0)</f>
        <v>94</v>
      </c>
      <c r="G323" t="s">
        <v>14</v>
      </c>
      <c r="H323">
        <v>2468</v>
      </c>
      <c r="I323">
        <f>ROUND((E323/H323),2)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15">
        <f>(((L323/60)/60)/24+DATE(1970,1,1))</f>
        <v>40634.208333333336</v>
      </c>
      <c r="O323" s="6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>ROUND(((E324/D324)*100),0)</f>
        <v>167</v>
      </c>
      <c r="G324" t="s">
        <v>20</v>
      </c>
      <c r="H324">
        <v>5168</v>
      </c>
      <c r="I324">
        <f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s="15">
        <f>(((L324/60)/60)/24+DATE(1970,1,1))</f>
        <v>40507.25</v>
      </c>
      <c r="O324" s="6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>ROUND(((E325/D325)*100),0)</f>
        <v>24</v>
      </c>
      <c r="G325" t="s">
        <v>14</v>
      </c>
      <c r="H325">
        <v>26</v>
      </c>
      <c r="I325">
        <f>ROUND((E325/H325),2)</f>
        <v>82.62</v>
      </c>
      <c r="J325" t="s">
        <v>40</v>
      </c>
      <c r="K325" t="s">
        <v>41</v>
      </c>
      <c r="L325">
        <v>1395896400</v>
      </c>
      <c r="M325">
        <v>1396069200</v>
      </c>
      <c r="N325" s="15">
        <f>(((L325/60)/60)/24+DATE(1970,1,1))</f>
        <v>41725.208333333336</v>
      </c>
      <c r="O325" s="6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>ROUND(((E326/D326)*100),0)</f>
        <v>164</v>
      </c>
      <c r="G326" t="s">
        <v>20</v>
      </c>
      <c r="H326">
        <v>307</v>
      </c>
      <c r="I326">
        <f>ROUND((E326/H326),2)</f>
        <v>37.94</v>
      </c>
      <c r="J326" t="s">
        <v>21</v>
      </c>
      <c r="K326" t="s">
        <v>22</v>
      </c>
      <c r="L326">
        <v>1434862800</v>
      </c>
      <c r="M326">
        <v>1435899600</v>
      </c>
      <c r="N326" s="15">
        <f>(((L326/60)/60)/24+DATE(1970,1,1))</f>
        <v>42176.208333333328</v>
      </c>
      <c r="O326" s="6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>ROUND(((E327/D327)*100),0)</f>
        <v>91</v>
      </c>
      <c r="G327" t="s">
        <v>14</v>
      </c>
      <c r="H327">
        <v>73</v>
      </c>
      <c r="I327">
        <f>ROUND((E327/H327),2)</f>
        <v>80.78</v>
      </c>
      <c r="J327" t="s">
        <v>21</v>
      </c>
      <c r="K327" t="s">
        <v>22</v>
      </c>
      <c r="L327">
        <v>1529125200</v>
      </c>
      <c r="M327">
        <v>1531112400</v>
      </c>
      <c r="N327" s="15">
        <f>(((L327/60)/60)/24+DATE(1970,1,1))</f>
        <v>43267.208333333328</v>
      </c>
      <c r="O327" s="6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>ROUND(((E328/D328)*100),0)</f>
        <v>46</v>
      </c>
      <c r="G328" t="s">
        <v>14</v>
      </c>
      <c r="H328">
        <v>128</v>
      </c>
      <c r="I328">
        <f>ROUND((E328/H328),2)</f>
        <v>25.98</v>
      </c>
      <c r="J328" t="s">
        <v>21</v>
      </c>
      <c r="K328" t="s">
        <v>22</v>
      </c>
      <c r="L328">
        <v>1451109600</v>
      </c>
      <c r="M328">
        <v>1451628000</v>
      </c>
      <c r="N328" s="15">
        <f>(((L328/60)/60)/24+DATE(1970,1,1))</f>
        <v>42364.25</v>
      </c>
      <c r="O328" s="6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>ROUND(((E329/D329)*100),0)</f>
        <v>39</v>
      </c>
      <c r="G329" t="s">
        <v>14</v>
      </c>
      <c r="H329">
        <v>33</v>
      </c>
      <c r="I329">
        <f>ROUND((E329/H329),2)</f>
        <v>30.36</v>
      </c>
      <c r="J329" t="s">
        <v>21</v>
      </c>
      <c r="K329" t="s">
        <v>22</v>
      </c>
      <c r="L329">
        <v>1566968400</v>
      </c>
      <c r="M329">
        <v>1567314000</v>
      </c>
      <c r="N329" s="15">
        <f>(((L329/60)/60)/24+DATE(1970,1,1))</f>
        <v>43705.208333333328</v>
      </c>
      <c r="O329" s="6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>ROUND(((E330/D330)*100),0)</f>
        <v>134</v>
      </c>
      <c r="G330" t="s">
        <v>20</v>
      </c>
      <c r="H330">
        <v>2441</v>
      </c>
      <c r="I330">
        <f>ROUND((E330/H330),2)</f>
        <v>54</v>
      </c>
      <c r="J330" t="s">
        <v>21</v>
      </c>
      <c r="K330" t="s">
        <v>22</v>
      </c>
      <c r="L330">
        <v>1543557600</v>
      </c>
      <c r="M330">
        <v>1544508000</v>
      </c>
      <c r="N330" s="15">
        <f>(((L330/60)/60)/24+DATE(1970,1,1))</f>
        <v>43434.25</v>
      </c>
      <c r="O330" s="6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>ROUND(((E331/D331)*100),0)</f>
        <v>23</v>
      </c>
      <c r="G331" t="s">
        <v>47</v>
      </c>
      <c r="H331">
        <v>211</v>
      </c>
      <c r="I331">
        <f>ROUND((E331/H331),2)</f>
        <v>101.79</v>
      </c>
      <c r="J331" t="s">
        <v>21</v>
      </c>
      <c r="K331" t="s">
        <v>22</v>
      </c>
      <c r="L331">
        <v>1481522400</v>
      </c>
      <c r="M331">
        <v>1482472800</v>
      </c>
      <c r="N331" s="15">
        <f>(((L331/60)/60)/24+DATE(1970,1,1))</f>
        <v>42716.25</v>
      </c>
      <c r="O331" s="6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>ROUND(((E332/D332)*100),0)</f>
        <v>185</v>
      </c>
      <c r="G332" t="s">
        <v>20</v>
      </c>
      <c r="H332">
        <v>1385</v>
      </c>
      <c r="I332">
        <f>ROUND((E332/H332),2)</f>
        <v>45</v>
      </c>
      <c r="J332" t="s">
        <v>40</v>
      </c>
      <c r="K332" t="s">
        <v>41</v>
      </c>
      <c r="L332">
        <v>1512712800</v>
      </c>
      <c r="M332">
        <v>1512799200</v>
      </c>
      <c r="N332" s="15">
        <f>(((L332/60)/60)/24+DATE(1970,1,1))</f>
        <v>43077.25</v>
      </c>
      <c r="O332" s="6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>ROUND(((E333/D333)*100),0)</f>
        <v>444</v>
      </c>
      <c r="G333" t="s">
        <v>20</v>
      </c>
      <c r="H333">
        <v>190</v>
      </c>
      <c r="I333">
        <f>ROUND((E333/H333),2)</f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15">
        <f>(((L333/60)/60)/24+DATE(1970,1,1))</f>
        <v>40896.25</v>
      </c>
      <c r="O333" s="6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>ROUND(((E334/D334)*100),0)</f>
        <v>200</v>
      </c>
      <c r="G334" t="s">
        <v>20</v>
      </c>
      <c r="H334">
        <v>470</v>
      </c>
      <c r="I334">
        <f>ROUND((E334/H334),2)</f>
        <v>88.08</v>
      </c>
      <c r="J334" t="s">
        <v>21</v>
      </c>
      <c r="K334" t="s">
        <v>22</v>
      </c>
      <c r="L334">
        <v>1364446800</v>
      </c>
      <c r="M334">
        <v>1364533200</v>
      </c>
      <c r="N334" s="15">
        <f>(((L334/60)/60)/24+DATE(1970,1,1))</f>
        <v>41361.208333333336</v>
      </c>
      <c r="O334" s="6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>ROUND(((E335/D335)*100),0)</f>
        <v>124</v>
      </c>
      <c r="G335" t="s">
        <v>20</v>
      </c>
      <c r="H335">
        <v>253</v>
      </c>
      <c r="I335">
        <f>ROUND((E335/H335),2)</f>
        <v>47.04</v>
      </c>
      <c r="J335" t="s">
        <v>21</v>
      </c>
      <c r="K335" t="s">
        <v>22</v>
      </c>
      <c r="L335">
        <v>1542693600</v>
      </c>
      <c r="M335">
        <v>1545112800</v>
      </c>
      <c r="N335" s="15">
        <f>(((L335/60)/60)/24+DATE(1970,1,1))</f>
        <v>43424.25</v>
      </c>
      <c r="O335" s="6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>ROUND(((E336/D336)*100),0)</f>
        <v>187</v>
      </c>
      <c r="G336" t="s">
        <v>20</v>
      </c>
      <c r="H336">
        <v>1113</v>
      </c>
      <c r="I336">
        <f>ROUND((E336/H336),2)</f>
        <v>111</v>
      </c>
      <c r="J336" t="s">
        <v>21</v>
      </c>
      <c r="K336" t="s">
        <v>22</v>
      </c>
      <c r="L336">
        <v>1515564000</v>
      </c>
      <c r="M336">
        <v>1516168800</v>
      </c>
      <c r="N336" s="15">
        <f>(((L336/60)/60)/24+DATE(1970,1,1))</f>
        <v>43110.25</v>
      </c>
      <c r="O336" s="6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>ROUND(((E337/D337)*100),0)</f>
        <v>114</v>
      </c>
      <c r="G337" t="s">
        <v>20</v>
      </c>
      <c r="H337">
        <v>2283</v>
      </c>
      <c r="I337">
        <f>ROUND((E337/H337),2)</f>
        <v>87</v>
      </c>
      <c r="J337" t="s">
        <v>21</v>
      </c>
      <c r="K337" t="s">
        <v>22</v>
      </c>
      <c r="L337">
        <v>1573797600</v>
      </c>
      <c r="M337">
        <v>1574920800</v>
      </c>
      <c r="N337" s="15">
        <f>(((L337/60)/60)/24+DATE(1970,1,1))</f>
        <v>43784.25</v>
      </c>
      <c r="O337" s="6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>ROUND(((E338/D338)*100),0)</f>
        <v>97</v>
      </c>
      <c r="G338" t="s">
        <v>14</v>
      </c>
      <c r="H338">
        <v>1072</v>
      </c>
      <c r="I338">
        <f>ROUND((E338/H338),2)</f>
        <v>63.99</v>
      </c>
      <c r="J338" t="s">
        <v>21</v>
      </c>
      <c r="K338" t="s">
        <v>22</v>
      </c>
      <c r="L338">
        <v>1292392800</v>
      </c>
      <c r="M338">
        <v>1292479200</v>
      </c>
      <c r="N338" s="15">
        <f>(((L338/60)/60)/24+DATE(1970,1,1))</f>
        <v>40527.25</v>
      </c>
      <c r="O338" s="6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>ROUND(((E339/D339)*100),0)</f>
        <v>123</v>
      </c>
      <c r="G339" t="s">
        <v>20</v>
      </c>
      <c r="H339">
        <v>1095</v>
      </c>
      <c r="I339">
        <f>ROUND((E339/H339),2)</f>
        <v>105.99</v>
      </c>
      <c r="J339" t="s">
        <v>21</v>
      </c>
      <c r="K339" t="s">
        <v>22</v>
      </c>
      <c r="L339">
        <v>1573452000</v>
      </c>
      <c r="M339">
        <v>1573538400</v>
      </c>
      <c r="N339" s="15">
        <f>(((L339/60)/60)/24+DATE(1970,1,1))</f>
        <v>43780.25</v>
      </c>
      <c r="O339" s="6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>ROUND(((E340/D340)*100),0)</f>
        <v>179</v>
      </c>
      <c r="G340" t="s">
        <v>20</v>
      </c>
      <c r="H340">
        <v>1690</v>
      </c>
      <c r="I340">
        <f>ROUND((E340/H340),2)</f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15">
        <f>(((L340/60)/60)/24+DATE(1970,1,1))</f>
        <v>40821.208333333336</v>
      </c>
      <c r="O340" s="6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>ROUND(((E341/D341)*100),0)</f>
        <v>80</v>
      </c>
      <c r="G341" t="s">
        <v>74</v>
      </c>
      <c r="H341">
        <v>1297</v>
      </c>
      <c r="I341">
        <f>ROUND((E341/H341),2)</f>
        <v>84.02</v>
      </c>
      <c r="J341" t="s">
        <v>15</v>
      </c>
      <c r="K341" t="s">
        <v>16</v>
      </c>
      <c r="L341">
        <v>1501650000</v>
      </c>
      <c r="M341">
        <v>1502859600</v>
      </c>
      <c r="N341" s="15">
        <f>(((L341/60)/60)/24+DATE(1970,1,1))</f>
        <v>42949.208333333328</v>
      </c>
      <c r="O341" s="6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>ROUND(((E342/D342)*100),0)</f>
        <v>94</v>
      </c>
      <c r="G342" t="s">
        <v>14</v>
      </c>
      <c r="H342">
        <v>393</v>
      </c>
      <c r="I342">
        <f>ROUND((E342/H342),2)</f>
        <v>88.97</v>
      </c>
      <c r="J342" t="s">
        <v>21</v>
      </c>
      <c r="K342" t="s">
        <v>22</v>
      </c>
      <c r="L342">
        <v>1323669600</v>
      </c>
      <c r="M342">
        <v>1323756000</v>
      </c>
      <c r="N342" s="15">
        <f>(((L342/60)/60)/24+DATE(1970,1,1))</f>
        <v>40889.25</v>
      </c>
      <c r="O342" s="6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>ROUND(((E343/D343)*100),0)</f>
        <v>85</v>
      </c>
      <c r="G343" t="s">
        <v>14</v>
      </c>
      <c r="H343">
        <v>1257</v>
      </c>
      <c r="I343">
        <f>ROUND((E343/H343),2)</f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15">
        <f>(((L343/60)/60)/24+DATE(1970,1,1))</f>
        <v>42244.208333333328</v>
      </c>
      <c r="O343" s="6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>ROUND(((E344/D344)*100),0)</f>
        <v>67</v>
      </c>
      <c r="G344" t="s">
        <v>14</v>
      </c>
      <c r="H344">
        <v>328</v>
      </c>
      <c r="I344">
        <f>ROUND((E344/H344),2)</f>
        <v>97.15</v>
      </c>
      <c r="J344" t="s">
        <v>21</v>
      </c>
      <c r="K344" t="s">
        <v>22</v>
      </c>
      <c r="L344">
        <v>1374296400</v>
      </c>
      <c r="M344">
        <v>1375333200</v>
      </c>
      <c r="N344" s="15">
        <f>(((L344/60)/60)/24+DATE(1970,1,1))</f>
        <v>41475.208333333336</v>
      </c>
      <c r="O344" s="6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>ROUND(((E345/D345)*100),0)</f>
        <v>54</v>
      </c>
      <c r="G345" t="s">
        <v>14</v>
      </c>
      <c r="H345">
        <v>147</v>
      </c>
      <c r="I345">
        <f>ROUND((E345/H345),2)</f>
        <v>33.01</v>
      </c>
      <c r="J345" t="s">
        <v>21</v>
      </c>
      <c r="K345" t="s">
        <v>22</v>
      </c>
      <c r="L345">
        <v>1384840800</v>
      </c>
      <c r="M345">
        <v>1389420000</v>
      </c>
      <c r="N345" s="15">
        <f>(((L345/60)/60)/24+DATE(1970,1,1))</f>
        <v>41597.25</v>
      </c>
      <c r="O345" s="6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>ROUND(((E346/D346)*100),0)</f>
        <v>42</v>
      </c>
      <c r="G346" t="s">
        <v>14</v>
      </c>
      <c r="H346">
        <v>830</v>
      </c>
      <c r="I346">
        <f>ROUND((E346/H346),2)</f>
        <v>99.95</v>
      </c>
      <c r="J346" t="s">
        <v>21</v>
      </c>
      <c r="K346" t="s">
        <v>22</v>
      </c>
      <c r="L346">
        <v>1516600800</v>
      </c>
      <c r="M346">
        <v>1520056800</v>
      </c>
      <c r="N346" s="15">
        <f>(((L346/60)/60)/24+DATE(1970,1,1))</f>
        <v>43122.25</v>
      </c>
      <c r="O346" s="6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>ROUND(((E347/D347)*100),0)</f>
        <v>15</v>
      </c>
      <c r="G347" t="s">
        <v>14</v>
      </c>
      <c r="H347">
        <v>331</v>
      </c>
      <c r="I347">
        <f>ROUND((E347/H347),2)</f>
        <v>69.97</v>
      </c>
      <c r="J347" t="s">
        <v>40</v>
      </c>
      <c r="K347" t="s">
        <v>41</v>
      </c>
      <c r="L347">
        <v>1436418000</v>
      </c>
      <c r="M347">
        <v>1436504400</v>
      </c>
      <c r="N347" s="15">
        <f>(((L347/60)/60)/24+DATE(1970,1,1))</f>
        <v>42194.208333333328</v>
      </c>
      <c r="O347" s="6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>ROUND(((E348/D348)*100),0)</f>
        <v>34</v>
      </c>
      <c r="G348" t="s">
        <v>14</v>
      </c>
      <c r="H348">
        <v>25</v>
      </c>
      <c r="I348">
        <f>ROUND((E348/H348),2)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5">
        <f>(((L348/60)/60)/24+DATE(1970,1,1))</f>
        <v>42971.208333333328</v>
      </c>
      <c r="O348" s="6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>ROUND(((E349/D349)*100),0)</f>
        <v>1401</v>
      </c>
      <c r="G349" t="s">
        <v>20</v>
      </c>
      <c r="H349">
        <v>191</v>
      </c>
      <c r="I349">
        <f>ROUND((E349/H349),2)</f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15">
        <f>(((L349/60)/60)/24+DATE(1970,1,1))</f>
        <v>42046.25</v>
      </c>
      <c r="O349" s="6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>ROUND(((E350/D350)*100),0)</f>
        <v>72</v>
      </c>
      <c r="G350" t="s">
        <v>14</v>
      </c>
      <c r="H350">
        <v>3483</v>
      </c>
      <c r="I350">
        <f>ROUND((E350/H350),2)</f>
        <v>41.01</v>
      </c>
      <c r="J350" t="s">
        <v>21</v>
      </c>
      <c r="K350" t="s">
        <v>22</v>
      </c>
      <c r="L350">
        <v>1487224800</v>
      </c>
      <c r="M350">
        <v>1488348000</v>
      </c>
      <c r="N350" s="15">
        <f>(((L350/60)/60)/24+DATE(1970,1,1))</f>
        <v>42782.25</v>
      </c>
      <c r="O350" s="6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>ROUND(((E351/D351)*100),0)</f>
        <v>53</v>
      </c>
      <c r="G351" t="s">
        <v>14</v>
      </c>
      <c r="H351">
        <v>923</v>
      </c>
      <c r="I351">
        <f>ROUND((E351/H351),2)</f>
        <v>103.96</v>
      </c>
      <c r="J351" t="s">
        <v>21</v>
      </c>
      <c r="K351" t="s">
        <v>22</v>
      </c>
      <c r="L351">
        <v>1500008400</v>
      </c>
      <c r="M351">
        <v>1502600400</v>
      </c>
      <c r="N351" s="15">
        <f>(((L351/60)/60)/24+DATE(1970,1,1))</f>
        <v>42930.208333333328</v>
      </c>
      <c r="O351" s="6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>ROUND(((E352/D352)*100),0)</f>
        <v>5</v>
      </c>
      <c r="G352" t="s">
        <v>14</v>
      </c>
      <c r="H352">
        <v>1</v>
      </c>
      <c r="I352">
        <f>ROUND((E352/H352),2)</f>
        <v>5</v>
      </c>
      <c r="J352" t="s">
        <v>21</v>
      </c>
      <c r="K352" t="s">
        <v>22</v>
      </c>
      <c r="L352">
        <v>1432098000</v>
      </c>
      <c r="M352">
        <v>1433653200</v>
      </c>
      <c r="N352" s="15">
        <f>(((L352/60)/60)/24+DATE(1970,1,1))</f>
        <v>42144.208333333328</v>
      </c>
      <c r="O352" s="6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>ROUND(((E353/D353)*100),0)</f>
        <v>128</v>
      </c>
      <c r="G353" t="s">
        <v>20</v>
      </c>
      <c r="H353">
        <v>2013</v>
      </c>
      <c r="I353">
        <f>ROUND((E353/H353),2)</f>
        <v>47.01</v>
      </c>
      <c r="J353" t="s">
        <v>21</v>
      </c>
      <c r="K353" t="s">
        <v>22</v>
      </c>
      <c r="L353">
        <v>1440392400</v>
      </c>
      <c r="M353">
        <v>1441602000</v>
      </c>
      <c r="N353" s="15">
        <f>(((L353/60)/60)/24+DATE(1970,1,1))</f>
        <v>42240.208333333328</v>
      </c>
      <c r="O353" s="6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>ROUND(((E354/D354)*100),0)</f>
        <v>35</v>
      </c>
      <c r="G354" t="s">
        <v>14</v>
      </c>
      <c r="H354">
        <v>33</v>
      </c>
      <c r="I354">
        <f>ROUND((E354/H354),2)</f>
        <v>29.61</v>
      </c>
      <c r="J354" t="s">
        <v>15</v>
      </c>
      <c r="K354" t="s">
        <v>16</v>
      </c>
      <c r="L354">
        <v>1446876000</v>
      </c>
      <c r="M354">
        <v>1447567200</v>
      </c>
      <c r="N354" s="15">
        <f>(((L354/60)/60)/24+DATE(1970,1,1))</f>
        <v>42315.25</v>
      </c>
      <c r="O354" s="6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>ROUND(((E355/D355)*100),0)</f>
        <v>411</v>
      </c>
      <c r="G355" t="s">
        <v>20</v>
      </c>
      <c r="H355">
        <v>1703</v>
      </c>
      <c r="I355">
        <f>ROUND((E355/H355),2)</f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15">
        <f>(((L355/60)/60)/24+DATE(1970,1,1))</f>
        <v>43651.208333333328</v>
      </c>
      <c r="O355" s="6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>ROUND(((E356/D356)*100),0)</f>
        <v>124</v>
      </c>
      <c r="G356" t="s">
        <v>20</v>
      </c>
      <c r="H356">
        <v>80</v>
      </c>
      <c r="I356">
        <f>ROUND((E356/H356),2)</f>
        <v>94.35</v>
      </c>
      <c r="J356" t="s">
        <v>36</v>
      </c>
      <c r="K356" t="s">
        <v>37</v>
      </c>
      <c r="L356">
        <v>1378184400</v>
      </c>
      <c r="M356">
        <v>1378789200</v>
      </c>
      <c r="N356" s="15">
        <f>(((L356/60)/60)/24+DATE(1970,1,1))</f>
        <v>41520.208333333336</v>
      </c>
      <c r="O356" s="6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>ROUND(((E357/D357)*100),0)</f>
        <v>59</v>
      </c>
      <c r="G357" t="s">
        <v>47</v>
      </c>
      <c r="H357">
        <v>86</v>
      </c>
      <c r="I357">
        <f>ROUND((E357/H357),2)</f>
        <v>26.06</v>
      </c>
      <c r="J357" t="s">
        <v>21</v>
      </c>
      <c r="K357" t="s">
        <v>22</v>
      </c>
      <c r="L357">
        <v>1485064800</v>
      </c>
      <c r="M357">
        <v>1488520800</v>
      </c>
      <c r="N357" s="15">
        <f>(((L357/60)/60)/24+DATE(1970,1,1))</f>
        <v>42757.25</v>
      </c>
      <c r="O357" s="6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>ROUND(((E358/D358)*100),0)</f>
        <v>37</v>
      </c>
      <c r="G358" t="s">
        <v>14</v>
      </c>
      <c r="H358">
        <v>40</v>
      </c>
      <c r="I358">
        <f>ROUND((E358/H358),2)</f>
        <v>85.78</v>
      </c>
      <c r="J358" t="s">
        <v>107</v>
      </c>
      <c r="K358" t="s">
        <v>108</v>
      </c>
      <c r="L358">
        <v>1326520800</v>
      </c>
      <c r="M358">
        <v>1327298400</v>
      </c>
      <c r="N358" s="15">
        <f>(((L358/60)/60)/24+DATE(1970,1,1))</f>
        <v>40922.25</v>
      </c>
      <c r="O358" s="6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>ROUND(((E359/D359)*100),0)</f>
        <v>185</v>
      </c>
      <c r="G359" t="s">
        <v>20</v>
      </c>
      <c r="H359">
        <v>41</v>
      </c>
      <c r="I359">
        <f>ROUND((E359/H359),2)</f>
        <v>103.73</v>
      </c>
      <c r="J359" t="s">
        <v>21</v>
      </c>
      <c r="K359" t="s">
        <v>22</v>
      </c>
      <c r="L359">
        <v>1441256400</v>
      </c>
      <c r="M359">
        <v>1443416400</v>
      </c>
      <c r="N359" s="15">
        <f>(((L359/60)/60)/24+DATE(1970,1,1))</f>
        <v>42250.208333333328</v>
      </c>
      <c r="O359" s="6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>ROUND(((E360/D360)*100),0)</f>
        <v>12</v>
      </c>
      <c r="G360" t="s">
        <v>14</v>
      </c>
      <c r="H360">
        <v>23</v>
      </c>
      <c r="I360">
        <f>ROUND((E360/H360),2)</f>
        <v>49.83</v>
      </c>
      <c r="J360" t="s">
        <v>15</v>
      </c>
      <c r="K360" t="s">
        <v>16</v>
      </c>
      <c r="L360">
        <v>1533877200</v>
      </c>
      <c r="M360">
        <v>1534136400</v>
      </c>
      <c r="N360" s="15">
        <f>(((L360/60)/60)/24+DATE(1970,1,1))</f>
        <v>43322.208333333328</v>
      </c>
      <c r="O360" s="6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>ROUND(((E361/D361)*100),0)</f>
        <v>299</v>
      </c>
      <c r="G361" t="s">
        <v>20</v>
      </c>
      <c r="H361">
        <v>187</v>
      </c>
      <c r="I361">
        <f>ROUND((E361/H361),2)</f>
        <v>63.89</v>
      </c>
      <c r="J361" t="s">
        <v>21</v>
      </c>
      <c r="K361" t="s">
        <v>22</v>
      </c>
      <c r="L361">
        <v>1314421200</v>
      </c>
      <c r="M361">
        <v>1315026000</v>
      </c>
      <c r="N361" s="15">
        <f>(((L361/60)/60)/24+DATE(1970,1,1))</f>
        <v>40782.208333333336</v>
      </c>
      <c r="O361" s="6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>ROUND(((E362/D362)*100),0)</f>
        <v>226</v>
      </c>
      <c r="G362" t="s">
        <v>20</v>
      </c>
      <c r="H362">
        <v>2875</v>
      </c>
      <c r="I362">
        <f>ROUND((E362/H362),2)</f>
        <v>47</v>
      </c>
      <c r="J362" t="s">
        <v>40</v>
      </c>
      <c r="K362" t="s">
        <v>41</v>
      </c>
      <c r="L362">
        <v>1293861600</v>
      </c>
      <c r="M362">
        <v>1295071200</v>
      </c>
      <c r="N362" s="15">
        <f>(((L362/60)/60)/24+DATE(1970,1,1))</f>
        <v>40544.25</v>
      </c>
      <c r="O362" s="6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>ROUND(((E363/D363)*100),0)</f>
        <v>174</v>
      </c>
      <c r="G363" t="s">
        <v>20</v>
      </c>
      <c r="H363">
        <v>88</v>
      </c>
      <c r="I363">
        <f>ROUND((E363/H363),2)</f>
        <v>108.48</v>
      </c>
      <c r="J363" t="s">
        <v>21</v>
      </c>
      <c r="K363" t="s">
        <v>22</v>
      </c>
      <c r="L363">
        <v>1507352400</v>
      </c>
      <c r="M363">
        <v>1509426000</v>
      </c>
      <c r="N363" s="15">
        <f>(((L363/60)/60)/24+DATE(1970,1,1))</f>
        <v>43015.208333333328</v>
      </c>
      <c r="O363" s="6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>ROUND(((E364/D364)*100),0)</f>
        <v>372</v>
      </c>
      <c r="G364" t="s">
        <v>20</v>
      </c>
      <c r="H364">
        <v>191</v>
      </c>
      <c r="I364">
        <f>ROUND((E364/H364),2)</f>
        <v>72.02</v>
      </c>
      <c r="J364" t="s">
        <v>21</v>
      </c>
      <c r="K364" t="s">
        <v>22</v>
      </c>
      <c r="L364">
        <v>1296108000</v>
      </c>
      <c r="M364">
        <v>1299391200</v>
      </c>
      <c r="N364" s="15">
        <f>(((L364/60)/60)/24+DATE(1970,1,1))</f>
        <v>40570.25</v>
      </c>
      <c r="O364" s="6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>ROUND(((E365/D365)*100),0)</f>
        <v>160</v>
      </c>
      <c r="G365" t="s">
        <v>20</v>
      </c>
      <c r="H365">
        <v>139</v>
      </c>
      <c r="I365">
        <f>ROUND((E365/H365),2)</f>
        <v>59.93</v>
      </c>
      <c r="J365" t="s">
        <v>21</v>
      </c>
      <c r="K365" t="s">
        <v>22</v>
      </c>
      <c r="L365">
        <v>1324965600</v>
      </c>
      <c r="M365">
        <v>1325052000</v>
      </c>
      <c r="N365" s="15">
        <f>(((L365/60)/60)/24+DATE(1970,1,1))</f>
        <v>40904.25</v>
      </c>
      <c r="O365" s="6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>ROUND(((E366/D366)*100),0)</f>
        <v>1616</v>
      </c>
      <c r="G366" t="s">
        <v>20</v>
      </c>
      <c r="H366">
        <v>186</v>
      </c>
      <c r="I366">
        <f>ROUND((E366/H366),2)</f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15">
        <f>(((L366/60)/60)/24+DATE(1970,1,1))</f>
        <v>43164.25</v>
      </c>
      <c r="O366" s="6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>ROUND(((E367/D367)*100),0)</f>
        <v>733</v>
      </c>
      <c r="G367" t="s">
        <v>20</v>
      </c>
      <c r="H367">
        <v>112</v>
      </c>
      <c r="I367">
        <f>ROUND((E367/H367),2)</f>
        <v>104.78</v>
      </c>
      <c r="J367" t="s">
        <v>26</v>
      </c>
      <c r="K367" t="s">
        <v>27</v>
      </c>
      <c r="L367">
        <v>1482991200</v>
      </c>
      <c r="M367">
        <v>1485324000</v>
      </c>
      <c r="N367" s="15">
        <f>(((L367/60)/60)/24+DATE(1970,1,1))</f>
        <v>42733.25</v>
      </c>
      <c r="O367" s="6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>ROUND(((E368/D368)*100),0)</f>
        <v>592</v>
      </c>
      <c r="G368" t="s">
        <v>20</v>
      </c>
      <c r="H368">
        <v>101</v>
      </c>
      <c r="I368">
        <f>ROUND((E368/H368),2)</f>
        <v>105.52</v>
      </c>
      <c r="J368" t="s">
        <v>21</v>
      </c>
      <c r="K368" t="s">
        <v>22</v>
      </c>
      <c r="L368">
        <v>1294034400</v>
      </c>
      <c r="M368">
        <v>1294120800</v>
      </c>
      <c r="N368" s="15">
        <f>(((L368/60)/60)/24+DATE(1970,1,1))</f>
        <v>40546.25</v>
      </c>
      <c r="O368" s="6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>ROUND(((E369/D369)*100),0)</f>
        <v>19</v>
      </c>
      <c r="G369" t="s">
        <v>14</v>
      </c>
      <c r="H369">
        <v>75</v>
      </c>
      <c r="I369">
        <f>ROUND((E369/H369),2)</f>
        <v>24.93</v>
      </c>
      <c r="J369" t="s">
        <v>21</v>
      </c>
      <c r="K369" t="s">
        <v>22</v>
      </c>
      <c r="L369">
        <v>1413608400</v>
      </c>
      <c r="M369">
        <v>1415685600</v>
      </c>
      <c r="N369" s="15">
        <f>(((L369/60)/60)/24+DATE(1970,1,1))</f>
        <v>41930.208333333336</v>
      </c>
      <c r="O369" s="6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>ROUND(((E370/D370)*100),0)</f>
        <v>277</v>
      </c>
      <c r="G370" t="s">
        <v>20</v>
      </c>
      <c r="H370">
        <v>206</v>
      </c>
      <c r="I370">
        <f>ROUND((E370/H370),2)</f>
        <v>69.87</v>
      </c>
      <c r="J370" t="s">
        <v>40</v>
      </c>
      <c r="K370" t="s">
        <v>41</v>
      </c>
      <c r="L370">
        <v>1286946000</v>
      </c>
      <c r="M370">
        <v>1288933200</v>
      </c>
      <c r="N370" s="15">
        <f>(((L370/60)/60)/24+DATE(1970,1,1))</f>
        <v>40464.208333333336</v>
      </c>
      <c r="O370" s="6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>ROUND(((E371/D371)*100),0)</f>
        <v>273</v>
      </c>
      <c r="G371" t="s">
        <v>20</v>
      </c>
      <c r="H371">
        <v>154</v>
      </c>
      <c r="I371">
        <f>ROUND((E371/H371),2)</f>
        <v>95.73</v>
      </c>
      <c r="J371" t="s">
        <v>21</v>
      </c>
      <c r="K371" t="s">
        <v>22</v>
      </c>
      <c r="L371">
        <v>1359871200</v>
      </c>
      <c r="M371">
        <v>1363237200</v>
      </c>
      <c r="N371" s="15">
        <f>(((L371/60)/60)/24+DATE(1970,1,1))</f>
        <v>41308.25</v>
      </c>
      <c r="O371" s="6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>ROUND(((E372/D372)*100),0)</f>
        <v>159</v>
      </c>
      <c r="G372" t="s">
        <v>20</v>
      </c>
      <c r="H372">
        <v>5966</v>
      </c>
      <c r="I372">
        <f>ROUND((E372/H372),2)</f>
        <v>30</v>
      </c>
      <c r="J372" t="s">
        <v>21</v>
      </c>
      <c r="K372" t="s">
        <v>22</v>
      </c>
      <c r="L372">
        <v>1555304400</v>
      </c>
      <c r="M372">
        <v>1555822800</v>
      </c>
      <c r="N372" s="15">
        <f>(((L372/60)/60)/24+DATE(1970,1,1))</f>
        <v>43570.208333333328</v>
      </c>
      <c r="O372" s="6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>ROUND(((E373/D373)*100),0)</f>
        <v>68</v>
      </c>
      <c r="G373" t="s">
        <v>14</v>
      </c>
      <c r="H373">
        <v>2176</v>
      </c>
      <c r="I373">
        <f>ROUND((E373/H373),2)</f>
        <v>59.01</v>
      </c>
      <c r="J373" t="s">
        <v>21</v>
      </c>
      <c r="K373" t="s">
        <v>22</v>
      </c>
      <c r="L373">
        <v>1423375200</v>
      </c>
      <c r="M373">
        <v>1427778000</v>
      </c>
      <c r="N373" s="15">
        <f>(((L373/60)/60)/24+DATE(1970,1,1))</f>
        <v>42043.25</v>
      </c>
      <c r="O373" s="6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>ROUND(((E374/D374)*100),0)</f>
        <v>1592</v>
      </c>
      <c r="G374" t="s">
        <v>20</v>
      </c>
      <c r="H374">
        <v>169</v>
      </c>
      <c r="I374">
        <f>ROUND((E374/H374),2)</f>
        <v>84.76</v>
      </c>
      <c r="J374" t="s">
        <v>21</v>
      </c>
      <c r="K374" t="s">
        <v>22</v>
      </c>
      <c r="L374">
        <v>1420696800</v>
      </c>
      <c r="M374">
        <v>1422424800</v>
      </c>
      <c r="N374" s="15">
        <f>(((L374/60)/60)/24+DATE(1970,1,1))</f>
        <v>42012.25</v>
      </c>
      <c r="O374" s="6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>ROUND(((E375/D375)*100),0)</f>
        <v>730</v>
      </c>
      <c r="G375" t="s">
        <v>20</v>
      </c>
      <c r="H375">
        <v>2106</v>
      </c>
      <c r="I375">
        <f>ROUND((E375/H375),2)</f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15">
        <f>(((L375/60)/60)/24+DATE(1970,1,1))</f>
        <v>42964.208333333328</v>
      </c>
      <c r="O375" s="6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>ROUND(((E376/D376)*100),0)</f>
        <v>13</v>
      </c>
      <c r="G376" t="s">
        <v>14</v>
      </c>
      <c r="H376">
        <v>441</v>
      </c>
      <c r="I376">
        <f>ROUND((E376/H376),2)</f>
        <v>50.05</v>
      </c>
      <c r="J376" t="s">
        <v>21</v>
      </c>
      <c r="K376" t="s">
        <v>22</v>
      </c>
      <c r="L376">
        <v>1547186400</v>
      </c>
      <c r="M376">
        <v>1547618400</v>
      </c>
      <c r="N376" s="15">
        <f>(((L376/60)/60)/24+DATE(1970,1,1))</f>
        <v>43476.25</v>
      </c>
      <c r="O376" s="6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>ROUND(((E377/D377)*100),0)</f>
        <v>55</v>
      </c>
      <c r="G377" t="s">
        <v>14</v>
      </c>
      <c r="H377">
        <v>25</v>
      </c>
      <c r="I377">
        <f>ROUND((E377/H377),2)</f>
        <v>59.16</v>
      </c>
      <c r="J377" t="s">
        <v>21</v>
      </c>
      <c r="K377" t="s">
        <v>22</v>
      </c>
      <c r="L377">
        <v>1444971600</v>
      </c>
      <c r="M377">
        <v>1449900000</v>
      </c>
      <c r="N377" s="15">
        <f>(((L377/60)/60)/24+DATE(1970,1,1))</f>
        <v>42293.208333333328</v>
      </c>
      <c r="O377" s="6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>ROUND(((E378/D378)*100),0)</f>
        <v>361</v>
      </c>
      <c r="G378" t="s">
        <v>20</v>
      </c>
      <c r="H378">
        <v>131</v>
      </c>
      <c r="I378">
        <f>ROUND((E378/H378),2)</f>
        <v>93.7</v>
      </c>
      <c r="J378" t="s">
        <v>21</v>
      </c>
      <c r="K378" t="s">
        <v>22</v>
      </c>
      <c r="L378">
        <v>1404622800</v>
      </c>
      <c r="M378">
        <v>1405141200</v>
      </c>
      <c r="N378" s="15">
        <f>(((L378/60)/60)/24+DATE(1970,1,1))</f>
        <v>41826.208333333336</v>
      </c>
      <c r="O378" s="6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>ROUND(((E379/D379)*100),0)</f>
        <v>10</v>
      </c>
      <c r="G379" t="s">
        <v>14</v>
      </c>
      <c r="H379">
        <v>127</v>
      </c>
      <c r="I379">
        <f>ROUND((E379/H379),2)</f>
        <v>40.14</v>
      </c>
      <c r="J379" t="s">
        <v>21</v>
      </c>
      <c r="K379" t="s">
        <v>22</v>
      </c>
      <c r="L379">
        <v>1571720400</v>
      </c>
      <c r="M379">
        <v>1572933600</v>
      </c>
      <c r="N379" s="15">
        <f>(((L379/60)/60)/24+DATE(1970,1,1))</f>
        <v>43760.208333333328</v>
      </c>
      <c r="O379" s="6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>ROUND(((E380/D380)*100),0)</f>
        <v>14</v>
      </c>
      <c r="G380" t="s">
        <v>14</v>
      </c>
      <c r="H380">
        <v>355</v>
      </c>
      <c r="I380">
        <f>ROUND((E380/H380),2)</f>
        <v>70.09</v>
      </c>
      <c r="J380" t="s">
        <v>21</v>
      </c>
      <c r="K380" t="s">
        <v>22</v>
      </c>
      <c r="L380">
        <v>1526878800</v>
      </c>
      <c r="M380">
        <v>1530162000</v>
      </c>
      <c r="N380" s="15">
        <f>(((L380/60)/60)/24+DATE(1970,1,1))</f>
        <v>43241.208333333328</v>
      </c>
      <c r="O380" s="6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>ROUND(((E381/D381)*100),0)</f>
        <v>40</v>
      </c>
      <c r="G381" t="s">
        <v>14</v>
      </c>
      <c r="H381">
        <v>44</v>
      </c>
      <c r="I381">
        <f>ROUND((E381/H381),2)</f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15">
        <f>(((L381/60)/60)/24+DATE(1970,1,1))</f>
        <v>40843.208333333336</v>
      </c>
      <c r="O381" s="6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>ROUND(((E382/D382)*100),0)</f>
        <v>160</v>
      </c>
      <c r="G382" t="s">
        <v>20</v>
      </c>
      <c r="H382">
        <v>84</v>
      </c>
      <c r="I382">
        <f>ROUND((E382/H382),2)</f>
        <v>47.71</v>
      </c>
      <c r="J382" t="s">
        <v>21</v>
      </c>
      <c r="K382" t="s">
        <v>22</v>
      </c>
      <c r="L382">
        <v>1371963600</v>
      </c>
      <c r="M382">
        <v>1372395600</v>
      </c>
      <c r="N382" s="15">
        <f>(((L382/60)/60)/24+DATE(1970,1,1))</f>
        <v>41448.208333333336</v>
      </c>
      <c r="O382" s="6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>ROUND(((E383/D383)*100),0)</f>
        <v>184</v>
      </c>
      <c r="G383" t="s">
        <v>20</v>
      </c>
      <c r="H383">
        <v>155</v>
      </c>
      <c r="I383">
        <f>ROUND((E383/H383),2)</f>
        <v>62.9</v>
      </c>
      <c r="J383" t="s">
        <v>21</v>
      </c>
      <c r="K383" t="s">
        <v>22</v>
      </c>
      <c r="L383">
        <v>1433739600</v>
      </c>
      <c r="M383">
        <v>1437714000</v>
      </c>
      <c r="N383" s="15">
        <f>(((L383/60)/60)/24+DATE(1970,1,1))</f>
        <v>42163.208333333328</v>
      </c>
      <c r="O383" s="6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>ROUND(((E384/D384)*100),0)</f>
        <v>64</v>
      </c>
      <c r="G384" t="s">
        <v>14</v>
      </c>
      <c r="H384">
        <v>67</v>
      </c>
      <c r="I384">
        <f>ROUND((E384/H384),2)</f>
        <v>86.61</v>
      </c>
      <c r="J384" t="s">
        <v>21</v>
      </c>
      <c r="K384" t="s">
        <v>22</v>
      </c>
      <c r="L384">
        <v>1508130000</v>
      </c>
      <c r="M384">
        <v>1509771600</v>
      </c>
      <c r="N384" s="15">
        <f>(((L384/60)/60)/24+DATE(1970,1,1))</f>
        <v>43024.208333333328</v>
      </c>
      <c r="O384" s="6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>ROUND(((E385/D385)*100),0)</f>
        <v>225</v>
      </c>
      <c r="G385" t="s">
        <v>20</v>
      </c>
      <c r="H385">
        <v>189</v>
      </c>
      <c r="I385">
        <f>ROUND((E385/H385),2)</f>
        <v>75.13</v>
      </c>
      <c r="J385" t="s">
        <v>21</v>
      </c>
      <c r="K385" t="s">
        <v>22</v>
      </c>
      <c r="L385">
        <v>1550037600</v>
      </c>
      <c r="M385">
        <v>1550556000</v>
      </c>
      <c r="N385" s="15">
        <f>(((L385/60)/60)/24+DATE(1970,1,1))</f>
        <v>43509.25</v>
      </c>
      <c r="O385" s="6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>ROUND(((E386/D386)*100),0)</f>
        <v>172</v>
      </c>
      <c r="G386" t="s">
        <v>20</v>
      </c>
      <c r="H386">
        <v>4799</v>
      </c>
      <c r="I386">
        <f>ROUND((E386/H386),2)</f>
        <v>41</v>
      </c>
      <c r="J386" t="s">
        <v>21</v>
      </c>
      <c r="K386" t="s">
        <v>22</v>
      </c>
      <c r="L386">
        <v>1486706400</v>
      </c>
      <c r="M386">
        <v>1489039200</v>
      </c>
      <c r="N386" s="15">
        <f>(((L386/60)/60)/24+DATE(1970,1,1))</f>
        <v>42776.25</v>
      </c>
      <c r="O386" s="6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>ROUND(((E387/D387)*100),0)</f>
        <v>146</v>
      </c>
      <c r="G387" t="s">
        <v>20</v>
      </c>
      <c r="H387">
        <v>1137</v>
      </c>
      <c r="I387">
        <f>ROUND((E387/H387),2)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15">
        <f>(((L387/60)/60)/24+DATE(1970,1,1))</f>
        <v>43553.208333333328</v>
      </c>
      <c r="O387" s="6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>ROUND(((E388/D388)*100),0)</f>
        <v>76</v>
      </c>
      <c r="G388" t="s">
        <v>14</v>
      </c>
      <c r="H388">
        <v>1068</v>
      </c>
      <c r="I388">
        <f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15">
        <f>(((L388/60)/60)/24+DATE(1970,1,1))</f>
        <v>40355.208333333336</v>
      </c>
      <c r="O388" s="6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>ROUND(((E389/D389)*100),0)</f>
        <v>39</v>
      </c>
      <c r="G389" t="s">
        <v>14</v>
      </c>
      <c r="H389">
        <v>424</v>
      </c>
      <c r="I389">
        <f>ROUND((E389/H389),2)</f>
        <v>100.93</v>
      </c>
      <c r="J389" t="s">
        <v>21</v>
      </c>
      <c r="K389" t="s">
        <v>22</v>
      </c>
      <c r="L389">
        <v>1339477200</v>
      </c>
      <c r="M389">
        <v>1339909200</v>
      </c>
      <c r="N389" s="15">
        <f>(((L389/60)/60)/24+DATE(1970,1,1))</f>
        <v>41072.208333333336</v>
      </c>
      <c r="O389" s="6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>ROUND(((E390/D390)*100),0)</f>
        <v>11</v>
      </c>
      <c r="G390" t="s">
        <v>74</v>
      </c>
      <c r="H390">
        <v>145</v>
      </c>
      <c r="I390">
        <f>ROUND((E390/H390),2)</f>
        <v>89.23</v>
      </c>
      <c r="J390" t="s">
        <v>98</v>
      </c>
      <c r="K390" t="s">
        <v>99</v>
      </c>
      <c r="L390">
        <v>1325656800</v>
      </c>
      <c r="M390">
        <v>1325829600</v>
      </c>
      <c r="N390" s="15">
        <f>(((L390/60)/60)/24+DATE(1970,1,1))</f>
        <v>40912.25</v>
      </c>
      <c r="O390" s="6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>ROUND(((E391/D391)*100),0)</f>
        <v>122</v>
      </c>
      <c r="G391" t="s">
        <v>20</v>
      </c>
      <c r="H391">
        <v>1152</v>
      </c>
      <c r="I391">
        <f>ROUND((E391/H391),2)</f>
        <v>87.98</v>
      </c>
      <c r="J391" t="s">
        <v>21</v>
      </c>
      <c r="K391" t="s">
        <v>22</v>
      </c>
      <c r="L391">
        <v>1288242000</v>
      </c>
      <c r="M391">
        <v>1290578400</v>
      </c>
      <c r="N391" s="15">
        <f>(((L391/60)/60)/24+DATE(1970,1,1))</f>
        <v>40479.208333333336</v>
      </c>
      <c r="O391" s="6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>ROUND(((E392/D392)*100),0)</f>
        <v>187</v>
      </c>
      <c r="G392" t="s">
        <v>20</v>
      </c>
      <c r="H392">
        <v>50</v>
      </c>
      <c r="I392">
        <f>ROUND((E392/H392),2)</f>
        <v>89.54</v>
      </c>
      <c r="J392" t="s">
        <v>21</v>
      </c>
      <c r="K392" t="s">
        <v>22</v>
      </c>
      <c r="L392">
        <v>1379048400</v>
      </c>
      <c r="M392">
        <v>1380344400</v>
      </c>
      <c r="N392" s="15">
        <f>(((L392/60)/60)/24+DATE(1970,1,1))</f>
        <v>41530.208333333336</v>
      </c>
      <c r="O392" s="6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>ROUND(((E393/D393)*100),0)</f>
        <v>7</v>
      </c>
      <c r="G393" t="s">
        <v>14</v>
      </c>
      <c r="H393">
        <v>151</v>
      </c>
      <c r="I393">
        <f>ROUND((E393/H393),2)</f>
        <v>29.09</v>
      </c>
      <c r="J393" t="s">
        <v>21</v>
      </c>
      <c r="K393" t="s">
        <v>22</v>
      </c>
      <c r="L393">
        <v>1389679200</v>
      </c>
      <c r="M393">
        <v>1389852000</v>
      </c>
      <c r="N393" s="15">
        <f>(((L393/60)/60)/24+DATE(1970,1,1))</f>
        <v>41653.25</v>
      </c>
      <c r="O393" s="6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>ROUND(((E394/D394)*100),0)</f>
        <v>66</v>
      </c>
      <c r="G394" t="s">
        <v>14</v>
      </c>
      <c r="H394">
        <v>1608</v>
      </c>
      <c r="I394">
        <f>ROUND((E394/H394),2)</f>
        <v>42.01</v>
      </c>
      <c r="J394" t="s">
        <v>21</v>
      </c>
      <c r="K394" t="s">
        <v>22</v>
      </c>
      <c r="L394">
        <v>1294293600</v>
      </c>
      <c r="M394">
        <v>1294466400</v>
      </c>
      <c r="N394" s="15">
        <f>(((L394/60)/60)/24+DATE(1970,1,1))</f>
        <v>40549.25</v>
      </c>
      <c r="O394" s="6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>ROUND(((E395/D395)*100),0)</f>
        <v>229</v>
      </c>
      <c r="G395" t="s">
        <v>20</v>
      </c>
      <c r="H395">
        <v>3059</v>
      </c>
      <c r="I395">
        <f>ROUND((E395/H395),2)</f>
        <v>47</v>
      </c>
      <c r="J395" t="s">
        <v>15</v>
      </c>
      <c r="K395" t="s">
        <v>16</v>
      </c>
      <c r="L395">
        <v>1500267600</v>
      </c>
      <c r="M395">
        <v>1500354000</v>
      </c>
      <c r="N395" s="15">
        <f>(((L395/60)/60)/24+DATE(1970,1,1))</f>
        <v>42933.208333333328</v>
      </c>
      <c r="O395" s="6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>ROUND(((E396/D396)*100),0)</f>
        <v>469</v>
      </c>
      <c r="G396" t="s">
        <v>20</v>
      </c>
      <c r="H396">
        <v>34</v>
      </c>
      <c r="I396">
        <f>ROUND((E396/H396),2)</f>
        <v>110.44</v>
      </c>
      <c r="J396" t="s">
        <v>21</v>
      </c>
      <c r="K396" t="s">
        <v>22</v>
      </c>
      <c r="L396">
        <v>1375074000</v>
      </c>
      <c r="M396">
        <v>1375938000</v>
      </c>
      <c r="N396" s="15">
        <f>(((L396/60)/60)/24+DATE(1970,1,1))</f>
        <v>41484.208333333336</v>
      </c>
      <c r="O396" s="6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>ROUND(((E397/D397)*100),0)</f>
        <v>130</v>
      </c>
      <c r="G397" t="s">
        <v>20</v>
      </c>
      <c r="H397">
        <v>220</v>
      </c>
      <c r="I397">
        <f>ROUND((E397/H397),2)</f>
        <v>41.99</v>
      </c>
      <c r="J397" t="s">
        <v>21</v>
      </c>
      <c r="K397" t="s">
        <v>22</v>
      </c>
      <c r="L397">
        <v>1323324000</v>
      </c>
      <c r="M397">
        <v>1323410400</v>
      </c>
      <c r="N397" s="15">
        <f>(((L397/60)/60)/24+DATE(1970,1,1))</f>
        <v>40885.25</v>
      </c>
      <c r="O397" s="6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>ROUND(((E398/D398)*100),0)</f>
        <v>167</v>
      </c>
      <c r="G398" t="s">
        <v>20</v>
      </c>
      <c r="H398">
        <v>1604</v>
      </c>
      <c r="I398">
        <f>ROUND((E398/H398),2)</f>
        <v>48.01</v>
      </c>
      <c r="J398" t="s">
        <v>26</v>
      </c>
      <c r="K398" t="s">
        <v>27</v>
      </c>
      <c r="L398">
        <v>1538715600</v>
      </c>
      <c r="M398">
        <v>1539406800</v>
      </c>
      <c r="N398" s="15">
        <f>(((L398/60)/60)/24+DATE(1970,1,1))</f>
        <v>43378.208333333328</v>
      </c>
      <c r="O398" s="6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>ROUND(((E399/D399)*100),0)</f>
        <v>174</v>
      </c>
      <c r="G399" t="s">
        <v>20</v>
      </c>
      <c r="H399">
        <v>454</v>
      </c>
      <c r="I399">
        <f>ROUND((E399/H399),2)</f>
        <v>31.02</v>
      </c>
      <c r="J399" t="s">
        <v>21</v>
      </c>
      <c r="K399" t="s">
        <v>22</v>
      </c>
      <c r="L399">
        <v>1369285200</v>
      </c>
      <c r="M399">
        <v>1369803600</v>
      </c>
      <c r="N399" s="15">
        <f>(((L399/60)/60)/24+DATE(1970,1,1))</f>
        <v>41417.208333333336</v>
      </c>
      <c r="O399" s="6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>ROUND(((E400/D400)*100),0)</f>
        <v>718</v>
      </c>
      <c r="G400" t="s">
        <v>20</v>
      </c>
      <c r="H400">
        <v>123</v>
      </c>
      <c r="I400">
        <f>ROUND((E400/H400),2)</f>
        <v>99.2</v>
      </c>
      <c r="J400" t="s">
        <v>107</v>
      </c>
      <c r="K400" t="s">
        <v>108</v>
      </c>
      <c r="L400">
        <v>1525755600</v>
      </c>
      <c r="M400">
        <v>1525928400</v>
      </c>
      <c r="N400" s="15">
        <f>(((L400/60)/60)/24+DATE(1970,1,1))</f>
        <v>43228.208333333328</v>
      </c>
      <c r="O400" s="6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>ROUND(((E401/D401)*100),0)</f>
        <v>64</v>
      </c>
      <c r="G401" t="s">
        <v>14</v>
      </c>
      <c r="H401">
        <v>941</v>
      </c>
      <c r="I401">
        <f>ROUND((E401/H401),2)</f>
        <v>66.02</v>
      </c>
      <c r="J401" t="s">
        <v>21</v>
      </c>
      <c r="K401" t="s">
        <v>22</v>
      </c>
      <c r="L401">
        <v>1296626400</v>
      </c>
      <c r="M401">
        <v>1297231200</v>
      </c>
      <c r="N401" s="15">
        <f>(((L401/60)/60)/24+DATE(1970,1,1))</f>
        <v>40576.25</v>
      </c>
      <c r="O401" s="6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>ROUND(((E402/D402)*100),0)</f>
        <v>2</v>
      </c>
      <c r="G402" t="s">
        <v>14</v>
      </c>
      <c r="H402">
        <v>1</v>
      </c>
      <c r="I402">
        <f>ROUND((E402/H402),2)</f>
        <v>2</v>
      </c>
      <c r="J402" t="s">
        <v>21</v>
      </c>
      <c r="K402" t="s">
        <v>22</v>
      </c>
      <c r="L402">
        <v>1376629200</v>
      </c>
      <c r="M402">
        <v>1378530000</v>
      </c>
      <c r="N402" s="15">
        <f>(((L402/60)/60)/24+DATE(1970,1,1))</f>
        <v>41502.208333333336</v>
      </c>
      <c r="O402" s="6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>ROUND(((E403/D403)*100),0)</f>
        <v>1530</v>
      </c>
      <c r="G403" t="s">
        <v>20</v>
      </c>
      <c r="H403">
        <v>299</v>
      </c>
      <c r="I403">
        <f>ROUND((E403/H403),2)</f>
        <v>46.06</v>
      </c>
      <c r="J403" t="s">
        <v>21</v>
      </c>
      <c r="K403" t="s">
        <v>22</v>
      </c>
      <c r="L403">
        <v>1572152400</v>
      </c>
      <c r="M403">
        <v>1572152400</v>
      </c>
      <c r="N403" s="15">
        <f>(((L403/60)/60)/24+DATE(1970,1,1))</f>
        <v>43765.208333333328</v>
      </c>
      <c r="O403" s="6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>ROUND(((E404/D404)*100),0)</f>
        <v>40</v>
      </c>
      <c r="G404" t="s">
        <v>14</v>
      </c>
      <c r="H404">
        <v>40</v>
      </c>
      <c r="I404">
        <f>ROUND((E404/H404),2)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5">
        <f>(((L404/60)/60)/24+DATE(1970,1,1))</f>
        <v>40914.25</v>
      </c>
      <c r="O404" s="6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>ROUND(((E405/D405)*100),0)</f>
        <v>86</v>
      </c>
      <c r="G405" t="s">
        <v>14</v>
      </c>
      <c r="H405">
        <v>3015</v>
      </c>
      <c r="I405">
        <f>ROUND((E405/H405),2)</f>
        <v>55.99</v>
      </c>
      <c r="J405" t="s">
        <v>15</v>
      </c>
      <c r="K405" t="s">
        <v>16</v>
      </c>
      <c r="L405">
        <v>1273640400</v>
      </c>
      <c r="M405">
        <v>1276750800</v>
      </c>
      <c r="N405" s="15">
        <f>(((L405/60)/60)/24+DATE(1970,1,1))</f>
        <v>40310.208333333336</v>
      </c>
      <c r="O405" s="6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>ROUND(((E406/D406)*100),0)</f>
        <v>316</v>
      </c>
      <c r="G406" t="s">
        <v>20</v>
      </c>
      <c r="H406">
        <v>2237</v>
      </c>
      <c r="I406">
        <f>ROUND((E406/H406),2)</f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15">
        <f>(((L406/60)/60)/24+DATE(1970,1,1))</f>
        <v>43053.25</v>
      </c>
      <c r="O406" s="6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>ROUND(((E407/D407)*100),0)</f>
        <v>90</v>
      </c>
      <c r="G407" t="s">
        <v>14</v>
      </c>
      <c r="H407">
        <v>435</v>
      </c>
      <c r="I407">
        <f>ROUND((E407/H407),2)</f>
        <v>60.98</v>
      </c>
      <c r="J407" t="s">
        <v>21</v>
      </c>
      <c r="K407" t="s">
        <v>22</v>
      </c>
      <c r="L407">
        <v>1528088400</v>
      </c>
      <c r="M407">
        <v>1532408400</v>
      </c>
      <c r="N407" s="15">
        <f>(((L407/60)/60)/24+DATE(1970,1,1))</f>
        <v>43255.208333333328</v>
      </c>
      <c r="O407" s="6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>ROUND(((E408/D408)*100),0)</f>
        <v>182</v>
      </c>
      <c r="G408" t="s">
        <v>20</v>
      </c>
      <c r="H408">
        <v>645</v>
      </c>
      <c r="I408">
        <f>ROUND((E408/H408),2)</f>
        <v>110.98</v>
      </c>
      <c r="J408" t="s">
        <v>21</v>
      </c>
      <c r="K408" t="s">
        <v>22</v>
      </c>
      <c r="L408">
        <v>1359525600</v>
      </c>
      <c r="M408">
        <v>1360562400</v>
      </c>
      <c r="N408" s="15">
        <f>(((L408/60)/60)/24+DATE(1970,1,1))</f>
        <v>41304.25</v>
      </c>
      <c r="O408" s="6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>ROUND(((E409/D409)*100),0)</f>
        <v>356</v>
      </c>
      <c r="G409" t="s">
        <v>20</v>
      </c>
      <c r="H409">
        <v>484</v>
      </c>
      <c r="I409">
        <f>ROUND((E409/H409),2)</f>
        <v>25</v>
      </c>
      <c r="J409" t="s">
        <v>36</v>
      </c>
      <c r="K409" t="s">
        <v>37</v>
      </c>
      <c r="L409">
        <v>1570942800</v>
      </c>
      <c r="M409">
        <v>1571547600</v>
      </c>
      <c r="N409" s="15">
        <f>(((L409/60)/60)/24+DATE(1970,1,1))</f>
        <v>43751.208333333328</v>
      </c>
      <c r="O409" s="6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>ROUND(((E410/D410)*100),0)</f>
        <v>132</v>
      </c>
      <c r="G410" t="s">
        <v>20</v>
      </c>
      <c r="H410">
        <v>154</v>
      </c>
      <c r="I410">
        <f>ROUND((E410/H410),2)</f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15">
        <f>(((L410/60)/60)/24+DATE(1970,1,1))</f>
        <v>42541.208333333328</v>
      </c>
      <c r="O410" s="6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>ROUND(((E411/D411)*100),0)</f>
        <v>46</v>
      </c>
      <c r="G411" t="s">
        <v>14</v>
      </c>
      <c r="H411">
        <v>714</v>
      </c>
      <c r="I411">
        <f>ROUND((E411/H411),2)</f>
        <v>87.96</v>
      </c>
      <c r="J411" t="s">
        <v>21</v>
      </c>
      <c r="K411" t="s">
        <v>22</v>
      </c>
      <c r="L411">
        <v>1492491600</v>
      </c>
      <c r="M411">
        <v>1492837200</v>
      </c>
      <c r="N411" s="15">
        <f>(((L411/60)/60)/24+DATE(1970,1,1))</f>
        <v>42843.208333333328</v>
      </c>
      <c r="O411" s="6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>ROUND(((E412/D412)*100),0)</f>
        <v>36</v>
      </c>
      <c r="G412" t="s">
        <v>47</v>
      </c>
      <c r="H412">
        <v>1111</v>
      </c>
      <c r="I412">
        <f>ROUND((E412/H412),2)</f>
        <v>49.99</v>
      </c>
      <c r="J412" t="s">
        <v>21</v>
      </c>
      <c r="K412" t="s">
        <v>22</v>
      </c>
      <c r="L412">
        <v>1430197200</v>
      </c>
      <c r="M412">
        <v>1430197200</v>
      </c>
      <c r="N412" s="15">
        <f>(((L412/60)/60)/24+DATE(1970,1,1))</f>
        <v>42122.208333333328</v>
      </c>
      <c r="O412" s="6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>ROUND(((E413/D413)*100),0)</f>
        <v>105</v>
      </c>
      <c r="G413" t="s">
        <v>20</v>
      </c>
      <c r="H413">
        <v>82</v>
      </c>
      <c r="I413">
        <f>ROUND((E413/H413),2)</f>
        <v>99.52</v>
      </c>
      <c r="J413" t="s">
        <v>21</v>
      </c>
      <c r="K413" t="s">
        <v>22</v>
      </c>
      <c r="L413">
        <v>1496034000</v>
      </c>
      <c r="M413">
        <v>1496206800</v>
      </c>
      <c r="N413" s="15">
        <f>(((L413/60)/60)/24+DATE(1970,1,1))</f>
        <v>42884.208333333328</v>
      </c>
      <c r="O413" s="6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>ROUND(((E414/D414)*100),0)</f>
        <v>669</v>
      </c>
      <c r="G414" t="s">
        <v>20</v>
      </c>
      <c r="H414">
        <v>134</v>
      </c>
      <c r="I414">
        <f>ROUND((E414/H414),2)</f>
        <v>104.82</v>
      </c>
      <c r="J414" t="s">
        <v>21</v>
      </c>
      <c r="K414" t="s">
        <v>22</v>
      </c>
      <c r="L414">
        <v>1388728800</v>
      </c>
      <c r="M414">
        <v>1389592800</v>
      </c>
      <c r="N414" s="15">
        <f>(((L414/60)/60)/24+DATE(1970,1,1))</f>
        <v>41642.25</v>
      </c>
      <c r="O414" s="6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>ROUND(((E415/D415)*100),0)</f>
        <v>62</v>
      </c>
      <c r="G415" t="s">
        <v>47</v>
      </c>
      <c r="H415">
        <v>1089</v>
      </c>
      <c r="I415">
        <f>ROUND((E415/H415),2)</f>
        <v>108.01</v>
      </c>
      <c r="J415" t="s">
        <v>21</v>
      </c>
      <c r="K415" t="s">
        <v>22</v>
      </c>
      <c r="L415">
        <v>1543298400</v>
      </c>
      <c r="M415">
        <v>1545631200</v>
      </c>
      <c r="N415" s="15">
        <f>(((L415/60)/60)/24+DATE(1970,1,1))</f>
        <v>43431.25</v>
      </c>
      <c r="O415" s="6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>ROUND(((E416/D416)*100),0)</f>
        <v>85</v>
      </c>
      <c r="G416" t="s">
        <v>14</v>
      </c>
      <c r="H416">
        <v>5497</v>
      </c>
      <c r="I416">
        <f>ROUND((E416/H416),2)</f>
        <v>29</v>
      </c>
      <c r="J416" t="s">
        <v>21</v>
      </c>
      <c r="K416" t="s">
        <v>22</v>
      </c>
      <c r="L416">
        <v>1271739600</v>
      </c>
      <c r="M416">
        <v>1272430800</v>
      </c>
      <c r="N416" s="15">
        <f>(((L416/60)/60)/24+DATE(1970,1,1))</f>
        <v>40288.208333333336</v>
      </c>
      <c r="O416" s="6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>ROUND(((E417/D417)*100),0)</f>
        <v>11</v>
      </c>
      <c r="G417" t="s">
        <v>14</v>
      </c>
      <c r="H417">
        <v>418</v>
      </c>
      <c r="I417">
        <f>ROUND((E417/H417),2)</f>
        <v>30.03</v>
      </c>
      <c r="J417" t="s">
        <v>21</v>
      </c>
      <c r="K417" t="s">
        <v>22</v>
      </c>
      <c r="L417">
        <v>1326434400</v>
      </c>
      <c r="M417">
        <v>1327903200</v>
      </c>
      <c r="N417" s="15">
        <f>(((L417/60)/60)/24+DATE(1970,1,1))</f>
        <v>40921.25</v>
      </c>
      <c r="O417" s="6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>ROUND(((E418/D418)*100),0)</f>
        <v>44</v>
      </c>
      <c r="G418" t="s">
        <v>14</v>
      </c>
      <c r="H418">
        <v>1439</v>
      </c>
      <c r="I418">
        <f>ROUND((E418/H418),2)</f>
        <v>41.01</v>
      </c>
      <c r="J418" t="s">
        <v>21</v>
      </c>
      <c r="K418" t="s">
        <v>22</v>
      </c>
      <c r="L418">
        <v>1295244000</v>
      </c>
      <c r="M418">
        <v>1296021600</v>
      </c>
      <c r="N418" s="15">
        <f>(((L418/60)/60)/24+DATE(1970,1,1))</f>
        <v>40560.25</v>
      </c>
      <c r="O418" s="6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>ROUND(((E419/D419)*100),0)</f>
        <v>55</v>
      </c>
      <c r="G419" t="s">
        <v>14</v>
      </c>
      <c r="H419">
        <v>15</v>
      </c>
      <c r="I419">
        <f>ROUND((E419/H419),2)</f>
        <v>62.87</v>
      </c>
      <c r="J419" t="s">
        <v>21</v>
      </c>
      <c r="K419" t="s">
        <v>22</v>
      </c>
      <c r="L419">
        <v>1541221200</v>
      </c>
      <c r="M419">
        <v>1543298400</v>
      </c>
      <c r="N419" s="15">
        <f>(((L419/60)/60)/24+DATE(1970,1,1))</f>
        <v>43407.208333333328</v>
      </c>
      <c r="O419" s="6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>ROUND(((E420/D420)*100),0)</f>
        <v>57</v>
      </c>
      <c r="G420" t="s">
        <v>14</v>
      </c>
      <c r="H420">
        <v>1999</v>
      </c>
      <c r="I420">
        <f>ROUND((E420/H420),2)</f>
        <v>47.01</v>
      </c>
      <c r="J420" t="s">
        <v>15</v>
      </c>
      <c r="K420" t="s">
        <v>16</v>
      </c>
      <c r="L420">
        <v>1336280400</v>
      </c>
      <c r="M420">
        <v>1336366800</v>
      </c>
      <c r="N420" s="15">
        <f>(((L420/60)/60)/24+DATE(1970,1,1))</f>
        <v>41035.208333333336</v>
      </c>
      <c r="O420" s="6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>ROUND(((E421/D421)*100),0)</f>
        <v>123</v>
      </c>
      <c r="G421" t="s">
        <v>20</v>
      </c>
      <c r="H421">
        <v>5203</v>
      </c>
      <c r="I421">
        <f>ROUND((E421/H421),2)</f>
        <v>27</v>
      </c>
      <c r="J421" t="s">
        <v>21</v>
      </c>
      <c r="K421" t="s">
        <v>22</v>
      </c>
      <c r="L421">
        <v>1324533600</v>
      </c>
      <c r="M421">
        <v>1325052000</v>
      </c>
      <c r="N421" s="15">
        <f>(((L421/60)/60)/24+DATE(1970,1,1))</f>
        <v>40899.25</v>
      </c>
      <c r="O421" s="6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>ROUND(((E422/D422)*100),0)</f>
        <v>128</v>
      </c>
      <c r="G422" t="s">
        <v>20</v>
      </c>
      <c r="H422">
        <v>94</v>
      </c>
      <c r="I422">
        <f>ROUND((E422/H422),2)</f>
        <v>68.33</v>
      </c>
      <c r="J422" t="s">
        <v>21</v>
      </c>
      <c r="K422" t="s">
        <v>22</v>
      </c>
      <c r="L422">
        <v>1498366800</v>
      </c>
      <c r="M422">
        <v>1499576400</v>
      </c>
      <c r="N422" s="15">
        <f>(((L422/60)/60)/24+DATE(1970,1,1))</f>
        <v>42911.208333333328</v>
      </c>
      <c r="O422" s="6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>ROUND(((E423/D423)*100),0)</f>
        <v>64</v>
      </c>
      <c r="G423" t="s">
        <v>14</v>
      </c>
      <c r="H423">
        <v>118</v>
      </c>
      <c r="I423">
        <f>ROUND((E423/H423),2)</f>
        <v>50.97</v>
      </c>
      <c r="J423" t="s">
        <v>21</v>
      </c>
      <c r="K423" t="s">
        <v>22</v>
      </c>
      <c r="L423">
        <v>1498712400</v>
      </c>
      <c r="M423">
        <v>1501304400</v>
      </c>
      <c r="N423" s="15">
        <f>(((L423/60)/60)/24+DATE(1970,1,1))</f>
        <v>42915.208333333328</v>
      </c>
      <c r="O423" s="6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>ROUND(((E424/D424)*100),0)</f>
        <v>127</v>
      </c>
      <c r="G424" t="s">
        <v>20</v>
      </c>
      <c r="H424">
        <v>205</v>
      </c>
      <c r="I424">
        <f>ROUND((E424/H424),2)</f>
        <v>54.02</v>
      </c>
      <c r="J424" t="s">
        <v>21</v>
      </c>
      <c r="K424" t="s">
        <v>22</v>
      </c>
      <c r="L424">
        <v>1271480400</v>
      </c>
      <c r="M424">
        <v>1273208400</v>
      </c>
      <c r="N424" s="15">
        <f>(((L424/60)/60)/24+DATE(1970,1,1))</f>
        <v>40285.208333333336</v>
      </c>
      <c r="O424" s="6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>ROUND(((E425/D425)*100),0)</f>
        <v>11</v>
      </c>
      <c r="G425" t="s">
        <v>14</v>
      </c>
      <c r="H425">
        <v>162</v>
      </c>
      <c r="I425">
        <f>ROUND((E425/H425),2)</f>
        <v>97.06</v>
      </c>
      <c r="J425" t="s">
        <v>21</v>
      </c>
      <c r="K425" t="s">
        <v>22</v>
      </c>
      <c r="L425">
        <v>1316667600</v>
      </c>
      <c r="M425">
        <v>1316840400</v>
      </c>
      <c r="N425" s="15">
        <f>(((L425/60)/60)/24+DATE(1970,1,1))</f>
        <v>40808.208333333336</v>
      </c>
      <c r="O425" s="6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>ROUND(((E426/D426)*100),0)</f>
        <v>40</v>
      </c>
      <c r="G426" t="s">
        <v>14</v>
      </c>
      <c r="H426">
        <v>83</v>
      </c>
      <c r="I426">
        <f>ROUND((E426/H426),2)</f>
        <v>24.87</v>
      </c>
      <c r="J426" t="s">
        <v>21</v>
      </c>
      <c r="K426" t="s">
        <v>22</v>
      </c>
      <c r="L426">
        <v>1524027600</v>
      </c>
      <c r="M426">
        <v>1524546000</v>
      </c>
      <c r="N426" s="15">
        <f>(((L426/60)/60)/24+DATE(1970,1,1))</f>
        <v>43208.208333333328</v>
      </c>
      <c r="O426" s="6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>ROUND(((E427/D427)*100),0)</f>
        <v>288</v>
      </c>
      <c r="G427" t="s">
        <v>20</v>
      </c>
      <c r="H427">
        <v>92</v>
      </c>
      <c r="I427">
        <f>ROUND((E427/H427),2)</f>
        <v>84.42</v>
      </c>
      <c r="J427" t="s">
        <v>21</v>
      </c>
      <c r="K427" t="s">
        <v>22</v>
      </c>
      <c r="L427">
        <v>1438059600</v>
      </c>
      <c r="M427">
        <v>1438578000</v>
      </c>
      <c r="N427" s="15">
        <f>(((L427/60)/60)/24+DATE(1970,1,1))</f>
        <v>42213.208333333328</v>
      </c>
      <c r="O427" s="6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>ROUND(((E428/D428)*100),0)</f>
        <v>573</v>
      </c>
      <c r="G428" t="s">
        <v>20</v>
      </c>
      <c r="H428">
        <v>219</v>
      </c>
      <c r="I428">
        <f>ROUND((E428/H428),2)</f>
        <v>47.09</v>
      </c>
      <c r="J428" t="s">
        <v>21</v>
      </c>
      <c r="K428" t="s">
        <v>22</v>
      </c>
      <c r="L428">
        <v>1361944800</v>
      </c>
      <c r="M428">
        <v>1362549600</v>
      </c>
      <c r="N428" s="15">
        <f>(((L428/60)/60)/24+DATE(1970,1,1))</f>
        <v>41332.25</v>
      </c>
      <c r="O428" s="6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>ROUND(((E429/D429)*100),0)</f>
        <v>113</v>
      </c>
      <c r="G429" t="s">
        <v>20</v>
      </c>
      <c r="H429">
        <v>2526</v>
      </c>
      <c r="I429">
        <f>ROUND((E429/H429),2)</f>
        <v>78</v>
      </c>
      <c r="J429" t="s">
        <v>21</v>
      </c>
      <c r="K429" t="s">
        <v>22</v>
      </c>
      <c r="L429">
        <v>1410584400</v>
      </c>
      <c r="M429">
        <v>1413349200</v>
      </c>
      <c r="N429" s="15">
        <f>(((L429/60)/60)/24+DATE(1970,1,1))</f>
        <v>41895.208333333336</v>
      </c>
      <c r="O429" s="6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>ROUND(((E430/D430)*100),0)</f>
        <v>46</v>
      </c>
      <c r="G430" t="s">
        <v>14</v>
      </c>
      <c r="H430">
        <v>747</v>
      </c>
      <c r="I430">
        <f>ROUND((E430/H430),2)</f>
        <v>62.97</v>
      </c>
      <c r="J430" t="s">
        <v>21</v>
      </c>
      <c r="K430" t="s">
        <v>22</v>
      </c>
      <c r="L430">
        <v>1297404000</v>
      </c>
      <c r="M430">
        <v>1298008800</v>
      </c>
      <c r="N430" s="15">
        <f>(((L430/60)/60)/24+DATE(1970,1,1))</f>
        <v>40585.25</v>
      </c>
      <c r="O430" s="6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>ROUND(((E431/D431)*100),0)</f>
        <v>91</v>
      </c>
      <c r="G431" t="s">
        <v>74</v>
      </c>
      <c r="H431">
        <v>2138</v>
      </c>
      <c r="I431">
        <f>ROUND((E431/H431),2)</f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15">
        <f>(((L431/60)/60)/24+DATE(1970,1,1))</f>
        <v>41680.25</v>
      </c>
      <c r="O431" s="6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>ROUND(((E432/D432)*100),0)</f>
        <v>68</v>
      </c>
      <c r="G432" t="s">
        <v>14</v>
      </c>
      <c r="H432">
        <v>84</v>
      </c>
      <c r="I432">
        <f>ROUND((E432/H432),2)</f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15">
        <f>(((L432/60)/60)/24+DATE(1970,1,1))</f>
        <v>43737.208333333328</v>
      </c>
      <c r="O432" s="6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>ROUND(((E433/D433)*100),0)</f>
        <v>192</v>
      </c>
      <c r="G433" t="s">
        <v>20</v>
      </c>
      <c r="H433">
        <v>94</v>
      </c>
      <c r="I433">
        <f>ROUND((E433/H433),2)</f>
        <v>104.44</v>
      </c>
      <c r="J433" t="s">
        <v>21</v>
      </c>
      <c r="K433" t="s">
        <v>22</v>
      </c>
      <c r="L433">
        <v>1529643600</v>
      </c>
      <c r="M433">
        <v>1531112400</v>
      </c>
      <c r="N433" s="15">
        <f>(((L433/60)/60)/24+DATE(1970,1,1))</f>
        <v>43273.208333333328</v>
      </c>
      <c r="O433" s="6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>ROUND(((E434/D434)*100),0)</f>
        <v>83</v>
      </c>
      <c r="G434" t="s">
        <v>14</v>
      </c>
      <c r="H434">
        <v>91</v>
      </c>
      <c r="I434">
        <f>ROUND((E434/H434),2)</f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15">
        <f>(((L434/60)/60)/24+DATE(1970,1,1))</f>
        <v>41761.208333333336</v>
      </c>
      <c r="O434" s="6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>ROUND(((E435/D435)*100),0)</f>
        <v>54</v>
      </c>
      <c r="G435" t="s">
        <v>14</v>
      </c>
      <c r="H435">
        <v>792</v>
      </c>
      <c r="I435">
        <f>ROUND((E435/H435),2)</f>
        <v>83.02</v>
      </c>
      <c r="J435" t="s">
        <v>21</v>
      </c>
      <c r="K435" t="s">
        <v>22</v>
      </c>
      <c r="L435">
        <v>1385359200</v>
      </c>
      <c r="M435">
        <v>1386741600</v>
      </c>
      <c r="N435" s="15">
        <f>(((L435/60)/60)/24+DATE(1970,1,1))</f>
        <v>41603.25</v>
      </c>
      <c r="O435" s="6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>ROUND(((E436/D436)*100),0)</f>
        <v>17</v>
      </c>
      <c r="G436" t="s">
        <v>74</v>
      </c>
      <c r="H436">
        <v>10</v>
      </c>
      <c r="I436">
        <f>ROUND((E436/H436),2)</f>
        <v>90.3</v>
      </c>
      <c r="J436" t="s">
        <v>15</v>
      </c>
      <c r="K436" t="s">
        <v>16</v>
      </c>
      <c r="L436">
        <v>1480572000</v>
      </c>
      <c r="M436">
        <v>1481781600</v>
      </c>
      <c r="N436" s="15">
        <f>(((L436/60)/60)/24+DATE(1970,1,1))</f>
        <v>42705.25</v>
      </c>
      <c r="O436" s="6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>ROUND(((E437/D437)*100),0)</f>
        <v>117</v>
      </c>
      <c r="G437" t="s">
        <v>20</v>
      </c>
      <c r="H437">
        <v>1713</v>
      </c>
      <c r="I437">
        <f>ROUND((E437/H437),2)</f>
        <v>103.98</v>
      </c>
      <c r="J437" t="s">
        <v>107</v>
      </c>
      <c r="K437" t="s">
        <v>108</v>
      </c>
      <c r="L437">
        <v>1418623200</v>
      </c>
      <c r="M437">
        <v>1419660000</v>
      </c>
      <c r="N437" s="15">
        <f>(((L437/60)/60)/24+DATE(1970,1,1))</f>
        <v>41988.25</v>
      </c>
      <c r="O437" s="6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>ROUND(((E438/D438)*100),0)</f>
        <v>1052</v>
      </c>
      <c r="G438" t="s">
        <v>20</v>
      </c>
      <c r="H438">
        <v>249</v>
      </c>
      <c r="I438">
        <f>ROUND((E438/H438),2)</f>
        <v>54.93</v>
      </c>
      <c r="J438" t="s">
        <v>21</v>
      </c>
      <c r="K438" t="s">
        <v>22</v>
      </c>
      <c r="L438">
        <v>1555736400</v>
      </c>
      <c r="M438">
        <v>1555822800</v>
      </c>
      <c r="N438" s="15">
        <f>(((L438/60)/60)/24+DATE(1970,1,1))</f>
        <v>43575.208333333328</v>
      </c>
      <c r="O438" s="6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>ROUND(((E439/D439)*100),0)</f>
        <v>123</v>
      </c>
      <c r="G439" t="s">
        <v>20</v>
      </c>
      <c r="H439">
        <v>192</v>
      </c>
      <c r="I439">
        <f>ROUND((E439/H439),2)</f>
        <v>51.92</v>
      </c>
      <c r="J439" t="s">
        <v>21</v>
      </c>
      <c r="K439" t="s">
        <v>22</v>
      </c>
      <c r="L439">
        <v>1442120400</v>
      </c>
      <c r="M439">
        <v>1442379600</v>
      </c>
      <c r="N439" s="15">
        <f>(((L439/60)/60)/24+DATE(1970,1,1))</f>
        <v>42260.208333333328</v>
      </c>
      <c r="O439" s="6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>ROUND(((E440/D440)*100),0)</f>
        <v>179</v>
      </c>
      <c r="G440" t="s">
        <v>20</v>
      </c>
      <c r="H440">
        <v>247</v>
      </c>
      <c r="I440">
        <f>ROUND((E440/H440),2)</f>
        <v>60.03</v>
      </c>
      <c r="J440" t="s">
        <v>21</v>
      </c>
      <c r="K440" t="s">
        <v>22</v>
      </c>
      <c r="L440">
        <v>1362376800</v>
      </c>
      <c r="M440">
        <v>1364965200</v>
      </c>
      <c r="N440" s="15">
        <f>(((L440/60)/60)/24+DATE(1970,1,1))</f>
        <v>41337.25</v>
      </c>
      <c r="O440" s="6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>ROUND(((E441/D441)*100),0)</f>
        <v>355</v>
      </c>
      <c r="G441" t="s">
        <v>20</v>
      </c>
      <c r="H441">
        <v>2293</v>
      </c>
      <c r="I441">
        <f>ROUND((E441/H441),2)</f>
        <v>44</v>
      </c>
      <c r="J441" t="s">
        <v>21</v>
      </c>
      <c r="K441" t="s">
        <v>22</v>
      </c>
      <c r="L441">
        <v>1478408400</v>
      </c>
      <c r="M441">
        <v>1479016800</v>
      </c>
      <c r="N441" s="15">
        <f>(((L441/60)/60)/24+DATE(1970,1,1))</f>
        <v>42680.208333333328</v>
      </c>
      <c r="O441" s="6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>ROUND(((E442/D442)*100),0)</f>
        <v>162</v>
      </c>
      <c r="G442" t="s">
        <v>20</v>
      </c>
      <c r="H442">
        <v>3131</v>
      </c>
      <c r="I442">
        <f>ROUND((E442/H442),2)</f>
        <v>53</v>
      </c>
      <c r="J442" t="s">
        <v>21</v>
      </c>
      <c r="K442" t="s">
        <v>22</v>
      </c>
      <c r="L442">
        <v>1498798800</v>
      </c>
      <c r="M442">
        <v>1499662800</v>
      </c>
      <c r="N442" s="15">
        <f>(((L442/60)/60)/24+DATE(1970,1,1))</f>
        <v>42916.208333333328</v>
      </c>
      <c r="O442" s="6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>ROUND(((E443/D443)*100),0)</f>
        <v>25</v>
      </c>
      <c r="G443" t="s">
        <v>14</v>
      </c>
      <c r="H443">
        <v>32</v>
      </c>
      <c r="I443">
        <f>ROUND((E443/H443),2)</f>
        <v>54.5</v>
      </c>
      <c r="J443" t="s">
        <v>21</v>
      </c>
      <c r="K443" t="s">
        <v>22</v>
      </c>
      <c r="L443">
        <v>1335416400</v>
      </c>
      <c r="M443">
        <v>1337835600</v>
      </c>
      <c r="N443" s="15">
        <f>(((L443/60)/60)/24+DATE(1970,1,1))</f>
        <v>41025.208333333336</v>
      </c>
      <c r="O443" s="6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>ROUND(((E444/D444)*100),0)</f>
        <v>199</v>
      </c>
      <c r="G444" t="s">
        <v>20</v>
      </c>
      <c r="H444">
        <v>143</v>
      </c>
      <c r="I444">
        <f>ROUND((E444/H444),2)</f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15">
        <f>(((L444/60)/60)/24+DATE(1970,1,1))</f>
        <v>42980.208333333328</v>
      </c>
      <c r="O444" s="6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>ROUND(((E445/D445)*100),0)</f>
        <v>35</v>
      </c>
      <c r="G445" t="s">
        <v>74</v>
      </c>
      <c r="H445">
        <v>90</v>
      </c>
      <c r="I445">
        <f>ROUND((E445/H445),2)</f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15">
        <f>(((L445/60)/60)/24+DATE(1970,1,1))</f>
        <v>40451.208333333336</v>
      </c>
      <c r="O445" s="6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>ROUND(((E446/D446)*100),0)</f>
        <v>176</v>
      </c>
      <c r="G446" t="s">
        <v>20</v>
      </c>
      <c r="H446">
        <v>296</v>
      </c>
      <c r="I446">
        <f>ROUND((E446/H446),2)</f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15">
        <f>(((L446/60)/60)/24+DATE(1970,1,1))</f>
        <v>40748.208333333336</v>
      </c>
      <c r="O446" s="6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>ROUND(((E447/D447)*100),0)</f>
        <v>511</v>
      </c>
      <c r="G447" t="s">
        <v>20</v>
      </c>
      <c r="H447">
        <v>170</v>
      </c>
      <c r="I447">
        <f>ROUND((E447/H447),2)</f>
        <v>63.17</v>
      </c>
      <c r="J447" t="s">
        <v>21</v>
      </c>
      <c r="K447" t="s">
        <v>22</v>
      </c>
      <c r="L447">
        <v>1291356000</v>
      </c>
      <c r="M447">
        <v>1293170400</v>
      </c>
      <c r="N447" s="15">
        <f>(((L447/60)/60)/24+DATE(1970,1,1))</f>
        <v>40515.25</v>
      </c>
      <c r="O447" s="6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>ROUND(((E448/D448)*100),0)</f>
        <v>82</v>
      </c>
      <c r="G448" t="s">
        <v>14</v>
      </c>
      <c r="H448">
        <v>186</v>
      </c>
      <c r="I448">
        <f>ROUND((E448/H448),2)</f>
        <v>29.99</v>
      </c>
      <c r="J448" t="s">
        <v>21</v>
      </c>
      <c r="K448" t="s">
        <v>22</v>
      </c>
      <c r="L448">
        <v>1355810400</v>
      </c>
      <c r="M448">
        <v>1355983200</v>
      </c>
      <c r="N448" s="15">
        <f>(((L448/60)/60)/24+DATE(1970,1,1))</f>
        <v>41261.25</v>
      </c>
      <c r="O448" s="6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>ROUND(((E449/D449)*100),0)</f>
        <v>24</v>
      </c>
      <c r="G449" t="s">
        <v>74</v>
      </c>
      <c r="H449">
        <v>439</v>
      </c>
      <c r="I449">
        <f>ROUND((E449/H449),2)</f>
        <v>86</v>
      </c>
      <c r="J449" t="s">
        <v>40</v>
      </c>
      <c r="K449" t="s">
        <v>41</v>
      </c>
      <c r="L449">
        <v>1513663200</v>
      </c>
      <c r="M449">
        <v>1515045600</v>
      </c>
      <c r="N449" s="15">
        <f>(((L449/60)/60)/24+DATE(1970,1,1))</f>
        <v>43088.25</v>
      </c>
      <c r="O449" s="6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>ROUND(((E450/D450)*100),0)</f>
        <v>50</v>
      </c>
      <c r="G450" t="s">
        <v>14</v>
      </c>
      <c r="H450">
        <v>605</v>
      </c>
      <c r="I450">
        <f>ROUND((E450/H450),2)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15">
        <f>(((L450/60)/60)/24+DATE(1970,1,1))</f>
        <v>41378.208333333336</v>
      </c>
      <c r="O450" s="6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>ROUND(((E451/D451)*100),0)</f>
        <v>967</v>
      </c>
      <c r="G451" t="s">
        <v>20</v>
      </c>
      <c r="H451">
        <v>86</v>
      </c>
      <c r="I451">
        <f>ROUND((E451/H451),2)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15">
        <f>(((L451/60)/60)/24+DATE(1970,1,1))</f>
        <v>43530.25</v>
      </c>
      <c r="O451" s="6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>ROUND(((E452/D452)*100),0)</f>
        <v>4</v>
      </c>
      <c r="G452" t="s">
        <v>14</v>
      </c>
      <c r="H452">
        <v>1</v>
      </c>
      <c r="I452">
        <f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s="15">
        <f>(((L452/60)/60)/24+DATE(1970,1,1))</f>
        <v>43394.208333333328</v>
      </c>
      <c r="O452" s="6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>ROUND(((E453/D453)*100),0)</f>
        <v>123</v>
      </c>
      <c r="G453" t="s">
        <v>20</v>
      </c>
      <c r="H453">
        <v>6286</v>
      </c>
      <c r="I453">
        <f>ROUND((E453/H453),2)</f>
        <v>29</v>
      </c>
      <c r="J453" t="s">
        <v>21</v>
      </c>
      <c r="K453" t="s">
        <v>22</v>
      </c>
      <c r="L453">
        <v>1500440400</v>
      </c>
      <c r="M453">
        <v>1503118800</v>
      </c>
      <c r="N453" s="15">
        <f>(((L453/60)/60)/24+DATE(1970,1,1))</f>
        <v>42935.208333333328</v>
      </c>
      <c r="O453" s="6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>ROUND(((E454/D454)*100),0)</f>
        <v>63</v>
      </c>
      <c r="G454" t="s">
        <v>14</v>
      </c>
      <c r="H454">
        <v>31</v>
      </c>
      <c r="I454">
        <f>ROUND((E454/H454),2)</f>
        <v>98.23</v>
      </c>
      <c r="J454" t="s">
        <v>21</v>
      </c>
      <c r="K454" t="s">
        <v>22</v>
      </c>
      <c r="L454">
        <v>1278392400</v>
      </c>
      <c r="M454">
        <v>1278478800</v>
      </c>
      <c r="N454" s="15">
        <f>(((L454/60)/60)/24+DATE(1970,1,1))</f>
        <v>40365.208333333336</v>
      </c>
      <c r="O454" s="6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>ROUND(((E455/D455)*100),0)</f>
        <v>56</v>
      </c>
      <c r="G455" t="s">
        <v>14</v>
      </c>
      <c r="H455">
        <v>1181</v>
      </c>
      <c r="I455">
        <f>ROUND((E455/H455),2)</f>
        <v>87</v>
      </c>
      <c r="J455" t="s">
        <v>21</v>
      </c>
      <c r="K455" t="s">
        <v>22</v>
      </c>
      <c r="L455">
        <v>1480572000</v>
      </c>
      <c r="M455">
        <v>1484114400</v>
      </c>
      <c r="N455" s="15">
        <f>(((L455/60)/60)/24+DATE(1970,1,1))</f>
        <v>42705.25</v>
      </c>
      <c r="O455" s="6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>ROUND(((E456/D456)*100),0)</f>
        <v>44</v>
      </c>
      <c r="G456" t="s">
        <v>14</v>
      </c>
      <c r="H456">
        <v>39</v>
      </c>
      <c r="I456">
        <f>ROUND((E456/H456),2)</f>
        <v>45.21</v>
      </c>
      <c r="J456" t="s">
        <v>21</v>
      </c>
      <c r="K456" t="s">
        <v>22</v>
      </c>
      <c r="L456">
        <v>1382331600</v>
      </c>
      <c r="M456">
        <v>1385445600</v>
      </c>
      <c r="N456" s="15">
        <f>(((L456/60)/60)/24+DATE(1970,1,1))</f>
        <v>41568.208333333336</v>
      </c>
      <c r="O456" s="6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>ROUND(((E457/D457)*100),0)</f>
        <v>118</v>
      </c>
      <c r="G457" t="s">
        <v>20</v>
      </c>
      <c r="H457">
        <v>3727</v>
      </c>
      <c r="I457">
        <f>ROUND((E457/H457),2)</f>
        <v>37</v>
      </c>
      <c r="J457" t="s">
        <v>21</v>
      </c>
      <c r="K457" t="s">
        <v>22</v>
      </c>
      <c r="L457">
        <v>1316754000</v>
      </c>
      <c r="M457">
        <v>1318741200</v>
      </c>
      <c r="N457" s="15">
        <f>(((L457/60)/60)/24+DATE(1970,1,1))</f>
        <v>40809.208333333336</v>
      </c>
      <c r="O457" s="6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>ROUND(((E458/D458)*100),0)</f>
        <v>104</v>
      </c>
      <c r="G458" t="s">
        <v>20</v>
      </c>
      <c r="H458">
        <v>1605</v>
      </c>
      <c r="I458">
        <f>ROUND((E458/H458),2)</f>
        <v>94.98</v>
      </c>
      <c r="J458" t="s">
        <v>21</v>
      </c>
      <c r="K458" t="s">
        <v>22</v>
      </c>
      <c r="L458">
        <v>1518242400</v>
      </c>
      <c r="M458">
        <v>1518242400</v>
      </c>
      <c r="N458" s="15">
        <f>(((L458/60)/60)/24+DATE(1970,1,1))</f>
        <v>43141.25</v>
      </c>
      <c r="O458" s="6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>ROUND(((E459/D459)*100),0)</f>
        <v>27</v>
      </c>
      <c r="G459" t="s">
        <v>14</v>
      </c>
      <c r="H459">
        <v>46</v>
      </c>
      <c r="I459">
        <f>ROUND((E459/H459),2)</f>
        <v>28.96</v>
      </c>
      <c r="J459" t="s">
        <v>21</v>
      </c>
      <c r="K459" t="s">
        <v>22</v>
      </c>
      <c r="L459">
        <v>1476421200</v>
      </c>
      <c r="M459">
        <v>1476594000</v>
      </c>
      <c r="N459" s="15">
        <f>(((L459/60)/60)/24+DATE(1970,1,1))</f>
        <v>42657.208333333328</v>
      </c>
      <c r="O459" s="6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>ROUND(((E460/D460)*100),0)</f>
        <v>351</v>
      </c>
      <c r="G460" t="s">
        <v>20</v>
      </c>
      <c r="H460">
        <v>2120</v>
      </c>
      <c r="I460">
        <f>ROUND((E460/H460),2)</f>
        <v>55.99</v>
      </c>
      <c r="J460" t="s">
        <v>21</v>
      </c>
      <c r="K460" t="s">
        <v>22</v>
      </c>
      <c r="L460">
        <v>1269752400</v>
      </c>
      <c r="M460">
        <v>1273554000</v>
      </c>
      <c r="N460" s="15">
        <f>(((L460/60)/60)/24+DATE(1970,1,1))</f>
        <v>40265.208333333336</v>
      </c>
      <c r="O460" s="6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>ROUND(((E461/D461)*100),0)</f>
        <v>90</v>
      </c>
      <c r="G461" t="s">
        <v>14</v>
      </c>
      <c r="H461">
        <v>105</v>
      </c>
      <c r="I461">
        <f>ROUND((E461/H461),2)</f>
        <v>54.04</v>
      </c>
      <c r="J461" t="s">
        <v>21</v>
      </c>
      <c r="K461" t="s">
        <v>22</v>
      </c>
      <c r="L461">
        <v>1419746400</v>
      </c>
      <c r="M461">
        <v>1421906400</v>
      </c>
      <c r="N461" s="15">
        <f>(((L461/60)/60)/24+DATE(1970,1,1))</f>
        <v>42001.25</v>
      </c>
      <c r="O461" s="6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>ROUND(((E462/D462)*100),0)</f>
        <v>172</v>
      </c>
      <c r="G462" t="s">
        <v>20</v>
      </c>
      <c r="H462">
        <v>50</v>
      </c>
      <c r="I462">
        <f>ROUND((E462/H462),2)</f>
        <v>82.38</v>
      </c>
      <c r="J462" t="s">
        <v>21</v>
      </c>
      <c r="K462" t="s">
        <v>22</v>
      </c>
      <c r="L462">
        <v>1281330000</v>
      </c>
      <c r="M462">
        <v>1281589200</v>
      </c>
      <c r="N462" s="15">
        <f>(((L462/60)/60)/24+DATE(1970,1,1))</f>
        <v>40399.208333333336</v>
      </c>
      <c r="O462" s="6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>ROUND(((E463/D463)*100),0)</f>
        <v>141</v>
      </c>
      <c r="G463" t="s">
        <v>20</v>
      </c>
      <c r="H463">
        <v>2080</v>
      </c>
      <c r="I463">
        <f>ROUND((E463/H463),2)</f>
        <v>67</v>
      </c>
      <c r="J463" t="s">
        <v>21</v>
      </c>
      <c r="K463" t="s">
        <v>22</v>
      </c>
      <c r="L463">
        <v>1398661200</v>
      </c>
      <c r="M463">
        <v>1400389200</v>
      </c>
      <c r="N463" s="15">
        <f>(((L463/60)/60)/24+DATE(1970,1,1))</f>
        <v>41757.208333333336</v>
      </c>
      <c r="O463" s="6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>ROUND(((E464/D464)*100),0)</f>
        <v>31</v>
      </c>
      <c r="G464" t="s">
        <v>14</v>
      </c>
      <c r="H464">
        <v>535</v>
      </c>
      <c r="I464">
        <f>ROUND((E464/H464),2)</f>
        <v>107.91</v>
      </c>
      <c r="J464" t="s">
        <v>21</v>
      </c>
      <c r="K464" t="s">
        <v>22</v>
      </c>
      <c r="L464">
        <v>1359525600</v>
      </c>
      <c r="M464">
        <v>1362808800</v>
      </c>
      <c r="N464" s="15">
        <f>(((L464/60)/60)/24+DATE(1970,1,1))</f>
        <v>41304.25</v>
      </c>
      <c r="O464" s="6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>ROUND(((E465/D465)*100),0)</f>
        <v>108</v>
      </c>
      <c r="G465" t="s">
        <v>20</v>
      </c>
      <c r="H465">
        <v>2105</v>
      </c>
      <c r="I465">
        <f>ROUND((E465/H465),2)</f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15">
        <f>(((L465/60)/60)/24+DATE(1970,1,1))</f>
        <v>41639.25</v>
      </c>
      <c r="O465" s="6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>ROUND(((E466/D466)*100),0)</f>
        <v>133</v>
      </c>
      <c r="G466" t="s">
        <v>20</v>
      </c>
      <c r="H466">
        <v>2436</v>
      </c>
      <c r="I466">
        <f>ROUND((E466/H466),2)</f>
        <v>39.01</v>
      </c>
      <c r="J466" t="s">
        <v>21</v>
      </c>
      <c r="K466" t="s">
        <v>22</v>
      </c>
      <c r="L466">
        <v>1518328800</v>
      </c>
      <c r="M466">
        <v>1519538400</v>
      </c>
      <c r="N466" s="15">
        <f>(((L466/60)/60)/24+DATE(1970,1,1))</f>
        <v>43142.25</v>
      </c>
      <c r="O466" s="6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>ROUND(((E467/D467)*100),0)</f>
        <v>188</v>
      </c>
      <c r="G467" t="s">
        <v>20</v>
      </c>
      <c r="H467">
        <v>80</v>
      </c>
      <c r="I467">
        <f>ROUND((E467/H467),2)</f>
        <v>110.36</v>
      </c>
      <c r="J467" t="s">
        <v>21</v>
      </c>
      <c r="K467" t="s">
        <v>22</v>
      </c>
      <c r="L467">
        <v>1517032800</v>
      </c>
      <c r="M467">
        <v>1517810400</v>
      </c>
      <c r="N467" s="15">
        <f>(((L467/60)/60)/24+DATE(1970,1,1))</f>
        <v>43127.25</v>
      </c>
      <c r="O467" s="6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>ROUND(((E468/D468)*100),0)</f>
        <v>332</v>
      </c>
      <c r="G468" t="s">
        <v>20</v>
      </c>
      <c r="H468">
        <v>42</v>
      </c>
      <c r="I468">
        <f>ROUND((E468/H468),2)</f>
        <v>94.86</v>
      </c>
      <c r="J468" t="s">
        <v>21</v>
      </c>
      <c r="K468" t="s">
        <v>22</v>
      </c>
      <c r="L468">
        <v>1368594000</v>
      </c>
      <c r="M468">
        <v>1370581200</v>
      </c>
      <c r="N468" s="15">
        <f>(((L468/60)/60)/24+DATE(1970,1,1))</f>
        <v>41409.208333333336</v>
      </c>
      <c r="O468" s="6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>ROUND(((E469/D469)*100),0)</f>
        <v>575</v>
      </c>
      <c r="G469" t="s">
        <v>20</v>
      </c>
      <c r="H469">
        <v>139</v>
      </c>
      <c r="I469">
        <f>ROUND((E469/H469),2)</f>
        <v>57.94</v>
      </c>
      <c r="J469" t="s">
        <v>15</v>
      </c>
      <c r="K469" t="s">
        <v>16</v>
      </c>
      <c r="L469">
        <v>1448258400</v>
      </c>
      <c r="M469">
        <v>1448863200</v>
      </c>
      <c r="N469" s="15">
        <f>(((L469/60)/60)/24+DATE(1970,1,1))</f>
        <v>42331.25</v>
      </c>
      <c r="O469" s="6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>ROUND(((E470/D470)*100),0)</f>
        <v>41</v>
      </c>
      <c r="G470" t="s">
        <v>14</v>
      </c>
      <c r="H470">
        <v>16</v>
      </c>
      <c r="I470">
        <f>ROUND((E470/H470),2)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5">
        <f>(((L470/60)/60)/24+DATE(1970,1,1))</f>
        <v>43569.208333333328</v>
      </c>
      <c r="O470" s="6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>ROUND(((E471/D471)*100),0)</f>
        <v>184</v>
      </c>
      <c r="G471" t="s">
        <v>20</v>
      </c>
      <c r="H471">
        <v>159</v>
      </c>
      <c r="I471">
        <f>ROUND((E471/H471),2)</f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15">
        <f>(((L471/60)/60)/24+DATE(1970,1,1))</f>
        <v>42142.208333333328</v>
      </c>
      <c r="O471" s="6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>ROUND(((E472/D472)*100),0)</f>
        <v>286</v>
      </c>
      <c r="G472" t="s">
        <v>20</v>
      </c>
      <c r="H472">
        <v>381</v>
      </c>
      <c r="I472">
        <f>ROUND((E472/H472),2)</f>
        <v>27.01</v>
      </c>
      <c r="J472" t="s">
        <v>21</v>
      </c>
      <c r="K472" t="s">
        <v>22</v>
      </c>
      <c r="L472">
        <v>1481522400</v>
      </c>
      <c r="M472">
        <v>1482127200</v>
      </c>
      <c r="N472" s="15">
        <f>(((L472/60)/60)/24+DATE(1970,1,1))</f>
        <v>42716.25</v>
      </c>
      <c r="O472" s="6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>ROUND(((E473/D473)*100),0)</f>
        <v>319</v>
      </c>
      <c r="G473" t="s">
        <v>20</v>
      </c>
      <c r="H473">
        <v>194</v>
      </c>
      <c r="I473">
        <f>ROUND((E473/H473),2)</f>
        <v>50.97</v>
      </c>
      <c r="J473" t="s">
        <v>40</v>
      </c>
      <c r="K473" t="s">
        <v>41</v>
      </c>
      <c r="L473">
        <v>1335934800</v>
      </c>
      <c r="M473">
        <v>1335934800</v>
      </c>
      <c r="N473" s="15">
        <f>(((L473/60)/60)/24+DATE(1970,1,1))</f>
        <v>41031.208333333336</v>
      </c>
      <c r="O473" s="6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>ROUND(((E474/D474)*100),0)</f>
        <v>39</v>
      </c>
      <c r="G474" t="s">
        <v>14</v>
      </c>
      <c r="H474">
        <v>575</v>
      </c>
      <c r="I474">
        <f>ROUND((E474/H474),2)</f>
        <v>104.94</v>
      </c>
      <c r="J474" t="s">
        <v>21</v>
      </c>
      <c r="K474" t="s">
        <v>22</v>
      </c>
      <c r="L474">
        <v>1552280400</v>
      </c>
      <c r="M474">
        <v>1556946000</v>
      </c>
      <c r="N474" s="15">
        <f>(((L474/60)/60)/24+DATE(1970,1,1))</f>
        <v>43535.208333333328</v>
      </c>
      <c r="O474" s="6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>ROUND(((E475/D475)*100),0)</f>
        <v>178</v>
      </c>
      <c r="G475" t="s">
        <v>20</v>
      </c>
      <c r="H475">
        <v>106</v>
      </c>
      <c r="I475">
        <f>ROUND((E475/H475),2)</f>
        <v>84.03</v>
      </c>
      <c r="J475" t="s">
        <v>21</v>
      </c>
      <c r="K475" t="s">
        <v>22</v>
      </c>
      <c r="L475">
        <v>1529989200</v>
      </c>
      <c r="M475">
        <v>1530075600</v>
      </c>
      <c r="N475" s="15">
        <f>(((L475/60)/60)/24+DATE(1970,1,1))</f>
        <v>43277.208333333328</v>
      </c>
      <c r="O475" s="6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>ROUND(((E476/D476)*100),0)</f>
        <v>365</v>
      </c>
      <c r="G476" t="s">
        <v>20</v>
      </c>
      <c r="H476">
        <v>142</v>
      </c>
      <c r="I476">
        <f>ROUND((E476/H476),2)</f>
        <v>102.86</v>
      </c>
      <c r="J476" t="s">
        <v>21</v>
      </c>
      <c r="K476" t="s">
        <v>22</v>
      </c>
      <c r="L476">
        <v>1418709600</v>
      </c>
      <c r="M476">
        <v>1418796000</v>
      </c>
      <c r="N476" s="15">
        <f>(((L476/60)/60)/24+DATE(1970,1,1))</f>
        <v>41989.25</v>
      </c>
      <c r="O476" s="6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>ROUND(((E477/D477)*100),0)</f>
        <v>114</v>
      </c>
      <c r="G477" t="s">
        <v>20</v>
      </c>
      <c r="H477">
        <v>211</v>
      </c>
      <c r="I477">
        <f>ROUND((E477/H477),2)</f>
        <v>39.96</v>
      </c>
      <c r="J477" t="s">
        <v>21</v>
      </c>
      <c r="K477" t="s">
        <v>22</v>
      </c>
      <c r="L477">
        <v>1372136400</v>
      </c>
      <c r="M477">
        <v>1372482000</v>
      </c>
      <c r="N477" s="15">
        <f>(((L477/60)/60)/24+DATE(1970,1,1))</f>
        <v>41450.208333333336</v>
      </c>
      <c r="O477" s="6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>ROUND(((E478/D478)*100),0)</f>
        <v>30</v>
      </c>
      <c r="G478" t="s">
        <v>14</v>
      </c>
      <c r="H478">
        <v>1120</v>
      </c>
      <c r="I478">
        <f>ROUND((E478/H478),2)</f>
        <v>51</v>
      </c>
      <c r="J478" t="s">
        <v>21</v>
      </c>
      <c r="K478" t="s">
        <v>22</v>
      </c>
      <c r="L478">
        <v>1533877200</v>
      </c>
      <c r="M478">
        <v>1534395600</v>
      </c>
      <c r="N478" s="15">
        <f>(((L478/60)/60)/24+DATE(1970,1,1))</f>
        <v>43322.208333333328</v>
      </c>
      <c r="O478" s="6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>ROUND(((E479/D479)*100),0)</f>
        <v>54</v>
      </c>
      <c r="G479" t="s">
        <v>14</v>
      </c>
      <c r="H479">
        <v>113</v>
      </c>
      <c r="I479">
        <f>ROUND((E479/H479),2)</f>
        <v>40.82</v>
      </c>
      <c r="J479" t="s">
        <v>21</v>
      </c>
      <c r="K479" t="s">
        <v>22</v>
      </c>
      <c r="L479">
        <v>1309064400</v>
      </c>
      <c r="M479">
        <v>1311397200</v>
      </c>
      <c r="N479" s="15">
        <f>(((L479/60)/60)/24+DATE(1970,1,1))</f>
        <v>40720.208333333336</v>
      </c>
      <c r="O479" s="6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>ROUND(((E480/D480)*100),0)</f>
        <v>236</v>
      </c>
      <c r="G480" t="s">
        <v>20</v>
      </c>
      <c r="H480">
        <v>2756</v>
      </c>
      <c r="I480">
        <f>ROUND((E480/H480),2)</f>
        <v>59</v>
      </c>
      <c r="J480" t="s">
        <v>21</v>
      </c>
      <c r="K480" t="s">
        <v>22</v>
      </c>
      <c r="L480">
        <v>1425877200</v>
      </c>
      <c r="M480">
        <v>1426914000</v>
      </c>
      <c r="N480" s="15">
        <f>(((L480/60)/60)/24+DATE(1970,1,1))</f>
        <v>42072.208333333328</v>
      </c>
      <c r="O480" s="6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>ROUND(((E481/D481)*100),0)</f>
        <v>513</v>
      </c>
      <c r="G481" t="s">
        <v>20</v>
      </c>
      <c r="H481">
        <v>173</v>
      </c>
      <c r="I481">
        <f>ROUND((E481/H481),2)</f>
        <v>71.16</v>
      </c>
      <c r="J481" t="s">
        <v>40</v>
      </c>
      <c r="K481" t="s">
        <v>41</v>
      </c>
      <c r="L481">
        <v>1501304400</v>
      </c>
      <c r="M481">
        <v>1501477200</v>
      </c>
      <c r="N481" s="15">
        <f>(((L481/60)/60)/24+DATE(1970,1,1))</f>
        <v>42945.208333333328</v>
      </c>
      <c r="O481" s="6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>ROUND(((E482/D482)*100),0)</f>
        <v>101</v>
      </c>
      <c r="G482" t="s">
        <v>20</v>
      </c>
      <c r="H482">
        <v>87</v>
      </c>
      <c r="I482">
        <f>ROUND((E482/H482),2)</f>
        <v>99.49</v>
      </c>
      <c r="J482" t="s">
        <v>21</v>
      </c>
      <c r="K482" t="s">
        <v>22</v>
      </c>
      <c r="L482">
        <v>1268287200</v>
      </c>
      <c r="M482">
        <v>1269061200</v>
      </c>
      <c r="N482" s="15">
        <f>(((L482/60)/60)/24+DATE(1970,1,1))</f>
        <v>40248.25</v>
      </c>
      <c r="O482" s="6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>ROUND(((E483/D483)*100),0)</f>
        <v>81</v>
      </c>
      <c r="G483" t="s">
        <v>14</v>
      </c>
      <c r="H483">
        <v>1538</v>
      </c>
      <c r="I483">
        <f>ROUND((E483/H483),2)</f>
        <v>103.99</v>
      </c>
      <c r="J483" t="s">
        <v>21</v>
      </c>
      <c r="K483" t="s">
        <v>22</v>
      </c>
      <c r="L483">
        <v>1412139600</v>
      </c>
      <c r="M483">
        <v>1415772000</v>
      </c>
      <c r="N483" s="15">
        <f>(((L483/60)/60)/24+DATE(1970,1,1))</f>
        <v>41913.208333333336</v>
      </c>
      <c r="O483" s="6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>ROUND(((E484/D484)*100),0)</f>
        <v>16</v>
      </c>
      <c r="G484" t="s">
        <v>14</v>
      </c>
      <c r="H484">
        <v>9</v>
      </c>
      <c r="I484">
        <f>ROUND((E484/H484),2)</f>
        <v>76.56</v>
      </c>
      <c r="J484" t="s">
        <v>21</v>
      </c>
      <c r="K484" t="s">
        <v>22</v>
      </c>
      <c r="L484">
        <v>1330063200</v>
      </c>
      <c r="M484">
        <v>1331013600</v>
      </c>
      <c r="N484" s="15">
        <f>(((L484/60)/60)/24+DATE(1970,1,1))</f>
        <v>40963.25</v>
      </c>
      <c r="O484" s="6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>ROUND(((E485/D485)*100),0)</f>
        <v>53</v>
      </c>
      <c r="G485" t="s">
        <v>14</v>
      </c>
      <c r="H485">
        <v>554</v>
      </c>
      <c r="I485">
        <f>ROUND((E485/H485),2)</f>
        <v>87.07</v>
      </c>
      <c r="J485" t="s">
        <v>21</v>
      </c>
      <c r="K485" t="s">
        <v>22</v>
      </c>
      <c r="L485">
        <v>1576130400</v>
      </c>
      <c r="M485">
        <v>1576735200</v>
      </c>
      <c r="N485" s="15">
        <f>(((L485/60)/60)/24+DATE(1970,1,1))</f>
        <v>43811.25</v>
      </c>
      <c r="O485" s="6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>ROUND(((E486/D486)*100),0)</f>
        <v>260</v>
      </c>
      <c r="G486" t="s">
        <v>20</v>
      </c>
      <c r="H486">
        <v>1572</v>
      </c>
      <c r="I486">
        <f>ROUND((E486/H486),2)</f>
        <v>49</v>
      </c>
      <c r="J486" t="s">
        <v>40</v>
      </c>
      <c r="K486" t="s">
        <v>41</v>
      </c>
      <c r="L486">
        <v>1407128400</v>
      </c>
      <c r="M486">
        <v>1411362000</v>
      </c>
      <c r="N486" s="15">
        <f>(((L486/60)/60)/24+DATE(1970,1,1))</f>
        <v>41855.208333333336</v>
      </c>
      <c r="O486" s="6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>ROUND(((E487/D487)*100),0)</f>
        <v>31</v>
      </c>
      <c r="G487" t="s">
        <v>14</v>
      </c>
      <c r="H487">
        <v>648</v>
      </c>
      <c r="I487">
        <f>ROUND((E487/H487),2)</f>
        <v>42.97</v>
      </c>
      <c r="J487" t="s">
        <v>40</v>
      </c>
      <c r="K487" t="s">
        <v>41</v>
      </c>
      <c r="L487">
        <v>1560142800</v>
      </c>
      <c r="M487">
        <v>1563685200</v>
      </c>
      <c r="N487" s="15">
        <f>(((L487/60)/60)/24+DATE(1970,1,1))</f>
        <v>43626.208333333328</v>
      </c>
      <c r="O487" s="6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>ROUND(((E488/D488)*100),0)</f>
        <v>14</v>
      </c>
      <c r="G488" t="s">
        <v>14</v>
      </c>
      <c r="H488">
        <v>21</v>
      </c>
      <c r="I488">
        <f>ROUND((E488/H488),2)</f>
        <v>33.43</v>
      </c>
      <c r="J488" t="s">
        <v>40</v>
      </c>
      <c r="K488" t="s">
        <v>41</v>
      </c>
      <c r="L488">
        <v>1520575200</v>
      </c>
      <c r="M488">
        <v>1521867600</v>
      </c>
      <c r="N488" s="15">
        <f>(((L488/60)/60)/24+DATE(1970,1,1))</f>
        <v>43168.25</v>
      </c>
      <c r="O488" s="6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>ROUND(((E489/D489)*100),0)</f>
        <v>179</v>
      </c>
      <c r="G489" t="s">
        <v>20</v>
      </c>
      <c r="H489">
        <v>2346</v>
      </c>
      <c r="I489">
        <f>ROUND((E489/H489),2)</f>
        <v>83.98</v>
      </c>
      <c r="J489" t="s">
        <v>21</v>
      </c>
      <c r="K489" t="s">
        <v>22</v>
      </c>
      <c r="L489">
        <v>1492664400</v>
      </c>
      <c r="M489">
        <v>1495515600</v>
      </c>
      <c r="N489" s="15">
        <f>(((L489/60)/60)/24+DATE(1970,1,1))</f>
        <v>42845.208333333328</v>
      </c>
      <c r="O489" s="6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>ROUND(((E490/D490)*100),0)</f>
        <v>220</v>
      </c>
      <c r="G490" t="s">
        <v>20</v>
      </c>
      <c r="H490">
        <v>115</v>
      </c>
      <c r="I490">
        <f>ROUND((E490/H490),2)</f>
        <v>101.42</v>
      </c>
      <c r="J490" t="s">
        <v>21</v>
      </c>
      <c r="K490" t="s">
        <v>22</v>
      </c>
      <c r="L490">
        <v>1454479200</v>
      </c>
      <c r="M490">
        <v>1455948000</v>
      </c>
      <c r="N490" s="15">
        <f>(((L490/60)/60)/24+DATE(1970,1,1))</f>
        <v>42403.25</v>
      </c>
      <c r="O490" s="6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>ROUND(((E491/D491)*100),0)</f>
        <v>102</v>
      </c>
      <c r="G491" t="s">
        <v>20</v>
      </c>
      <c r="H491">
        <v>85</v>
      </c>
      <c r="I491">
        <f>ROUND((E491/H491),2)</f>
        <v>109.87</v>
      </c>
      <c r="J491" t="s">
        <v>107</v>
      </c>
      <c r="K491" t="s">
        <v>108</v>
      </c>
      <c r="L491">
        <v>1281934800</v>
      </c>
      <c r="M491">
        <v>1282366800</v>
      </c>
      <c r="N491" s="15">
        <f>(((L491/60)/60)/24+DATE(1970,1,1))</f>
        <v>40406.208333333336</v>
      </c>
      <c r="O491" s="6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>ROUND(((E492/D492)*100),0)</f>
        <v>192</v>
      </c>
      <c r="G492" t="s">
        <v>20</v>
      </c>
      <c r="H492">
        <v>144</v>
      </c>
      <c r="I492">
        <f>ROUND((E492/H492),2)</f>
        <v>31.92</v>
      </c>
      <c r="J492" t="s">
        <v>21</v>
      </c>
      <c r="K492" t="s">
        <v>22</v>
      </c>
      <c r="L492">
        <v>1573970400</v>
      </c>
      <c r="M492">
        <v>1574575200</v>
      </c>
      <c r="N492" s="15">
        <f>(((L492/60)/60)/24+DATE(1970,1,1))</f>
        <v>43786.25</v>
      </c>
      <c r="O492" s="6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>ROUND(((E493/D493)*100),0)</f>
        <v>305</v>
      </c>
      <c r="G493" t="s">
        <v>20</v>
      </c>
      <c r="H493">
        <v>2443</v>
      </c>
      <c r="I493">
        <f>ROUND((E493/H493),2)</f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15">
        <f>(((L493/60)/60)/24+DATE(1970,1,1))</f>
        <v>41456.208333333336</v>
      </c>
      <c r="O493" s="6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>ROUND(((E494/D494)*100),0)</f>
        <v>24</v>
      </c>
      <c r="G494" t="s">
        <v>74</v>
      </c>
      <c r="H494">
        <v>595</v>
      </c>
      <c r="I494">
        <f>ROUND((E494/H494),2)</f>
        <v>77.03</v>
      </c>
      <c r="J494" t="s">
        <v>21</v>
      </c>
      <c r="K494" t="s">
        <v>22</v>
      </c>
      <c r="L494">
        <v>1275886800</v>
      </c>
      <c r="M494">
        <v>1278910800</v>
      </c>
      <c r="N494" s="15">
        <f>(((L494/60)/60)/24+DATE(1970,1,1))</f>
        <v>40336.208333333336</v>
      </c>
      <c r="O494" s="6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>ROUND(((E495/D495)*100),0)</f>
        <v>724</v>
      </c>
      <c r="G495" t="s">
        <v>20</v>
      </c>
      <c r="H495">
        <v>64</v>
      </c>
      <c r="I495">
        <f>ROUND((E495/H495),2)</f>
        <v>101.78</v>
      </c>
      <c r="J495" t="s">
        <v>21</v>
      </c>
      <c r="K495" t="s">
        <v>22</v>
      </c>
      <c r="L495">
        <v>1561784400</v>
      </c>
      <c r="M495">
        <v>1562907600</v>
      </c>
      <c r="N495" s="15">
        <f>(((L495/60)/60)/24+DATE(1970,1,1))</f>
        <v>43645.208333333328</v>
      </c>
      <c r="O495" s="6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>ROUND(((E496/D496)*100),0)</f>
        <v>547</v>
      </c>
      <c r="G496" t="s">
        <v>20</v>
      </c>
      <c r="H496">
        <v>268</v>
      </c>
      <c r="I496">
        <f>ROUND((E496/H496),2)</f>
        <v>51.06</v>
      </c>
      <c r="J496" t="s">
        <v>21</v>
      </c>
      <c r="K496" t="s">
        <v>22</v>
      </c>
      <c r="L496">
        <v>1332392400</v>
      </c>
      <c r="M496">
        <v>1332478800</v>
      </c>
      <c r="N496" s="15">
        <f>(((L496/60)/60)/24+DATE(1970,1,1))</f>
        <v>40990.208333333336</v>
      </c>
      <c r="O496" s="6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>ROUND(((E497/D497)*100),0)</f>
        <v>415</v>
      </c>
      <c r="G497" t="s">
        <v>20</v>
      </c>
      <c r="H497">
        <v>195</v>
      </c>
      <c r="I497">
        <f>ROUND((E497/H497),2)</f>
        <v>68.02</v>
      </c>
      <c r="J497" t="s">
        <v>36</v>
      </c>
      <c r="K497" t="s">
        <v>37</v>
      </c>
      <c r="L497">
        <v>1402376400</v>
      </c>
      <c r="M497">
        <v>1402722000</v>
      </c>
      <c r="N497" s="15">
        <f>(((L497/60)/60)/24+DATE(1970,1,1))</f>
        <v>41800.208333333336</v>
      </c>
      <c r="O497" s="6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>ROUND(((E498/D498)*100),0)</f>
        <v>1</v>
      </c>
      <c r="G498" t="s">
        <v>14</v>
      </c>
      <c r="H498">
        <v>54</v>
      </c>
      <c r="I498">
        <f>ROUND((E498/H498),2)</f>
        <v>30.87</v>
      </c>
      <c r="J498" t="s">
        <v>21</v>
      </c>
      <c r="K498" t="s">
        <v>22</v>
      </c>
      <c r="L498">
        <v>1495342800</v>
      </c>
      <c r="M498">
        <v>1496811600</v>
      </c>
      <c r="N498" s="15">
        <f>(((L498/60)/60)/24+DATE(1970,1,1))</f>
        <v>42876.208333333328</v>
      </c>
      <c r="O498" s="6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>ROUND(((E499/D499)*100),0)</f>
        <v>34</v>
      </c>
      <c r="G499" t="s">
        <v>14</v>
      </c>
      <c r="H499">
        <v>120</v>
      </c>
      <c r="I499">
        <f>ROUND((E499/H499),2)</f>
        <v>27.91</v>
      </c>
      <c r="J499" t="s">
        <v>21</v>
      </c>
      <c r="K499" t="s">
        <v>22</v>
      </c>
      <c r="L499">
        <v>1482213600</v>
      </c>
      <c r="M499">
        <v>1482213600</v>
      </c>
      <c r="N499" s="15">
        <f>(((L499/60)/60)/24+DATE(1970,1,1))</f>
        <v>42724.25</v>
      </c>
      <c r="O499" s="6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>ROUND(((E500/D500)*100),0)</f>
        <v>24</v>
      </c>
      <c r="G500" t="s">
        <v>14</v>
      </c>
      <c r="H500">
        <v>579</v>
      </c>
      <c r="I500">
        <f>ROUND((E500/H500),2)</f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15">
        <f>(((L500/60)/60)/24+DATE(1970,1,1))</f>
        <v>42005.25</v>
      </c>
      <c r="O500" s="6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>ROUND(((E501/D501)*100),0)</f>
        <v>48</v>
      </c>
      <c r="G501" t="s">
        <v>14</v>
      </c>
      <c r="H501">
        <v>2072</v>
      </c>
      <c r="I501">
        <f>ROUND((E501/H501),2)</f>
        <v>38</v>
      </c>
      <c r="J501" t="s">
        <v>21</v>
      </c>
      <c r="K501" t="s">
        <v>22</v>
      </c>
      <c r="L501">
        <v>1458018000</v>
      </c>
      <c r="M501">
        <v>1458450000</v>
      </c>
      <c r="N501" s="15">
        <f>(((L501/60)/60)/24+DATE(1970,1,1))</f>
        <v>42444.208333333328</v>
      </c>
      <c r="O501" s="6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>ROUND(((E502/D502)*100),0)</f>
        <v>0</v>
      </c>
      <c r="G502" t="s">
        <v>14</v>
      </c>
      <c r="H502">
        <v>0</v>
      </c>
      <c r="I502" t="e">
        <f>ROUND((E502/H502),2)</f>
        <v>#DIV/0!</v>
      </c>
      <c r="J502" t="s">
        <v>21</v>
      </c>
      <c r="K502" t="s">
        <v>22</v>
      </c>
      <c r="L502">
        <v>1367384400</v>
      </c>
      <c r="M502">
        <v>1369803600</v>
      </c>
      <c r="N502" s="15">
        <f>(((L502/60)/60)/24+DATE(1970,1,1))</f>
        <v>41395.208333333336</v>
      </c>
      <c r="O502" s="6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>ROUND(((E503/D503)*100),0)</f>
        <v>70</v>
      </c>
      <c r="G503" t="s">
        <v>14</v>
      </c>
      <c r="H503">
        <v>1796</v>
      </c>
      <c r="I503">
        <f>ROUND((E503/H503),2)</f>
        <v>59.99</v>
      </c>
      <c r="J503" t="s">
        <v>21</v>
      </c>
      <c r="K503" t="s">
        <v>22</v>
      </c>
      <c r="L503">
        <v>1363064400</v>
      </c>
      <c r="M503">
        <v>1363237200</v>
      </c>
      <c r="N503" s="15">
        <f>(((L503/60)/60)/24+DATE(1970,1,1))</f>
        <v>41345.208333333336</v>
      </c>
      <c r="O503" s="6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>ROUND(((E504/D504)*100),0)</f>
        <v>530</v>
      </c>
      <c r="G504" t="s">
        <v>20</v>
      </c>
      <c r="H504">
        <v>186</v>
      </c>
      <c r="I504">
        <f>ROUND((E504/H504),2)</f>
        <v>37.04</v>
      </c>
      <c r="J504" t="s">
        <v>26</v>
      </c>
      <c r="K504" t="s">
        <v>27</v>
      </c>
      <c r="L504">
        <v>1343365200</v>
      </c>
      <c r="M504">
        <v>1345870800</v>
      </c>
      <c r="N504" s="15">
        <f>(((L504/60)/60)/24+DATE(1970,1,1))</f>
        <v>41117.208333333336</v>
      </c>
      <c r="O504" s="6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>ROUND(((E505/D505)*100),0)</f>
        <v>180</v>
      </c>
      <c r="G505" t="s">
        <v>20</v>
      </c>
      <c r="H505">
        <v>460</v>
      </c>
      <c r="I505">
        <f>ROUND((E505/H505),2)</f>
        <v>99.96</v>
      </c>
      <c r="J505" t="s">
        <v>21</v>
      </c>
      <c r="K505" t="s">
        <v>22</v>
      </c>
      <c r="L505">
        <v>1435726800</v>
      </c>
      <c r="M505">
        <v>1437454800</v>
      </c>
      <c r="N505" s="15">
        <f>(((L505/60)/60)/24+DATE(1970,1,1))</f>
        <v>42186.208333333328</v>
      </c>
      <c r="O505" s="6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>ROUND(((E506/D506)*100),0)</f>
        <v>92</v>
      </c>
      <c r="G506" t="s">
        <v>14</v>
      </c>
      <c r="H506">
        <v>62</v>
      </c>
      <c r="I506">
        <f>ROUND((E506/H506),2)</f>
        <v>111.68</v>
      </c>
      <c r="J506" t="s">
        <v>107</v>
      </c>
      <c r="K506" t="s">
        <v>108</v>
      </c>
      <c r="L506">
        <v>1431925200</v>
      </c>
      <c r="M506">
        <v>1432011600</v>
      </c>
      <c r="N506" s="15">
        <f>(((L506/60)/60)/24+DATE(1970,1,1))</f>
        <v>42142.208333333328</v>
      </c>
      <c r="O506" s="6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>ROUND(((E507/D507)*100),0)</f>
        <v>14</v>
      </c>
      <c r="G507" t="s">
        <v>14</v>
      </c>
      <c r="H507">
        <v>347</v>
      </c>
      <c r="I507">
        <f>ROUND((E507/H507),2)</f>
        <v>36.01</v>
      </c>
      <c r="J507" t="s">
        <v>21</v>
      </c>
      <c r="K507" t="s">
        <v>22</v>
      </c>
      <c r="L507">
        <v>1362722400</v>
      </c>
      <c r="M507">
        <v>1366347600</v>
      </c>
      <c r="N507" s="15">
        <f>(((L507/60)/60)/24+DATE(1970,1,1))</f>
        <v>41341.25</v>
      </c>
      <c r="O507" s="6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>ROUND(((E508/D508)*100),0)</f>
        <v>927</v>
      </c>
      <c r="G508" t="s">
        <v>20</v>
      </c>
      <c r="H508">
        <v>2528</v>
      </c>
      <c r="I508">
        <f>ROUND((E508/H508),2)</f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15">
        <f>(((L508/60)/60)/24+DATE(1970,1,1))</f>
        <v>43062.25</v>
      </c>
      <c r="O508" s="6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>ROUND(((E509/D509)*100),0)</f>
        <v>40</v>
      </c>
      <c r="G509" t="s">
        <v>14</v>
      </c>
      <c r="H509">
        <v>19</v>
      </c>
      <c r="I509">
        <f>ROUND((E509/H509),2)</f>
        <v>44.05</v>
      </c>
      <c r="J509" t="s">
        <v>21</v>
      </c>
      <c r="K509" t="s">
        <v>22</v>
      </c>
      <c r="L509">
        <v>1365483600</v>
      </c>
      <c r="M509">
        <v>1369717200</v>
      </c>
      <c r="N509" s="15">
        <f>(((L509/60)/60)/24+DATE(1970,1,1))</f>
        <v>41373.208333333336</v>
      </c>
      <c r="O509" s="6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>ROUND(((E510/D510)*100),0)</f>
        <v>112</v>
      </c>
      <c r="G510" t="s">
        <v>20</v>
      </c>
      <c r="H510">
        <v>3657</v>
      </c>
      <c r="I510">
        <f>ROUND((E510/H510),2)</f>
        <v>53</v>
      </c>
      <c r="J510" t="s">
        <v>21</v>
      </c>
      <c r="K510" t="s">
        <v>22</v>
      </c>
      <c r="L510">
        <v>1532840400</v>
      </c>
      <c r="M510">
        <v>1534654800</v>
      </c>
      <c r="N510" s="15">
        <f>(((L510/60)/60)/24+DATE(1970,1,1))</f>
        <v>43310.208333333328</v>
      </c>
      <c r="O510" s="6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>ROUND(((E511/D511)*100),0)</f>
        <v>71</v>
      </c>
      <c r="G511" t="s">
        <v>14</v>
      </c>
      <c r="H511">
        <v>1258</v>
      </c>
      <c r="I511">
        <f>ROUND((E511/H511),2)</f>
        <v>95</v>
      </c>
      <c r="J511" t="s">
        <v>21</v>
      </c>
      <c r="K511" t="s">
        <v>22</v>
      </c>
      <c r="L511">
        <v>1336194000</v>
      </c>
      <c r="M511">
        <v>1337058000</v>
      </c>
      <c r="N511" s="15">
        <f>(((L511/60)/60)/24+DATE(1970,1,1))</f>
        <v>41034.208333333336</v>
      </c>
      <c r="O511" s="6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>ROUND(((E512/D512)*100),0)</f>
        <v>119</v>
      </c>
      <c r="G512" t="s">
        <v>20</v>
      </c>
      <c r="H512">
        <v>131</v>
      </c>
      <c r="I512">
        <f>ROUND((E512/H512),2)</f>
        <v>70.91</v>
      </c>
      <c r="J512" t="s">
        <v>26</v>
      </c>
      <c r="K512" t="s">
        <v>27</v>
      </c>
      <c r="L512">
        <v>1527742800</v>
      </c>
      <c r="M512">
        <v>1529816400</v>
      </c>
      <c r="N512" s="15">
        <f>(((L512/60)/60)/24+DATE(1970,1,1))</f>
        <v>43251.208333333328</v>
      </c>
      <c r="O512" s="6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>ROUND(((E513/D513)*100),0)</f>
        <v>24</v>
      </c>
      <c r="G513" t="s">
        <v>14</v>
      </c>
      <c r="H513">
        <v>362</v>
      </c>
      <c r="I513">
        <f>ROUND((E513/H513),2)</f>
        <v>98.06</v>
      </c>
      <c r="J513" t="s">
        <v>21</v>
      </c>
      <c r="K513" t="s">
        <v>22</v>
      </c>
      <c r="L513">
        <v>1564030800</v>
      </c>
      <c r="M513">
        <v>1564894800</v>
      </c>
      <c r="N513" s="15">
        <f>(((L513/60)/60)/24+DATE(1970,1,1))</f>
        <v>43671.208333333328</v>
      </c>
      <c r="O513" s="6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>ROUND(((E514/D514)*100),0)</f>
        <v>139</v>
      </c>
      <c r="G514" t="s">
        <v>20</v>
      </c>
      <c r="H514">
        <v>239</v>
      </c>
      <c r="I514">
        <f>ROUND((E514/H514),2)</f>
        <v>53.05</v>
      </c>
      <c r="J514" t="s">
        <v>21</v>
      </c>
      <c r="K514" t="s">
        <v>22</v>
      </c>
      <c r="L514">
        <v>1404536400</v>
      </c>
      <c r="M514">
        <v>1404622800</v>
      </c>
      <c r="N514" s="15">
        <f>(((L514/60)/60)/24+DATE(1970,1,1))</f>
        <v>41825.208333333336</v>
      </c>
      <c r="O514" s="6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>ROUND(((E515/D515)*100),0)</f>
        <v>39</v>
      </c>
      <c r="G515" t="s">
        <v>74</v>
      </c>
      <c r="H515">
        <v>35</v>
      </c>
      <c r="I515">
        <f>ROUND((E515/H515),2)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15">
        <f>(((L515/60)/60)/24+DATE(1970,1,1))</f>
        <v>40430.208333333336</v>
      </c>
      <c r="O515" s="6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>ROUND(((E516/D516)*100),0)</f>
        <v>22</v>
      </c>
      <c r="G516" t="s">
        <v>74</v>
      </c>
      <c r="H516">
        <v>528</v>
      </c>
      <c r="I516">
        <f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15">
        <f>(((L516/60)/60)/24+DATE(1970,1,1))</f>
        <v>41614.25</v>
      </c>
      <c r="O516" s="6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>ROUND(((E517/D517)*100),0)</f>
        <v>56</v>
      </c>
      <c r="G517" t="s">
        <v>14</v>
      </c>
      <c r="H517">
        <v>133</v>
      </c>
      <c r="I517">
        <f>ROUND((E517/H517),2)</f>
        <v>36.07</v>
      </c>
      <c r="J517" t="s">
        <v>15</v>
      </c>
      <c r="K517" t="s">
        <v>16</v>
      </c>
      <c r="L517">
        <v>1324620000</v>
      </c>
      <c r="M517">
        <v>1324792800</v>
      </c>
      <c r="N517" s="15">
        <f>(((L517/60)/60)/24+DATE(1970,1,1))</f>
        <v>40900.25</v>
      </c>
      <c r="O517" s="6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>ROUND(((E518/D518)*100),0)</f>
        <v>43</v>
      </c>
      <c r="G518" t="s">
        <v>14</v>
      </c>
      <c r="H518">
        <v>846</v>
      </c>
      <c r="I518">
        <f>ROUND((E518/H518),2)</f>
        <v>63.03</v>
      </c>
      <c r="J518" t="s">
        <v>21</v>
      </c>
      <c r="K518" t="s">
        <v>22</v>
      </c>
      <c r="L518">
        <v>1281070800</v>
      </c>
      <c r="M518">
        <v>1284354000</v>
      </c>
      <c r="N518" s="15">
        <f>(((L518/60)/60)/24+DATE(1970,1,1))</f>
        <v>40396.208333333336</v>
      </c>
      <c r="O518" s="6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>ROUND(((E519/D519)*100),0)</f>
        <v>112</v>
      </c>
      <c r="G519" t="s">
        <v>20</v>
      </c>
      <c r="H519">
        <v>78</v>
      </c>
      <c r="I519">
        <f>ROUND((E519/H519),2)</f>
        <v>84.72</v>
      </c>
      <c r="J519" t="s">
        <v>21</v>
      </c>
      <c r="K519" t="s">
        <v>22</v>
      </c>
      <c r="L519">
        <v>1493960400</v>
      </c>
      <c r="M519">
        <v>1494392400</v>
      </c>
      <c r="N519" s="15">
        <f>(((L519/60)/60)/24+DATE(1970,1,1))</f>
        <v>42860.208333333328</v>
      </c>
      <c r="O519" s="6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>ROUND(((E520/D520)*100),0)</f>
        <v>7</v>
      </c>
      <c r="G520" t="s">
        <v>14</v>
      </c>
      <c r="H520">
        <v>10</v>
      </c>
      <c r="I520">
        <f>ROUND((E520/H520),2)</f>
        <v>62.2</v>
      </c>
      <c r="J520" t="s">
        <v>21</v>
      </c>
      <c r="K520" t="s">
        <v>22</v>
      </c>
      <c r="L520">
        <v>1519365600</v>
      </c>
      <c r="M520">
        <v>1519538400</v>
      </c>
      <c r="N520" s="15">
        <f>(((L520/60)/60)/24+DATE(1970,1,1))</f>
        <v>43154.25</v>
      </c>
      <c r="O520" s="6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>ROUND(((E521/D521)*100),0)</f>
        <v>102</v>
      </c>
      <c r="G521" t="s">
        <v>20</v>
      </c>
      <c r="H521">
        <v>1773</v>
      </c>
      <c r="I521">
        <f>ROUND((E521/H521),2)</f>
        <v>101.98</v>
      </c>
      <c r="J521" t="s">
        <v>21</v>
      </c>
      <c r="K521" t="s">
        <v>22</v>
      </c>
      <c r="L521">
        <v>1420696800</v>
      </c>
      <c r="M521">
        <v>1421906400</v>
      </c>
      <c r="N521" s="15">
        <f>(((L521/60)/60)/24+DATE(1970,1,1))</f>
        <v>42012.25</v>
      </c>
      <c r="O521" s="6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>ROUND(((E522/D522)*100),0)</f>
        <v>426</v>
      </c>
      <c r="G522" t="s">
        <v>20</v>
      </c>
      <c r="H522">
        <v>32</v>
      </c>
      <c r="I522">
        <f>ROUND((E522/H522),2)</f>
        <v>106.44</v>
      </c>
      <c r="J522" t="s">
        <v>21</v>
      </c>
      <c r="K522" t="s">
        <v>22</v>
      </c>
      <c r="L522">
        <v>1555650000</v>
      </c>
      <c r="M522">
        <v>1555909200</v>
      </c>
      <c r="N522" s="15">
        <f>(((L522/60)/60)/24+DATE(1970,1,1))</f>
        <v>43574.208333333328</v>
      </c>
      <c r="O522" s="6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>ROUND(((E523/D523)*100),0)</f>
        <v>146</v>
      </c>
      <c r="G523" t="s">
        <v>20</v>
      </c>
      <c r="H523">
        <v>369</v>
      </c>
      <c r="I523">
        <f>ROUND((E523/H523),2)</f>
        <v>29.98</v>
      </c>
      <c r="J523" t="s">
        <v>21</v>
      </c>
      <c r="K523" t="s">
        <v>22</v>
      </c>
      <c r="L523">
        <v>1471928400</v>
      </c>
      <c r="M523">
        <v>1472446800</v>
      </c>
      <c r="N523" s="15">
        <f>(((L523/60)/60)/24+DATE(1970,1,1))</f>
        <v>42605.208333333328</v>
      </c>
      <c r="O523" s="6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>ROUND(((E524/D524)*100),0)</f>
        <v>32</v>
      </c>
      <c r="G524" t="s">
        <v>14</v>
      </c>
      <c r="H524">
        <v>191</v>
      </c>
      <c r="I524">
        <f>ROUND((E524/H524),2)</f>
        <v>85.81</v>
      </c>
      <c r="J524" t="s">
        <v>21</v>
      </c>
      <c r="K524" t="s">
        <v>22</v>
      </c>
      <c r="L524">
        <v>1341291600</v>
      </c>
      <c r="M524">
        <v>1342328400</v>
      </c>
      <c r="N524" s="15">
        <f>(((L524/60)/60)/24+DATE(1970,1,1))</f>
        <v>41093.208333333336</v>
      </c>
      <c r="O524" s="6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>ROUND(((E525/D525)*100),0)</f>
        <v>700</v>
      </c>
      <c r="G525" t="s">
        <v>20</v>
      </c>
      <c r="H525">
        <v>89</v>
      </c>
      <c r="I525">
        <f>ROUND((E525/H525),2)</f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15">
        <f>(((L525/60)/60)/24+DATE(1970,1,1))</f>
        <v>40241.25</v>
      </c>
      <c r="O525" s="6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>ROUND(((E526/D526)*100),0)</f>
        <v>84</v>
      </c>
      <c r="G526" t="s">
        <v>14</v>
      </c>
      <c r="H526">
        <v>1979</v>
      </c>
      <c r="I526">
        <f>ROUND((E526/H526),2)</f>
        <v>41</v>
      </c>
      <c r="J526" t="s">
        <v>21</v>
      </c>
      <c r="K526" t="s">
        <v>22</v>
      </c>
      <c r="L526">
        <v>1272258000</v>
      </c>
      <c r="M526">
        <v>1273381200</v>
      </c>
      <c r="N526" s="15">
        <f>(((L526/60)/60)/24+DATE(1970,1,1))</f>
        <v>40294.208333333336</v>
      </c>
      <c r="O526" s="6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>ROUND(((E527/D527)*100),0)</f>
        <v>84</v>
      </c>
      <c r="G527" t="s">
        <v>14</v>
      </c>
      <c r="H527">
        <v>63</v>
      </c>
      <c r="I527">
        <f>ROUND((E527/H527),2)</f>
        <v>28.06</v>
      </c>
      <c r="J527" t="s">
        <v>21</v>
      </c>
      <c r="K527" t="s">
        <v>22</v>
      </c>
      <c r="L527">
        <v>1290492000</v>
      </c>
      <c r="M527">
        <v>1290837600</v>
      </c>
      <c r="N527" s="15">
        <f>(((L527/60)/60)/24+DATE(1970,1,1))</f>
        <v>40505.25</v>
      </c>
      <c r="O527" s="6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>ROUND(((E528/D528)*100),0)</f>
        <v>156</v>
      </c>
      <c r="G528" t="s">
        <v>20</v>
      </c>
      <c r="H528">
        <v>147</v>
      </c>
      <c r="I528">
        <f>ROUND((E528/H528),2)</f>
        <v>88.05</v>
      </c>
      <c r="J528" t="s">
        <v>21</v>
      </c>
      <c r="K528" t="s">
        <v>22</v>
      </c>
      <c r="L528">
        <v>1451109600</v>
      </c>
      <c r="M528">
        <v>1454306400</v>
      </c>
      <c r="N528" s="15">
        <f>(((L528/60)/60)/24+DATE(1970,1,1))</f>
        <v>42364.25</v>
      </c>
      <c r="O528" s="6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>ROUND(((E529/D529)*100),0)</f>
        <v>100</v>
      </c>
      <c r="G529" t="s">
        <v>14</v>
      </c>
      <c r="H529">
        <v>6080</v>
      </c>
      <c r="I529">
        <f>ROUND((E529/H529),2)</f>
        <v>31</v>
      </c>
      <c r="J529" t="s">
        <v>15</v>
      </c>
      <c r="K529" t="s">
        <v>16</v>
      </c>
      <c r="L529">
        <v>1454652000</v>
      </c>
      <c r="M529">
        <v>1457762400</v>
      </c>
      <c r="N529" s="15">
        <f>(((L529/60)/60)/24+DATE(1970,1,1))</f>
        <v>42405.25</v>
      </c>
      <c r="O529" s="6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>ROUND(((E530/D530)*100),0)</f>
        <v>80</v>
      </c>
      <c r="G530" t="s">
        <v>14</v>
      </c>
      <c r="H530">
        <v>80</v>
      </c>
      <c r="I530">
        <f>ROUND((E530/H530),2)</f>
        <v>90.34</v>
      </c>
      <c r="J530" t="s">
        <v>40</v>
      </c>
      <c r="K530" t="s">
        <v>41</v>
      </c>
      <c r="L530">
        <v>1385186400</v>
      </c>
      <c r="M530">
        <v>1389074400</v>
      </c>
      <c r="N530" s="15">
        <f>(((L530/60)/60)/24+DATE(1970,1,1))</f>
        <v>41601.25</v>
      </c>
      <c r="O530" s="6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>ROUND(((E531/D531)*100),0)</f>
        <v>11</v>
      </c>
      <c r="G531" t="s">
        <v>14</v>
      </c>
      <c r="H531">
        <v>9</v>
      </c>
      <c r="I531">
        <f>ROUND((E531/H531),2)</f>
        <v>63.78</v>
      </c>
      <c r="J531" t="s">
        <v>21</v>
      </c>
      <c r="K531" t="s">
        <v>22</v>
      </c>
      <c r="L531">
        <v>1399698000</v>
      </c>
      <c r="M531">
        <v>1402117200</v>
      </c>
      <c r="N531" s="15">
        <f>(((L531/60)/60)/24+DATE(1970,1,1))</f>
        <v>41769.208333333336</v>
      </c>
      <c r="O531" s="6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>ROUND(((E532/D532)*100),0)</f>
        <v>92</v>
      </c>
      <c r="G532" t="s">
        <v>14</v>
      </c>
      <c r="H532">
        <v>1784</v>
      </c>
      <c r="I532">
        <f>ROUND((E532/H532),2)</f>
        <v>54</v>
      </c>
      <c r="J532" t="s">
        <v>21</v>
      </c>
      <c r="K532" t="s">
        <v>22</v>
      </c>
      <c r="L532">
        <v>1283230800</v>
      </c>
      <c r="M532">
        <v>1284440400</v>
      </c>
      <c r="N532" s="15">
        <f>(((L532/60)/60)/24+DATE(1970,1,1))</f>
        <v>40421.208333333336</v>
      </c>
      <c r="O532" s="6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>ROUND(((E533/D533)*100),0)</f>
        <v>96</v>
      </c>
      <c r="G533" t="s">
        <v>47</v>
      </c>
      <c r="H533">
        <v>3640</v>
      </c>
      <c r="I533">
        <f>ROUND((E533/H533),2)</f>
        <v>48.99</v>
      </c>
      <c r="J533" t="s">
        <v>98</v>
      </c>
      <c r="K533" t="s">
        <v>99</v>
      </c>
      <c r="L533">
        <v>1384149600</v>
      </c>
      <c r="M533">
        <v>1388988000</v>
      </c>
      <c r="N533" s="15">
        <f>(((L533/60)/60)/24+DATE(1970,1,1))</f>
        <v>41589.25</v>
      </c>
      <c r="O533" s="6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>ROUND(((E534/D534)*100),0)</f>
        <v>503</v>
      </c>
      <c r="G534" t="s">
        <v>20</v>
      </c>
      <c r="H534">
        <v>126</v>
      </c>
      <c r="I534">
        <f>ROUND((E534/H534),2)</f>
        <v>63.86</v>
      </c>
      <c r="J534" t="s">
        <v>15</v>
      </c>
      <c r="K534" t="s">
        <v>16</v>
      </c>
      <c r="L534">
        <v>1516860000</v>
      </c>
      <c r="M534">
        <v>1516946400</v>
      </c>
      <c r="N534" s="15">
        <f>(((L534/60)/60)/24+DATE(1970,1,1))</f>
        <v>43125.25</v>
      </c>
      <c r="O534" s="6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>ROUND(((E535/D535)*100),0)</f>
        <v>159</v>
      </c>
      <c r="G535" t="s">
        <v>20</v>
      </c>
      <c r="H535">
        <v>2218</v>
      </c>
      <c r="I535">
        <f>ROUND((E535/H535),2)</f>
        <v>83</v>
      </c>
      <c r="J535" t="s">
        <v>40</v>
      </c>
      <c r="K535" t="s">
        <v>41</v>
      </c>
      <c r="L535">
        <v>1374642000</v>
      </c>
      <c r="M535">
        <v>1377752400</v>
      </c>
      <c r="N535" s="15">
        <f>(((L535/60)/60)/24+DATE(1970,1,1))</f>
        <v>41479.208333333336</v>
      </c>
      <c r="O535" s="6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>ROUND(((E536/D536)*100),0)</f>
        <v>15</v>
      </c>
      <c r="G536" t="s">
        <v>14</v>
      </c>
      <c r="H536">
        <v>243</v>
      </c>
      <c r="I536">
        <f>ROUND((E536/H536),2)</f>
        <v>55.08</v>
      </c>
      <c r="J536" t="s">
        <v>21</v>
      </c>
      <c r="K536" t="s">
        <v>22</v>
      </c>
      <c r="L536">
        <v>1534482000</v>
      </c>
      <c r="M536">
        <v>1534568400</v>
      </c>
      <c r="N536" s="15">
        <f>(((L536/60)/60)/24+DATE(1970,1,1))</f>
        <v>43329.208333333328</v>
      </c>
      <c r="O536" s="6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>ROUND(((E537/D537)*100),0)</f>
        <v>482</v>
      </c>
      <c r="G537" t="s">
        <v>20</v>
      </c>
      <c r="H537">
        <v>202</v>
      </c>
      <c r="I537">
        <f>ROUND((E537/H537),2)</f>
        <v>62.04</v>
      </c>
      <c r="J537" t="s">
        <v>107</v>
      </c>
      <c r="K537" t="s">
        <v>108</v>
      </c>
      <c r="L537">
        <v>1528434000</v>
      </c>
      <c r="M537">
        <v>1528606800</v>
      </c>
      <c r="N537" s="15">
        <f>(((L537/60)/60)/24+DATE(1970,1,1))</f>
        <v>43259.208333333328</v>
      </c>
      <c r="O537" s="6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>ROUND(((E538/D538)*100),0)</f>
        <v>150</v>
      </c>
      <c r="G538" t="s">
        <v>20</v>
      </c>
      <c r="H538">
        <v>140</v>
      </c>
      <c r="I538">
        <f>ROUND((E538/H538),2)</f>
        <v>104.98</v>
      </c>
      <c r="J538" t="s">
        <v>107</v>
      </c>
      <c r="K538" t="s">
        <v>108</v>
      </c>
      <c r="L538">
        <v>1282626000</v>
      </c>
      <c r="M538">
        <v>1284872400</v>
      </c>
      <c r="N538" s="15">
        <f>(((L538/60)/60)/24+DATE(1970,1,1))</f>
        <v>40414.208333333336</v>
      </c>
      <c r="O538" s="6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>ROUND(((E539/D539)*100),0)</f>
        <v>117</v>
      </c>
      <c r="G539" t="s">
        <v>20</v>
      </c>
      <c r="H539">
        <v>1052</v>
      </c>
      <c r="I539">
        <f>ROUND((E539/H539),2)</f>
        <v>94.04</v>
      </c>
      <c r="J539" t="s">
        <v>36</v>
      </c>
      <c r="K539" t="s">
        <v>37</v>
      </c>
      <c r="L539">
        <v>1535605200</v>
      </c>
      <c r="M539">
        <v>1537592400</v>
      </c>
      <c r="N539" s="15">
        <f>(((L539/60)/60)/24+DATE(1970,1,1))</f>
        <v>43342.208333333328</v>
      </c>
      <c r="O539" s="6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>ROUND(((E540/D540)*100),0)</f>
        <v>38</v>
      </c>
      <c r="G540" t="s">
        <v>14</v>
      </c>
      <c r="H540">
        <v>1296</v>
      </c>
      <c r="I540">
        <f>ROUND((E540/H540),2)</f>
        <v>44.01</v>
      </c>
      <c r="J540" t="s">
        <v>21</v>
      </c>
      <c r="K540" t="s">
        <v>22</v>
      </c>
      <c r="L540">
        <v>1379826000</v>
      </c>
      <c r="M540">
        <v>1381208400</v>
      </c>
      <c r="N540" s="15">
        <f>(((L540/60)/60)/24+DATE(1970,1,1))</f>
        <v>41539.208333333336</v>
      </c>
      <c r="O540" s="6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>ROUND(((E541/D541)*100),0)</f>
        <v>73</v>
      </c>
      <c r="G541" t="s">
        <v>14</v>
      </c>
      <c r="H541">
        <v>77</v>
      </c>
      <c r="I541">
        <f>ROUND((E541/H541),2)</f>
        <v>92.47</v>
      </c>
      <c r="J541" t="s">
        <v>21</v>
      </c>
      <c r="K541" t="s">
        <v>22</v>
      </c>
      <c r="L541">
        <v>1561957200</v>
      </c>
      <c r="M541">
        <v>1562475600</v>
      </c>
      <c r="N541" s="15">
        <f>(((L541/60)/60)/24+DATE(1970,1,1))</f>
        <v>43647.208333333328</v>
      </c>
      <c r="O541" s="6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>ROUND(((E542/D542)*100),0)</f>
        <v>266</v>
      </c>
      <c r="G542" t="s">
        <v>20</v>
      </c>
      <c r="H542">
        <v>247</v>
      </c>
      <c r="I542">
        <f>ROUND((E542/H542),2)</f>
        <v>57.07</v>
      </c>
      <c r="J542" t="s">
        <v>21</v>
      </c>
      <c r="K542" t="s">
        <v>22</v>
      </c>
      <c r="L542">
        <v>1525496400</v>
      </c>
      <c r="M542">
        <v>1527397200</v>
      </c>
      <c r="N542" s="15">
        <f>(((L542/60)/60)/24+DATE(1970,1,1))</f>
        <v>43225.208333333328</v>
      </c>
      <c r="O542" s="6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>ROUND(((E543/D543)*100),0)</f>
        <v>24</v>
      </c>
      <c r="G543" t="s">
        <v>14</v>
      </c>
      <c r="H543">
        <v>395</v>
      </c>
      <c r="I543">
        <f>ROUND((E543/H543),2)</f>
        <v>109.08</v>
      </c>
      <c r="J543" t="s">
        <v>107</v>
      </c>
      <c r="K543" t="s">
        <v>108</v>
      </c>
      <c r="L543">
        <v>1433912400</v>
      </c>
      <c r="M543">
        <v>1436158800</v>
      </c>
      <c r="N543" s="15">
        <f>(((L543/60)/60)/24+DATE(1970,1,1))</f>
        <v>42165.208333333328</v>
      </c>
      <c r="O543" s="6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>ROUND(((E544/D544)*100),0)</f>
        <v>3</v>
      </c>
      <c r="G544" t="s">
        <v>14</v>
      </c>
      <c r="H544">
        <v>49</v>
      </c>
      <c r="I544">
        <f>ROUND((E544/H544),2)</f>
        <v>39.39</v>
      </c>
      <c r="J544" t="s">
        <v>40</v>
      </c>
      <c r="K544" t="s">
        <v>41</v>
      </c>
      <c r="L544">
        <v>1453442400</v>
      </c>
      <c r="M544">
        <v>1456034400</v>
      </c>
      <c r="N544" s="15">
        <f>(((L544/60)/60)/24+DATE(1970,1,1))</f>
        <v>42391.25</v>
      </c>
      <c r="O544" s="6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>ROUND(((E545/D545)*100),0)</f>
        <v>16</v>
      </c>
      <c r="G545" t="s">
        <v>14</v>
      </c>
      <c r="H545">
        <v>180</v>
      </c>
      <c r="I545">
        <f>ROUND((E545/H545),2)</f>
        <v>77.02</v>
      </c>
      <c r="J545" t="s">
        <v>21</v>
      </c>
      <c r="K545" t="s">
        <v>22</v>
      </c>
      <c r="L545">
        <v>1378875600</v>
      </c>
      <c r="M545">
        <v>1380171600</v>
      </c>
      <c r="N545" s="15">
        <f>(((L545/60)/60)/24+DATE(1970,1,1))</f>
        <v>41528.208333333336</v>
      </c>
      <c r="O545" s="6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>ROUND(((E546/D546)*100),0)</f>
        <v>277</v>
      </c>
      <c r="G546" t="s">
        <v>20</v>
      </c>
      <c r="H546">
        <v>84</v>
      </c>
      <c r="I546">
        <f>ROUND((E546/H546),2)</f>
        <v>92.17</v>
      </c>
      <c r="J546" t="s">
        <v>21</v>
      </c>
      <c r="K546" t="s">
        <v>22</v>
      </c>
      <c r="L546">
        <v>1452232800</v>
      </c>
      <c r="M546">
        <v>1453356000</v>
      </c>
      <c r="N546" s="15">
        <f>(((L546/60)/60)/24+DATE(1970,1,1))</f>
        <v>42377.25</v>
      </c>
      <c r="O546" s="6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>ROUND(((E547/D547)*100),0)</f>
        <v>89</v>
      </c>
      <c r="G547" t="s">
        <v>14</v>
      </c>
      <c r="H547">
        <v>2690</v>
      </c>
      <c r="I547">
        <f>ROUND((E547/H547),2)</f>
        <v>61.01</v>
      </c>
      <c r="J547" t="s">
        <v>21</v>
      </c>
      <c r="K547" t="s">
        <v>22</v>
      </c>
      <c r="L547">
        <v>1577253600</v>
      </c>
      <c r="M547">
        <v>1578981600</v>
      </c>
      <c r="N547" s="15">
        <f>(((L547/60)/60)/24+DATE(1970,1,1))</f>
        <v>43824.25</v>
      </c>
      <c r="O547" s="6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>ROUND(((E548/D548)*100),0)</f>
        <v>164</v>
      </c>
      <c r="G548" t="s">
        <v>20</v>
      </c>
      <c r="H548">
        <v>88</v>
      </c>
      <c r="I548">
        <f>ROUND((E548/H548),2)</f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15">
        <f>(((L548/60)/60)/24+DATE(1970,1,1))</f>
        <v>43360.208333333328</v>
      </c>
      <c r="O548" s="6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>ROUND(((E549/D549)*100),0)</f>
        <v>969</v>
      </c>
      <c r="G549" t="s">
        <v>20</v>
      </c>
      <c r="H549">
        <v>156</v>
      </c>
      <c r="I549">
        <f>ROUND((E549/H549),2)</f>
        <v>80.75</v>
      </c>
      <c r="J549" t="s">
        <v>21</v>
      </c>
      <c r="K549" t="s">
        <v>22</v>
      </c>
      <c r="L549">
        <v>1422165600</v>
      </c>
      <c r="M549">
        <v>1423202400</v>
      </c>
      <c r="N549" s="15">
        <f>(((L549/60)/60)/24+DATE(1970,1,1))</f>
        <v>42029.25</v>
      </c>
      <c r="O549" s="6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>ROUND(((E550/D550)*100),0)</f>
        <v>271</v>
      </c>
      <c r="G550" t="s">
        <v>20</v>
      </c>
      <c r="H550">
        <v>2985</v>
      </c>
      <c r="I550">
        <f>ROUND((E550/H550),2)</f>
        <v>59.99</v>
      </c>
      <c r="J550" t="s">
        <v>21</v>
      </c>
      <c r="K550" t="s">
        <v>22</v>
      </c>
      <c r="L550">
        <v>1459486800</v>
      </c>
      <c r="M550">
        <v>1460610000</v>
      </c>
      <c r="N550" s="15">
        <f>(((L550/60)/60)/24+DATE(1970,1,1))</f>
        <v>42461.208333333328</v>
      </c>
      <c r="O550" s="6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>ROUND(((E551/D551)*100),0)</f>
        <v>284</v>
      </c>
      <c r="G551" t="s">
        <v>20</v>
      </c>
      <c r="H551">
        <v>762</v>
      </c>
      <c r="I551">
        <f>ROUND((E551/H551),2)</f>
        <v>110.03</v>
      </c>
      <c r="J551" t="s">
        <v>21</v>
      </c>
      <c r="K551" t="s">
        <v>22</v>
      </c>
      <c r="L551">
        <v>1369717200</v>
      </c>
      <c r="M551">
        <v>1370494800</v>
      </c>
      <c r="N551" s="15">
        <f>(((L551/60)/60)/24+DATE(1970,1,1))</f>
        <v>41422.208333333336</v>
      </c>
      <c r="O551" s="6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>ROUND(((E552/D552)*100),0)</f>
        <v>4</v>
      </c>
      <c r="G552" t="s">
        <v>74</v>
      </c>
      <c r="H552">
        <v>1</v>
      </c>
      <c r="I552">
        <f>ROUND((E552/H552),2)</f>
        <v>4</v>
      </c>
      <c r="J552" t="s">
        <v>98</v>
      </c>
      <c r="K552" t="s">
        <v>99</v>
      </c>
      <c r="L552">
        <v>1330495200</v>
      </c>
      <c r="M552">
        <v>1332306000</v>
      </c>
      <c r="N552" s="15">
        <f>(((L552/60)/60)/24+DATE(1970,1,1))</f>
        <v>40968.25</v>
      </c>
      <c r="O552" s="6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>ROUND(((E553/D553)*100),0)</f>
        <v>59</v>
      </c>
      <c r="G553" t="s">
        <v>14</v>
      </c>
      <c r="H553">
        <v>2779</v>
      </c>
      <c r="I553">
        <f>ROUND((E553/H553),2)</f>
        <v>38</v>
      </c>
      <c r="J553" t="s">
        <v>26</v>
      </c>
      <c r="K553" t="s">
        <v>27</v>
      </c>
      <c r="L553">
        <v>1419055200</v>
      </c>
      <c r="M553">
        <v>1422511200</v>
      </c>
      <c r="N553" s="15">
        <f>(((L553/60)/60)/24+DATE(1970,1,1))</f>
        <v>41993.25</v>
      </c>
      <c r="O553" s="6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>ROUND(((E554/D554)*100),0)</f>
        <v>99</v>
      </c>
      <c r="G554" t="s">
        <v>14</v>
      </c>
      <c r="H554">
        <v>92</v>
      </c>
      <c r="I554">
        <f>ROUND((E554/H554),2)</f>
        <v>96.37</v>
      </c>
      <c r="J554" t="s">
        <v>21</v>
      </c>
      <c r="K554" t="s">
        <v>22</v>
      </c>
      <c r="L554">
        <v>1480140000</v>
      </c>
      <c r="M554">
        <v>1480312800</v>
      </c>
      <c r="N554" s="15">
        <f>(((L554/60)/60)/24+DATE(1970,1,1))</f>
        <v>42700.25</v>
      </c>
      <c r="O554" s="6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>ROUND(((E555/D555)*100),0)</f>
        <v>44</v>
      </c>
      <c r="G555" t="s">
        <v>14</v>
      </c>
      <c r="H555">
        <v>1028</v>
      </c>
      <c r="I555">
        <f>ROUND((E555/H555),2)</f>
        <v>72.98</v>
      </c>
      <c r="J555" t="s">
        <v>21</v>
      </c>
      <c r="K555" t="s">
        <v>22</v>
      </c>
      <c r="L555">
        <v>1293948000</v>
      </c>
      <c r="M555">
        <v>1294034400</v>
      </c>
      <c r="N555" s="15">
        <f>(((L555/60)/60)/24+DATE(1970,1,1))</f>
        <v>40545.25</v>
      </c>
      <c r="O555" s="6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>ROUND(((E556/D556)*100),0)</f>
        <v>152</v>
      </c>
      <c r="G556" t="s">
        <v>20</v>
      </c>
      <c r="H556">
        <v>554</v>
      </c>
      <c r="I556">
        <f>ROUND((E556/H556),2)</f>
        <v>26.01</v>
      </c>
      <c r="J556" t="s">
        <v>15</v>
      </c>
      <c r="K556" t="s">
        <v>16</v>
      </c>
      <c r="L556">
        <v>1482127200</v>
      </c>
      <c r="M556">
        <v>1482645600</v>
      </c>
      <c r="N556" s="15">
        <f>(((L556/60)/60)/24+DATE(1970,1,1))</f>
        <v>42723.25</v>
      </c>
      <c r="O556" s="6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>ROUND(((E557/D557)*100),0)</f>
        <v>224</v>
      </c>
      <c r="G557" t="s">
        <v>20</v>
      </c>
      <c r="H557">
        <v>135</v>
      </c>
      <c r="I557">
        <f>ROUND((E557/H557),2)</f>
        <v>104.36</v>
      </c>
      <c r="J557" t="s">
        <v>36</v>
      </c>
      <c r="K557" t="s">
        <v>37</v>
      </c>
      <c r="L557">
        <v>1396414800</v>
      </c>
      <c r="M557">
        <v>1399093200</v>
      </c>
      <c r="N557" s="15">
        <f>(((L557/60)/60)/24+DATE(1970,1,1))</f>
        <v>41731.208333333336</v>
      </c>
      <c r="O557" s="6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>ROUND(((E558/D558)*100),0)</f>
        <v>240</v>
      </c>
      <c r="G558" t="s">
        <v>20</v>
      </c>
      <c r="H558">
        <v>122</v>
      </c>
      <c r="I558">
        <f>ROUND((E558/H558),2)</f>
        <v>102.19</v>
      </c>
      <c r="J558" t="s">
        <v>21</v>
      </c>
      <c r="K558" t="s">
        <v>22</v>
      </c>
      <c r="L558">
        <v>1315285200</v>
      </c>
      <c r="M558">
        <v>1315890000</v>
      </c>
      <c r="N558" s="15">
        <f>(((L558/60)/60)/24+DATE(1970,1,1))</f>
        <v>40792.208333333336</v>
      </c>
      <c r="O558" s="6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>ROUND(((E559/D559)*100),0)</f>
        <v>199</v>
      </c>
      <c r="G559" t="s">
        <v>20</v>
      </c>
      <c r="H559">
        <v>221</v>
      </c>
      <c r="I559">
        <f>ROUND((E559/H559),2)</f>
        <v>54.12</v>
      </c>
      <c r="J559" t="s">
        <v>21</v>
      </c>
      <c r="K559" t="s">
        <v>22</v>
      </c>
      <c r="L559">
        <v>1443762000</v>
      </c>
      <c r="M559">
        <v>1444021200</v>
      </c>
      <c r="N559" s="15">
        <f>(((L559/60)/60)/24+DATE(1970,1,1))</f>
        <v>42279.208333333328</v>
      </c>
      <c r="O559" s="6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>ROUND(((E560/D560)*100),0)</f>
        <v>137</v>
      </c>
      <c r="G560" t="s">
        <v>20</v>
      </c>
      <c r="H560">
        <v>126</v>
      </c>
      <c r="I560">
        <f>ROUND((E560/H560),2)</f>
        <v>63.22</v>
      </c>
      <c r="J560" t="s">
        <v>21</v>
      </c>
      <c r="K560" t="s">
        <v>22</v>
      </c>
      <c r="L560">
        <v>1456293600</v>
      </c>
      <c r="M560">
        <v>1460005200</v>
      </c>
      <c r="N560" s="15">
        <f>(((L560/60)/60)/24+DATE(1970,1,1))</f>
        <v>42424.25</v>
      </c>
      <c r="O560" s="6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>ROUND(((E561/D561)*100),0)</f>
        <v>101</v>
      </c>
      <c r="G561" t="s">
        <v>20</v>
      </c>
      <c r="H561">
        <v>1022</v>
      </c>
      <c r="I561">
        <f>ROUND((E561/H561),2)</f>
        <v>104.03</v>
      </c>
      <c r="J561" t="s">
        <v>21</v>
      </c>
      <c r="K561" t="s">
        <v>22</v>
      </c>
      <c r="L561">
        <v>1470114000</v>
      </c>
      <c r="M561">
        <v>1470718800</v>
      </c>
      <c r="N561" s="15">
        <f>(((L561/60)/60)/24+DATE(1970,1,1))</f>
        <v>42584.208333333328</v>
      </c>
      <c r="O561" s="6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>ROUND(((E562/D562)*100),0)</f>
        <v>794</v>
      </c>
      <c r="G562" t="s">
        <v>20</v>
      </c>
      <c r="H562">
        <v>3177</v>
      </c>
      <c r="I562">
        <f>ROUND((E562/H562),2)</f>
        <v>49.99</v>
      </c>
      <c r="J562" t="s">
        <v>21</v>
      </c>
      <c r="K562" t="s">
        <v>22</v>
      </c>
      <c r="L562">
        <v>1321596000</v>
      </c>
      <c r="M562">
        <v>1325052000</v>
      </c>
      <c r="N562" s="15">
        <f>(((L562/60)/60)/24+DATE(1970,1,1))</f>
        <v>40865.25</v>
      </c>
      <c r="O562" s="6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>ROUND(((E563/D563)*100),0)</f>
        <v>370</v>
      </c>
      <c r="G563" t="s">
        <v>20</v>
      </c>
      <c r="H563">
        <v>198</v>
      </c>
      <c r="I563">
        <f>ROUND((E563/H563),2)</f>
        <v>56.02</v>
      </c>
      <c r="J563" t="s">
        <v>98</v>
      </c>
      <c r="K563" t="s">
        <v>99</v>
      </c>
      <c r="L563">
        <v>1318827600</v>
      </c>
      <c r="M563">
        <v>1319000400</v>
      </c>
      <c r="N563" s="15">
        <f>(((L563/60)/60)/24+DATE(1970,1,1))</f>
        <v>40833.208333333336</v>
      </c>
      <c r="O563" s="6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>ROUND(((E564/D564)*100),0)</f>
        <v>13</v>
      </c>
      <c r="G564" t="s">
        <v>14</v>
      </c>
      <c r="H564">
        <v>26</v>
      </c>
      <c r="I564">
        <f>ROUND((E564/H564),2)</f>
        <v>48.81</v>
      </c>
      <c r="J564" t="s">
        <v>98</v>
      </c>
      <c r="K564" t="s">
        <v>99</v>
      </c>
      <c r="L564">
        <v>1552366800</v>
      </c>
      <c r="M564">
        <v>1552539600</v>
      </c>
      <c r="N564" s="15">
        <f>(((L564/60)/60)/24+DATE(1970,1,1))</f>
        <v>43536.208333333328</v>
      </c>
      <c r="O564" s="6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>ROUND(((E565/D565)*100),0)</f>
        <v>138</v>
      </c>
      <c r="G565" t="s">
        <v>20</v>
      </c>
      <c r="H565">
        <v>85</v>
      </c>
      <c r="I565">
        <f>ROUND((E565/H565),2)</f>
        <v>60.08</v>
      </c>
      <c r="J565" t="s">
        <v>26</v>
      </c>
      <c r="K565" t="s">
        <v>27</v>
      </c>
      <c r="L565">
        <v>1542088800</v>
      </c>
      <c r="M565">
        <v>1543816800</v>
      </c>
      <c r="N565" s="15">
        <f>(((L565/60)/60)/24+DATE(1970,1,1))</f>
        <v>43417.25</v>
      </c>
      <c r="O565" s="6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>ROUND(((E566/D566)*100),0)</f>
        <v>84</v>
      </c>
      <c r="G566" t="s">
        <v>14</v>
      </c>
      <c r="H566">
        <v>1790</v>
      </c>
      <c r="I566">
        <f>ROUND((E566/H566),2)</f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15">
        <f>(((L566/60)/60)/24+DATE(1970,1,1))</f>
        <v>42078.208333333328</v>
      </c>
      <c r="O566" s="6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>ROUND(((E567/D567)*100),0)</f>
        <v>205</v>
      </c>
      <c r="G567" t="s">
        <v>20</v>
      </c>
      <c r="H567">
        <v>3596</v>
      </c>
      <c r="I567">
        <f>ROUND((E567/H567),2)</f>
        <v>53.99</v>
      </c>
      <c r="J567" t="s">
        <v>21</v>
      </c>
      <c r="K567" t="s">
        <v>22</v>
      </c>
      <c r="L567">
        <v>1321336800</v>
      </c>
      <c r="M567">
        <v>1323064800</v>
      </c>
      <c r="N567" s="15">
        <f>(((L567/60)/60)/24+DATE(1970,1,1))</f>
        <v>40862.25</v>
      </c>
      <c r="O567" s="6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>ROUND(((E568/D568)*100),0)</f>
        <v>44</v>
      </c>
      <c r="G568" t="s">
        <v>14</v>
      </c>
      <c r="H568">
        <v>37</v>
      </c>
      <c r="I568">
        <f>ROUND((E568/H568),2)</f>
        <v>111.46</v>
      </c>
      <c r="J568" t="s">
        <v>21</v>
      </c>
      <c r="K568" t="s">
        <v>22</v>
      </c>
      <c r="L568">
        <v>1456293600</v>
      </c>
      <c r="M568">
        <v>1458277200</v>
      </c>
      <c r="N568" s="15">
        <f>(((L568/60)/60)/24+DATE(1970,1,1))</f>
        <v>42424.25</v>
      </c>
      <c r="O568" s="6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>ROUND(((E569/D569)*100),0)</f>
        <v>219</v>
      </c>
      <c r="G569" t="s">
        <v>20</v>
      </c>
      <c r="H569">
        <v>244</v>
      </c>
      <c r="I569">
        <f>ROUND((E569/H569),2)</f>
        <v>60.92</v>
      </c>
      <c r="J569" t="s">
        <v>21</v>
      </c>
      <c r="K569" t="s">
        <v>22</v>
      </c>
      <c r="L569">
        <v>1404968400</v>
      </c>
      <c r="M569">
        <v>1405141200</v>
      </c>
      <c r="N569" s="15">
        <f>(((L569/60)/60)/24+DATE(1970,1,1))</f>
        <v>41830.208333333336</v>
      </c>
      <c r="O569" s="6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>ROUND(((E570/D570)*100),0)</f>
        <v>186</v>
      </c>
      <c r="G570" t="s">
        <v>20</v>
      </c>
      <c r="H570">
        <v>5180</v>
      </c>
      <c r="I570">
        <f>ROUND((E570/H570),2)</f>
        <v>26</v>
      </c>
      <c r="J570" t="s">
        <v>21</v>
      </c>
      <c r="K570" t="s">
        <v>22</v>
      </c>
      <c r="L570">
        <v>1279170000</v>
      </c>
      <c r="M570">
        <v>1283058000</v>
      </c>
      <c r="N570" s="15">
        <f>(((L570/60)/60)/24+DATE(1970,1,1))</f>
        <v>40374.208333333336</v>
      </c>
      <c r="O570" s="6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>ROUND(((E571/D571)*100),0)</f>
        <v>237</v>
      </c>
      <c r="G571" t="s">
        <v>20</v>
      </c>
      <c r="H571">
        <v>589</v>
      </c>
      <c r="I571">
        <f>ROUND((E571/H571),2)</f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15">
        <f>(((L571/60)/60)/24+DATE(1970,1,1))</f>
        <v>40554.25</v>
      </c>
      <c r="O571" s="6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>ROUND(((E572/D572)*100),0)</f>
        <v>306</v>
      </c>
      <c r="G572" t="s">
        <v>20</v>
      </c>
      <c r="H572">
        <v>2725</v>
      </c>
      <c r="I572">
        <f>ROUND((E572/H572),2)</f>
        <v>35</v>
      </c>
      <c r="J572" t="s">
        <v>21</v>
      </c>
      <c r="K572" t="s">
        <v>22</v>
      </c>
      <c r="L572">
        <v>1419055200</v>
      </c>
      <c r="M572">
        <v>1419573600</v>
      </c>
      <c r="N572" s="15">
        <f>(((L572/60)/60)/24+DATE(1970,1,1))</f>
        <v>41993.25</v>
      </c>
      <c r="O572" s="6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>ROUND(((E573/D573)*100),0)</f>
        <v>94</v>
      </c>
      <c r="G573" t="s">
        <v>14</v>
      </c>
      <c r="H573">
        <v>35</v>
      </c>
      <c r="I573">
        <f>ROUND((E573/H573),2)</f>
        <v>94.14</v>
      </c>
      <c r="J573" t="s">
        <v>107</v>
      </c>
      <c r="K573" t="s">
        <v>108</v>
      </c>
      <c r="L573">
        <v>1434690000</v>
      </c>
      <c r="M573">
        <v>1438750800</v>
      </c>
      <c r="N573" s="15">
        <f>(((L573/60)/60)/24+DATE(1970,1,1))</f>
        <v>42174.208333333328</v>
      </c>
      <c r="O573" s="6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>ROUND(((E574/D574)*100),0)</f>
        <v>54</v>
      </c>
      <c r="G574" t="s">
        <v>74</v>
      </c>
      <c r="H574">
        <v>94</v>
      </c>
      <c r="I574">
        <f>ROUND((E574/H574),2)</f>
        <v>52.09</v>
      </c>
      <c r="J574" t="s">
        <v>21</v>
      </c>
      <c r="K574" t="s">
        <v>22</v>
      </c>
      <c r="L574">
        <v>1443416400</v>
      </c>
      <c r="M574">
        <v>1444798800</v>
      </c>
      <c r="N574" s="15">
        <f>(((L574/60)/60)/24+DATE(1970,1,1))</f>
        <v>42275.208333333328</v>
      </c>
      <c r="O574" s="6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>ROUND(((E575/D575)*100),0)</f>
        <v>112</v>
      </c>
      <c r="G575" t="s">
        <v>20</v>
      </c>
      <c r="H575">
        <v>300</v>
      </c>
      <c r="I575">
        <f>ROUND((E575/H575),2)</f>
        <v>24.99</v>
      </c>
      <c r="J575" t="s">
        <v>21</v>
      </c>
      <c r="K575" t="s">
        <v>22</v>
      </c>
      <c r="L575">
        <v>1399006800</v>
      </c>
      <c r="M575">
        <v>1399179600</v>
      </c>
      <c r="N575" s="15">
        <f>(((L575/60)/60)/24+DATE(1970,1,1))</f>
        <v>41761.208333333336</v>
      </c>
      <c r="O575" s="6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>ROUND(((E576/D576)*100),0)</f>
        <v>369</v>
      </c>
      <c r="G576" t="s">
        <v>20</v>
      </c>
      <c r="H576">
        <v>144</v>
      </c>
      <c r="I576">
        <f>ROUND((E576/H576),2)</f>
        <v>69.22</v>
      </c>
      <c r="J576" t="s">
        <v>21</v>
      </c>
      <c r="K576" t="s">
        <v>22</v>
      </c>
      <c r="L576">
        <v>1575698400</v>
      </c>
      <c r="M576">
        <v>1576562400</v>
      </c>
      <c r="N576" s="15">
        <f>(((L576/60)/60)/24+DATE(1970,1,1))</f>
        <v>43806.25</v>
      </c>
      <c r="O576" s="6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>ROUND(((E577/D577)*100),0)</f>
        <v>63</v>
      </c>
      <c r="G577" t="s">
        <v>14</v>
      </c>
      <c r="H577">
        <v>558</v>
      </c>
      <c r="I577">
        <f>ROUND((E577/H577),2)</f>
        <v>93.94</v>
      </c>
      <c r="J577" t="s">
        <v>21</v>
      </c>
      <c r="K577" t="s">
        <v>22</v>
      </c>
      <c r="L577">
        <v>1400562000</v>
      </c>
      <c r="M577">
        <v>1400821200</v>
      </c>
      <c r="N577" s="15">
        <f>(((L577/60)/60)/24+DATE(1970,1,1))</f>
        <v>41779.208333333336</v>
      </c>
      <c r="O577" s="6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>ROUND(((E578/D578)*100),0)</f>
        <v>65</v>
      </c>
      <c r="G578" t="s">
        <v>14</v>
      </c>
      <c r="H578">
        <v>64</v>
      </c>
      <c r="I578">
        <f>ROUND((E578/H578),2)</f>
        <v>98.41</v>
      </c>
      <c r="J578" t="s">
        <v>21</v>
      </c>
      <c r="K578" t="s">
        <v>22</v>
      </c>
      <c r="L578">
        <v>1509512400</v>
      </c>
      <c r="M578">
        <v>1510984800</v>
      </c>
      <c r="N578" s="15">
        <f>(((L578/60)/60)/24+DATE(1970,1,1))</f>
        <v>43040.208333333328</v>
      </c>
      <c r="O578" s="6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>ROUND(((E579/D579)*100),0)</f>
        <v>19</v>
      </c>
      <c r="G579" t="s">
        <v>74</v>
      </c>
      <c r="H579">
        <v>37</v>
      </c>
      <c r="I579">
        <f>ROUND((E579/H579),2)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15">
        <f>(((L579/60)/60)/24+DATE(1970,1,1))</f>
        <v>40613.25</v>
      </c>
      <c r="O579" s="6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>ROUND(((E580/D580)*100),0)</f>
        <v>17</v>
      </c>
      <c r="G580" t="s">
        <v>14</v>
      </c>
      <c r="H580">
        <v>245</v>
      </c>
      <c r="I580">
        <f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15">
        <f>(((L580/60)/60)/24+DATE(1970,1,1))</f>
        <v>40878.25</v>
      </c>
      <c r="O580" s="6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>ROUND(((E581/D581)*100),0)</f>
        <v>101</v>
      </c>
      <c r="G581" t="s">
        <v>20</v>
      </c>
      <c r="H581">
        <v>87</v>
      </c>
      <c r="I581">
        <f>ROUND((E581/H581),2)</f>
        <v>72.06</v>
      </c>
      <c r="J581" t="s">
        <v>21</v>
      </c>
      <c r="K581" t="s">
        <v>22</v>
      </c>
      <c r="L581">
        <v>1312693200</v>
      </c>
      <c r="M581">
        <v>1313730000</v>
      </c>
      <c r="N581" s="15">
        <f>(((L581/60)/60)/24+DATE(1970,1,1))</f>
        <v>40762.208333333336</v>
      </c>
      <c r="O581" s="6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>ROUND(((E582/D582)*100),0)</f>
        <v>342</v>
      </c>
      <c r="G582" t="s">
        <v>20</v>
      </c>
      <c r="H582">
        <v>3116</v>
      </c>
      <c r="I582">
        <f>ROUND((E582/H582),2)</f>
        <v>48</v>
      </c>
      <c r="J582" t="s">
        <v>21</v>
      </c>
      <c r="K582" t="s">
        <v>22</v>
      </c>
      <c r="L582">
        <v>1393394400</v>
      </c>
      <c r="M582">
        <v>1394085600</v>
      </c>
      <c r="N582" s="15">
        <f>(((L582/60)/60)/24+DATE(1970,1,1))</f>
        <v>41696.25</v>
      </c>
      <c r="O582" s="6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>ROUND(((E583/D583)*100),0)</f>
        <v>64</v>
      </c>
      <c r="G583" t="s">
        <v>14</v>
      </c>
      <c r="H583">
        <v>71</v>
      </c>
      <c r="I583">
        <f>ROUND((E583/H583),2)</f>
        <v>54.1</v>
      </c>
      <c r="J583" t="s">
        <v>21</v>
      </c>
      <c r="K583" t="s">
        <v>22</v>
      </c>
      <c r="L583">
        <v>1304053200</v>
      </c>
      <c r="M583">
        <v>1305349200</v>
      </c>
      <c r="N583" s="15">
        <f>(((L583/60)/60)/24+DATE(1970,1,1))</f>
        <v>40662.208333333336</v>
      </c>
      <c r="O583" s="6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>ROUND(((E584/D584)*100),0)</f>
        <v>52</v>
      </c>
      <c r="G584" t="s">
        <v>14</v>
      </c>
      <c r="H584">
        <v>42</v>
      </c>
      <c r="I584">
        <f>ROUND((E584/H584),2)</f>
        <v>107.88</v>
      </c>
      <c r="J584" t="s">
        <v>21</v>
      </c>
      <c r="K584" t="s">
        <v>22</v>
      </c>
      <c r="L584">
        <v>1433912400</v>
      </c>
      <c r="M584">
        <v>1434344400</v>
      </c>
      <c r="N584" s="15">
        <f>(((L584/60)/60)/24+DATE(1970,1,1))</f>
        <v>42165.208333333328</v>
      </c>
      <c r="O584" s="6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>ROUND(((E585/D585)*100),0)</f>
        <v>322</v>
      </c>
      <c r="G585" t="s">
        <v>20</v>
      </c>
      <c r="H585">
        <v>909</v>
      </c>
      <c r="I585">
        <f>ROUND((E585/H585),2)</f>
        <v>67.03</v>
      </c>
      <c r="J585" t="s">
        <v>21</v>
      </c>
      <c r="K585" t="s">
        <v>22</v>
      </c>
      <c r="L585">
        <v>1329717600</v>
      </c>
      <c r="M585">
        <v>1331186400</v>
      </c>
      <c r="N585" s="15">
        <f>(((L585/60)/60)/24+DATE(1970,1,1))</f>
        <v>40959.25</v>
      </c>
      <c r="O585" s="6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>ROUND(((E586/D586)*100),0)</f>
        <v>120</v>
      </c>
      <c r="G586" t="s">
        <v>20</v>
      </c>
      <c r="H586">
        <v>1613</v>
      </c>
      <c r="I586">
        <f>ROUND((E586/H586),2)</f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15">
        <f>(((L586/60)/60)/24+DATE(1970,1,1))</f>
        <v>41024.208333333336</v>
      </c>
      <c r="O586" s="6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>ROUND(((E587/D587)*100),0)</f>
        <v>147</v>
      </c>
      <c r="G587" t="s">
        <v>20</v>
      </c>
      <c r="H587">
        <v>136</v>
      </c>
      <c r="I587">
        <f>ROUND((E587/H587),2)</f>
        <v>96.07</v>
      </c>
      <c r="J587" t="s">
        <v>21</v>
      </c>
      <c r="K587" t="s">
        <v>22</v>
      </c>
      <c r="L587">
        <v>1268888400</v>
      </c>
      <c r="M587">
        <v>1269752400</v>
      </c>
      <c r="N587" s="15">
        <f>(((L587/60)/60)/24+DATE(1970,1,1))</f>
        <v>40255.208333333336</v>
      </c>
      <c r="O587" s="6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>ROUND(((E588/D588)*100),0)</f>
        <v>951</v>
      </c>
      <c r="G588" t="s">
        <v>20</v>
      </c>
      <c r="H588">
        <v>130</v>
      </c>
      <c r="I588">
        <f>ROUND((E588/H588),2)</f>
        <v>51.18</v>
      </c>
      <c r="J588" t="s">
        <v>21</v>
      </c>
      <c r="K588" t="s">
        <v>22</v>
      </c>
      <c r="L588">
        <v>1289973600</v>
      </c>
      <c r="M588">
        <v>1291615200</v>
      </c>
      <c r="N588" s="15">
        <f>(((L588/60)/60)/24+DATE(1970,1,1))</f>
        <v>40499.25</v>
      </c>
      <c r="O588" s="6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>ROUND(((E589/D589)*100),0)</f>
        <v>73</v>
      </c>
      <c r="G589" t="s">
        <v>14</v>
      </c>
      <c r="H589">
        <v>156</v>
      </c>
      <c r="I589">
        <f>ROUND((E589/H589),2)</f>
        <v>43.92</v>
      </c>
      <c r="J589" t="s">
        <v>15</v>
      </c>
      <c r="K589" t="s">
        <v>16</v>
      </c>
      <c r="L589">
        <v>1547877600</v>
      </c>
      <c r="M589">
        <v>1552366800</v>
      </c>
      <c r="N589" s="15">
        <f>(((L589/60)/60)/24+DATE(1970,1,1))</f>
        <v>43484.25</v>
      </c>
      <c r="O589" s="6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>ROUND(((E590/D590)*100),0)</f>
        <v>79</v>
      </c>
      <c r="G590" t="s">
        <v>14</v>
      </c>
      <c r="H590">
        <v>1368</v>
      </c>
      <c r="I590">
        <f>ROUND((E590/H590),2)</f>
        <v>91.02</v>
      </c>
      <c r="J590" t="s">
        <v>40</v>
      </c>
      <c r="K590" t="s">
        <v>41</v>
      </c>
      <c r="L590">
        <v>1269493200</v>
      </c>
      <c r="M590">
        <v>1272171600</v>
      </c>
      <c r="N590" s="15">
        <f>(((L590/60)/60)/24+DATE(1970,1,1))</f>
        <v>40262.208333333336</v>
      </c>
      <c r="O590" s="6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>ROUND(((E591/D591)*100),0)</f>
        <v>65</v>
      </c>
      <c r="G591" t="s">
        <v>14</v>
      </c>
      <c r="H591">
        <v>102</v>
      </c>
      <c r="I591">
        <f>ROUND((E591/H591),2)</f>
        <v>50.13</v>
      </c>
      <c r="J591" t="s">
        <v>21</v>
      </c>
      <c r="K591" t="s">
        <v>22</v>
      </c>
      <c r="L591">
        <v>1436072400</v>
      </c>
      <c r="M591">
        <v>1436677200</v>
      </c>
      <c r="N591" s="15">
        <f>(((L591/60)/60)/24+DATE(1970,1,1))</f>
        <v>42190.208333333328</v>
      </c>
      <c r="O591" s="6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>ROUND(((E592/D592)*100),0)</f>
        <v>82</v>
      </c>
      <c r="G592" t="s">
        <v>14</v>
      </c>
      <c r="H592">
        <v>86</v>
      </c>
      <c r="I592">
        <f>ROUND((E592/H592),2)</f>
        <v>67.72</v>
      </c>
      <c r="J592" t="s">
        <v>26</v>
      </c>
      <c r="K592" t="s">
        <v>27</v>
      </c>
      <c r="L592">
        <v>1419141600</v>
      </c>
      <c r="M592">
        <v>1420092000</v>
      </c>
      <c r="N592" s="15">
        <f>(((L592/60)/60)/24+DATE(1970,1,1))</f>
        <v>41994.25</v>
      </c>
      <c r="O592" s="6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>ROUND(((E593/D593)*100),0)</f>
        <v>1038</v>
      </c>
      <c r="G593" t="s">
        <v>20</v>
      </c>
      <c r="H593">
        <v>102</v>
      </c>
      <c r="I593">
        <f>ROUND((E593/H593),2)</f>
        <v>61.04</v>
      </c>
      <c r="J593" t="s">
        <v>21</v>
      </c>
      <c r="K593" t="s">
        <v>22</v>
      </c>
      <c r="L593">
        <v>1279083600</v>
      </c>
      <c r="M593">
        <v>1279947600</v>
      </c>
      <c r="N593" s="15">
        <f>(((L593/60)/60)/24+DATE(1970,1,1))</f>
        <v>40373.208333333336</v>
      </c>
      <c r="O593" s="6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>ROUND(((E594/D594)*100),0)</f>
        <v>13</v>
      </c>
      <c r="G594" t="s">
        <v>14</v>
      </c>
      <c r="H594">
        <v>253</v>
      </c>
      <c r="I594">
        <f>ROUND((E594/H594),2)</f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15">
        <f>(((L594/60)/60)/24+DATE(1970,1,1))</f>
        <v>41789.208333333336</v>
      </c>
      <c r="O594" s="6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>ROUND(((E595/D595)*100),0)</f>
        <v>155</v>
      </c>
      <c r="G595" t="s">
        <v>20</v>
      </c>
      <c r="H595">
        <v>4006</v>
      </c>
      <c r="I595">
        <f>ROUND((E595/H595),2)</f>
        <v>47</v>
      </c>
      <c r="J595" t="s">
        <v>21</v>
      </c>
      <c r="K595" t="s">
        <v>22</v>
      </c>
      <c r="L595">
        <v>1395810000</v>
      </c>
      <c r="M595">
        <v>1396933200</v>
      </c>
      <c r="N595" s="15">
        <f>(((L595/60)/60)/24+DATE(1970,1,1))</f>
        <v>41724.208333333336</v>
      </c>
      <c r="O595" s="6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>ROUND(((E596/D596)*100),0)</f>
        <v>7</v>
      </c>
      <c r="G596" t="s">
        <v>14</v>
      </c>
      <c r="H596">
        <v>157</v>
      </c>
      <c r="I596">
        <f>ROUND((E596/H596),2)</f>
        <v>71.13</v>
      </c>
      <c r="J596" t="s">
        <v>21</v>
      </c>
      <c r="K596" t="s">
        <v>22</v>
      </c>
      <c r="L596">
        <v>1467003600</v>
      </c>
      <c r="M596">
        <v>1467262800</v>
      </c>
      <c r="N596" s="15">
        <f>(((L596/60)/60)/24+DATE(1970,1,1))</f>
        <v>42548.208333333328</v>
      </c>
      <c r="O596" s="6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>ROUND(((E597/D597)*100),0)</f>
        <v>209</v>
      </c>
      <c r="G597" t="s">
        <v>20</v>
      </c>
      <c r="H597">
        <v>1629</v>
      </c>
      <c r="I597">
        <f>ROUND((E597/H597),2)</f>
        <v>89.99</v>
      </c>
      <c r="J597" t="s">
        <v>21</v>
      </c>
      <c r="K597" t="s">
        <v>22</v>
      </c>
      <c r="L597">
        <v>1268715600</v>
      </c>
      <c r="M597">
        <v>1270530000</v>
      </c>
      <c r="N597" s="15">
        <f>(((L597/60)/60)/24+DATE(1970,1,1))</f>
        <v>40253.208333333336</v>
      </c>
      <c r="O597" s="6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>ROUND(((E598/D598)*100),0)</f>
        <v>100</v>
      </c>
      <c r="G598" t="s">
        <v>14</v>
      </c>
      <c r="H598">
        <v>183</v>
      </c>
      <c r="I598">
        <f>ROUND((E598/H598),2)</f>
        <v>43.03</v>
      </c>
      <c r="J598" t="s">
        <v>21</v>
      </c>
      <c r="K598" t="s">
        <v>22</v>
      </c>
      <c r="L598">
        <v>1457157600</v>
      </c>
      <c r="M598">
        <v>1457762400</v>
      </c>
      <c r="N598" s="15">
        <f>(((L598/60)/60)/24+DATE(1970,1,1))</f>
        <v>42434.25</v>
      </c>
      <c r="O598" s="6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>ROUND(((E599/D599)*100),0)</f>
        <v>202</v>
      </c>
      <c r="G599" t="s">
        <v>20</v>
      </c>
      <c r="H599">
        <v>2188</v>
      </c>
      <c r="I599">
        <f>ROUND((E599/H599),2)</f>
        <v>68</v>
      </c>
      <c r="J599" t="s">
        <v>21</v>
      </c>
      <c r="K599" t="s">
        <v>22</v>
      </c>
      <c r="L599">
        <v>1573970400</v>
      </c>
      <c r="M599">
        <v>1575525600</v>
      </c>
      <c r="N599" s="15">
        <f>(((L599/60)/60)/24+DATE(1970,1,1))</f>
        <v>43786.25</v>
      </c>
      <c r="O599" s="6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>ROUND(((E600/D600)*100),0)</f>
        <v>162</v>
      </c>
      <c r="G600" t="s">
        <v>20</v>
      </c>
      <c r="H600">
        <v>2409</v>
      </c>
      <c r="I600">
        <f>ROUND((E600/H600),2)</f>
        <v>73</v>
      </c>
      <c r="J600" t="s">
        <v>107</v>
      </c>
      <c r="K600" t="s">
        <v>108</v>
      </c>
      <c r="L600">
        <v>1276578000</v>
      </c>
      <c r="M600">
        <v>1279083600</v>
      </c>
      <c r="N600" s="15">
        <f>(((L600/60)/60)/24+DATE(1970,1,1))</f>
        <v>40344.208333333336</v>
      </c>
      <c r="O600" s="6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>ROUND(((E601/D601)*100),0)</f>
        <v>4</v>
      </c>
      <c r="G601" t="s">
        <v>14</v>
      </c>
      <c r="H601">
        <v>82</v>
      </c>
      <c r="I601">
        <f>ROUND((E601/H601),2)</f>
        <v>62.34</v>
      </c>
      <c r="J601" t="s">
        <v>36</v>
      </c>
      <c r="K601" t="s">
        <v>37</v>
      </c>
      <c r="L601">
        <v>1423720800</v>
      </c>
      <c r="M601">
        <v>1424412000</v>
      </c>
      <c r="N601" s="15">
        <f>(((L601/60)/60)/24+DATE(1970,1,1))</f>
        <v>42047.25</v>
      </c>
      <c r="O601" s="6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>ROUND(((E602/D602)*100),0)</f>
        <v>5</v>
      </c>
      <c r="G602" t="s">
        <v>14</v>
      </c>
      <c r="H602">
        <v>1</v>
      </c>
      <c r="I602">
        <f>ROUND((E602/H602),2)</f>
        <v>5</v>
      </c>
      <c r="J602" t="s">
        <v>40</v>
      </c>
      <c r="K602" t="s">
        <v>41</v>
      </c>
      <c r="L602">
        <v>1375160400</v>
      </c>
      <c r="M602">
        <v>1376197200</v>
      </c>
      <c r="N602" s="15">
        <f>(((L602/60)/60)/24+DATE(1970,1,1))</f>
        <v>41485.208333333336</v>
      </c>
      <c r="O602" s="6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>ROUND(((E603/D603)*100),0)</f>
        <v>207</v>
      </c>
      <c r="G603" t="s">
        <v>20</v>
      </c>
      <c r="H603">
        <v>194</v>
      </c>
      <c r="I603">
        <f>ROUND((E603/H603),2)</f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15">
        <f>(((L603/60)/60)/24+DATE(1970,1,1))</f>
        <v>41789.208333333336</v>
      </c>
      <c r="O603" s="6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>ROUND(((E604/D604)*100),0)</f>
        <v>128</v>
      </c>
      <c r="G604" t="s">
        <v>20</v>
      </c>
      <c r="H604">
        <v>1140</v>
      </c>
      <c r="I604">
        <f>ROUND((E604/H604),2)</f>
        <v>79.98</v>
      </c>
      <c r="J604" t="s">
        <v>21</v>
      </c>
      <c r="K604" t="s">
        <v>22</v>
      </c>
      <c r="L604">
        <v>1433480400</v>
      </c>
      <c r="M604">
        <v>1434430800</v>
      </c>
      <c r="N604" s="15">
        <f>(((L604/60)/60)/24+DATE(1970,1,1))</f>
        <v>42160.208333333328</v>
      </c>
      <c r="O604" s="6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>ROUND(((E605/D605)*100),0)</f>
        <v>120</v>
      </c>
      <c r="G605" t="s">
        <v>20</v>
      </c>
      <c r="H605">
        <v>102</v>
      </c>
      <c r="I605">
        <f>ROUND((E605/H605),2)</f>
        <v>62.18</v>
      </c>
      <c r="J605" t="s">
        <v>21</v>
      </c>
      <c r="K605" t="s">
        <v>22</v>
      </c>
      <c r="L605">
        <v>1555563600</v>
      </c>
      <c r="M605">
        <v>1557896400</v>
      </c>
      <c r="N605" s="15">
        <f>(((L605/60)/60)/24+DATE(1970,1,1))</f>
        <v>43573.208333333328</v>
      </c>
      <c r="O605" s="6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>ROUND(((E606/D606)*100),0)</f>
        <v>171</v>
      </c>
      <c r="G606" t="s">
        <v>20</v>
      </c>
      <c r="H606">
        <v>2857</v>
      </c>
      <c r="I606">
        <f>ROUND((E606/H606),2)</f>
        <v>53.01</v>
      </c>
      <c r="J606" t="s">
        <v>21</v>
      </c>
      <c r="K606" t="s">
        <v>22</v>
      </c>
      <c r="L606">
        <v>1295676000</v>
      </c>
      <c r="M606">
        <v>1297490400</v>
      </c>
      <c r="N606" s="15">
        <f>(((L606/60)/60)/24+DATE(1970,1,1))</f>
        <v>40565.25</v>
      </c>
      <c r="O606" s="6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>ROUND(((E607/D607)*100),0)</f>
        <v>187</v>
      </c>
      <c r="G607" t="s">
        <v>20</v>
      </c>
      <c r="H607">
        <v>107</v>
      </c>
      <c r="I607">
        <f>ROUND((E607/H607),2)</f>
        <v>57.74</v>
      </c>
      <c r="J607" t="s">
        <v>21</v>
      </c>
      <c r="K607" t="s">
        <v>22</v>
      </c>
      <c r="L607">
        <v>1443848400</v>
      </c>
      <c r="M607">
        <v>1447394400</v>
      </c>
      <c r="N607" s="15">
        <f>(((L607/60)/60)/24+DATE(1970,1,1))</f>
        <v>42280.208333333328</v>
      </c>
      <c r="O607" s="6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>ROUND(((E608/D608)*100),0)</f>
        <v>188</v>
      </c>
      <c r="G608" t="s">
        <v>20</v>
      </c>
      <c r="H608">
        <v>160</v>
      </c>
      <c r="I608">
        <f>ROUND((E608/H608),2)</f>
        <v>40.03</v>
      </c>
      <c r="J608" t="s">
        <v>40</v>
      </c>
      <c r="K608" t="s">
        <v>41</v>
      </c>
      <c r="L608">
        <v>1457330400</v>
      </c>
      <c r="M608">
        <v>1458277200</v>
      </c>
      <c r="N608" s="15">
        <f>(((L608/60)/60)/24+DATE(1970,1,1))</f>
        <v>42436.25</v>
      </c>
      <c r="O608" s="6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>ROUND(((E609/D609)*100),0)</f>
        <v>131</v>
      </c>
      <c r="G609" t="s">
        <v>20</v>
      </c>
      <c r="H609">
        <v>2230</v>
      </c>
      <c r="I609">
        <f>ROUND((E609/H609),2)</f>
        <v>81.02</v>
      </c>
      <c r="J609" t="s">
        <v>21</v>
      </c>
      <c r="K609" t="s">
        <v>22</v>
      </c>
      <c r="L609">
        <v>1395550800</v>
      </c>
      <c r="M609">
        <v>1395723600</v>
      </c>
      <c r="N609" s="15">
        <f>(((L609/60)/60)/24+DATE(1970,1,1))</f>
        <v>41721.208333333336</v>
      </c>
      <c r="O609" s="6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>ROUND(((E610/D610)*100),0)</f>
        <v>284</v>
      </c>
      <c r="G610" t="s">
        <v>20</v>
      </c>
      <c r="H610">
        <v>316</v>
      </c>
      <c r="I610">
        <f>ROUND((E610/H610),2)</f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15">
        <f>(((L610/60)/60)/24+DATE(1970,1,1))</f>
        <v>43530.25</v>
      </c>
      <c r="O610" s="6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>ROUND(((E611/D611)*100),0)</f>
        <v>120</v>
      </c>
      <c r="G611" t="s">
        <v>20</v>
      </c>
      <c r="H611">
        <v>117</v>
      </c>
      <c r="I611">
        <f>ROUND((E611/H611),2)</f>
        <v>102.92</v>
      </c>
      <c r="J611" t="s">
        <v>21</v>
      </c>
      <c r="K611" t="s">
        <v>22</v>
      </c>
      <c r="L611">
        <v>1547618400</v>
      </c>
      <c r="M611">
        <v>1549087200</v>
      </c>
      <c r="N611" s="15">
        <f>(((L611/60)/60)/24+DATE(1970,1,1))</f>
        <v>43481.25</v>
      </c>
      <c r="O611" s="6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>ROUND(((E612/D612)*100),0)</f>
        <v>419</v>
      </c>
      <c r="G612" t="s">
        <v>20</v>
      </c>
      <c r="H612">
        <v>6406</v>
      </c>
      <c r="I612">
        <f>ROUND((E612/H612),2)</f>
        <v>28</v>
      </c>
      <c r="J612" t="s">
        <v>21</v>
      </c>
      <c r="K612" t="s">
        <v>22</v>
      </c>
      <c r="L612">
        <v>1355637600</v>
      </c>
      <c r="M612">
        <v>1356847200</v>
      </c>
      <c r="N612" s="15">
        <f>(((L612/60)/60)/24+DATE(1970,1,1))</f>
        <v>41259.25</v>
      </c>
      <c r="O612" s="6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>ROUND(((E613/D613)*100),0)</f>
        <v>14</v>
      </c>
      <c r="G613" t="s">
        <v>74</v>
      </c>
      <c r="H613">
        <v>15</v>
      </c>
      <c r="I613">
        <f>ROUND((E613/H613),2)</f>
        <v>75.73</v>
      </c>
      <c r="J613" t="s">
        <v>21</v>
      </c>
      <c r="K613" t="s">
        <v>22</v>
      </c>
      <c r="L613">
        <v>1374728400</v>
      </c>
      <c r="M613">
        <v>1375765200</v>
      </c>
      <c r="N613" s="15">
        <f>(((L613/60)/60)/24+DATE(1970,1,1))</f>
        <v>41480.208333333336</v>
      </c>
      <c r="O613" s="6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>ROUND(((E614/D614)*100),0)</f>
        <v>139</v>
      </c>
      <c r="G614" t="s">
        <v>20</v>
      </c>
      <c r="H614">
        <v>192</v>
      </c>
      <c r="I614">
        <f>ROUND((E614/H614),2)</f>
        <v>45.03</v>
      </c>
      <c r="J614" t="s">
        <v>21</v>
      </c>
      <c r="K614" t="s">
        <v>22</v>
      </c>
      <c r="L614">
        <v>1287810000</v>
      </c>
      <c r="M614">
        <v>1289800800</v>
      </c>
      <c r="N614" s="15">
        <f>(((L614/60)/60)/24+DATE(1970,1,1))</f>
        <v>40474.208333333336</v>
      </c>
      <c r="O614" s="6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>ROUND(((E615/D615)*100),0)</f>
        <v>174</v>
      </c>
      <c r="G615" t="s">
        <v>20</v>
      </c>
      <c r="H615">
        <v>26</v>
      </c>
      <c r="I615">
        <f>ROUND((E615/H615),2)</f>
        <v>73.62</v>
      </c>
      <c r="J615" t="s">
        <v>15</v>
      </c>
      <c r="K615" t="s">
        <v>16</v>
      </c>
      <c r="L615">
        <v>1503723600</v>
      </c>
      <c r="M615">
        <v>1504501200</v>
      </c>
      <c r="N615" s="15">
        <f>(((L615/60)/60)/24+DATE(1970,1,1))</f>
        <v>42973.208333333328</v>
      </c>
      <c r="O615" s="6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>ROUND(((E616/D616)*100),0)</f>
        <v>155</v>
      </c>
      <c r="G616" t="s">
        <v>20</v>
      </c>
      <c r="H616">
        <v>723</v>
      </c>
      <c r="I616">
        <f>ROUND((E616/H616),2)</f>
        <v>56.99</v>
      </c>
      <c r="J616" t="s">
        <v>21</v>
      </c>
      <c r="K616" t="s">
        <v>22</v>
      </c>
      <c r="L616">
        <v>1484114400</v>
      </c>
      <c r="M616">
        <v>1485669600</v>
      </c>
      <c r="N616" s="15">
        <f>(((L616/60)/60)/24+DATE(1970,1,1))</f>
        <v>42746.25</v>
      </c>
      <c r="O616" s="6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>ROUND(((E617/D617)*100),0)</f>
        <v>170</v>
      </c>
      <c r="G617" t="s">
        <v>20</v>
      </c>
      <c r="H617">
        <v>170</v>
      </c>
      <c r="I617">
        <f>ROUND((E617/H617),2)</f>
        <v>85.22</v>
      </c>
      <c r="J617" t="s">
        <v>107</v>
      </c>
      <c r="K617" t="s">
        <v>108</v>
      </c>
      <c r="L617">
        <v>1461906000</v>
      </c>
      <c r="M617">
        <v>1462770000</v>
      </c>
      <c r="N617" s="15">
        <f>(((L617/60)/60)/24+DATE(1970,1,1))</f>
        <v>42489.208333333328</v>
      </c>
      <c r="O617" s="6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>ROUND(((E618/D618)*100),0)</f>
        <v>190</v>
      </c>
      <c r="G618" t="s">
        <v>20</v>
      </c>
      <c r="H618">
        <v>238</v>
      </c>
      <c r="I618">
        <f>ROUND((E618/H618),2)</f>
        <v>50.96</v>
      </c>
      <c r="J618" t="s">
        <v>40</v>
      </c>
      <c r="K618" t="s">
        <v>41</v>
      </c>
      <c r="L618">
        <v>1379653200</v>
      </c>
      <c r="M618">
        <v>1379739600</v>
      </c>
      <c r="N618" s="15">
        <f>(((L618/60)/60)/24+DATE(1970,1,1))</f>
        <v>41537.208333333336</v>
      </c>
      <c r="O618" s="6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>ROUND(((E619/D619)*100),0)</f>
        <v>250</v>
      </c>
      <c r="G619" t="s">
        <v>20</v>
      </c>
      <c r="H619">
        <v>55</v>
      </c>
      <c r="I619">
        <f>ROUND((E619/H619),2)</f>
        <v>63.56</v>
      </c>
      <c r="J619" t="s">
        <v>21</v>
      </c>
      <c r="K619" t="s">
        <v>22</v>
      </c>
      <c r="L619">
        <v>1401858000</v>
      </c>
      <c r="M619">
        <v>1402722000</v>
      </c>
      <c r="N619" s="15">
        <f>(((L619/60)/60)/24+DATE(1970,1,1))</f>
        <v>41794.208333333336</v>
      </c>
      <c r="O619" s="6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>ROUND(((E620/D620)*100),0)</f>
        <v>49</v>
      </c>
      <c r="G620" t="s">
        <v>14</v>
      </c>
      <c r="H620">
        <v>1198</v>
      </c>
      <c r="I620">
        <f>ROUND((E620/H620),2)</f>
        <v>81</v>
      </c>
      <c r="J620" t="s">
        <v>21</v>
      </c>
      <c r="K620" t="s">
        <v>22</v>
      </c>
      <c r="L620">
        <v>1367470800</v>
      </c>
      <c r="M620">
        <v>1369285200</v>
      </c>
      <c r="N620" s="15">
        <f>(((L620/60)/60)/24+DATE(1970,1,1))</f>
        <v>41396.208333333336</v>
      </c>
      <c r="O620" s="6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>ROUND(((E621/D621)*100),0)</f>
        <v>28</v>
      </c>
      <c r="G621" t="s">
        <v>14</v>
      </c>
      <c r="H621">
        <v>648</v>
      </c>
      <c r="I621">
        <f>ROUND((E621/H621),2)</f>
        <v>86.04</v>
      </c>
      <c r="J621" t="s">
        <v>21</v>
      </c>
      <c r="K621" t="s">
        <v>22</v>
      </c>
      <c r="L621">
        <v>1304658000</v>
      </c>
      <c r="M621">
        <v>1304744400</v>
      </c>
      <c r="N621" s="15">
        <f>(((L621/60)/60)/24+DATE(1970,1,1))</f>
        <v>40669.208333333336</v>
      </c>
      <c r="O621" s="6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>ROUND(((E622/D622)*100),0)</f>
        <v>268</v>
      </c>
      <c r="G622" t="s">
        <v>20</v>
      </c>
      <c r="H622">
        <v>128</v>
      </c>
      <c r="I622">
        <f>ROUND((E622/H622),2)</f>
        <v>90.04</v>
      </c>
      <c r="J622" t="s">
        <v>26</v>
      </c>
      <c r="K622" t="s">
        <v>27</v>
      </c>
      <c r="L622">
        <v>1467954000</v>
      </c>
      <c r="M622">
        <v>1468299600</v>
      </c>
      <c r="N622" s="15">
        <f>(((L622/60)/60)/24+DATE(1970,1,1))</f>
        <v>42559.208333333328</v>
      </c>
      <c r="O622" s="6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>ROUND(((E623/D623)*100),0)</f>
        <v>620</v>
      </c>
      <c r="G623" t="s">
        <v>20</v>
      </c>
      <c r="H623">
        <v>2144</v>
      </c>
      <c r="I623">
        <f>ROUND((E623/H623),2)</f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15">
        <f>(((L623/60)/60)/24+DATE(1970,1,1))</f>
        <v>42626.208333333328</v>
      </c>
      <c r="O623" s="6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>ROUND(((E624/D624)*100),0)</f>
        <v>3</v>
      </c>
      <c r="G624" t="s">
        <v>14</v>
      </c>
      <c r="H624">
        <v>64</v>
      </c>
      <c r="I624">
        <f>ROUND((E624/H624),2)</f>
        <v>92.44</v>
      </c>
      <c r="J624" t="s">
        <v>21</v>
      </c>
      <c r="K624" t="s">
        <v>22</v>
      </c>
      <c r="L624">
        <v>1523768400</v>
      </c>
      <c r="M624">
        <v>1526014800</v>
      </c>
      <c r="N624" s="15">
        <f>(((L624/60)/60)/24+DATE(1970,1,1))</f>
        <v>43205.208333333328</v>
      </c>
      <c r="O624" s="6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>ROUND(((E625/D625)*100),0)</f>
        <v>160</v>
      </c>
      <c r="G625" t="s">
        <v>20</v>
      </c>
      <c r="H625">
        <v>2693</v>
      </c>
      <c r="I625">
        <f>ROUND((E625/H625),2)</f>
        <v>56</v>
      </c>
      <c r="J625" t="s">
        <v>40</v>
      </c>
      <c r="K625" t="s">
        <v>41</v>
      </c>
      <c r="L625">
        <v>1437022800</v>
      </c>
      <c r="M625">
        <v>1437454800</v>
      </c>
      <c r="N625" s="15">
        <f>(((L625/60)/60)/24+DATE(1970,1,1))</f>
        <v>42201.208333333328</v>
      </c>
      <c r="O625" s="6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>ROUND(((E626/D626)*100),0)</f>
        <v>279</v>
      </c>
      <c r="G626" t="s">
        <v>20</v>
      </c>
      <c r="H626">
        <v>432</v>
      </c>
      <c r="I626">
        <f>ROUND((E626/H626),2)</f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15">
        <f>(((L626/60)/60)/24+DATE(1970,1,1))</f>
        <v>42029.25</v>
      </c>
      <c r="O626" s="6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>ROUND(((E627/D627)*100),0)</f>
        <v>77</v>
      </c>
      <c r="G627" t="s">
        <v>14</v>
      </c>
      <c r="H627">
        <v>62</v>
      </c>
      <c r="I627">
        <f>ROUND((E627/H627),2)</f>
        <v>93.6</v>
      </c>
      <c r="J627" t="s">
        <v>21</v>
      </c>
      <c r="K627" t="s">
        <v>22</v>
      </c>
      <c r="L627">
        <v>1580104800</v>
      </c>
      <c r="M627">
        <v>1581314400</v>
      </c>
      <c r="N627" s="15">
        <f>(((L627/60)/60)/24+DATE(1970,1,1))</f>
        <v>43857.25</v>
      </c>
      <c r="O627" s="6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>ROUND(((E628/D628)*100),0)</f>
        <v>206</v>
      </c>
      <c r="G628" t="s">
        <v>20</v>
      </c>
      <c r="H628">
        <v>189</v>
      </c>
      <c r="I628">
        <f>ROUND((E628/H628),2)</f>
        <v>69.87</v>
      </c>
      <c r="J628" t="s">
        <v>21</v>
      </c>
      <c r="K628" t="s">
        <v>22</v>
      </c>
      <c r="L628">
        <v>1285650000</v>
      </c>
      <c r="M628">
        <v>1286427600</v>
      </c>
      <c r="N628" s="15">
        <f>(((L628/60)/60)/24+DATE(1970,1,1))</f>
        <v>40449.208333333336</v>
      </c>
      <c r="O628" s="6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>ROUND(((E629/D629)*100),0)</f>
        <v>694</v>
      </c>
      <c r="G629" t="s">
        <v>20</v>
      </c>
      <c r="H629">
        <v>154</v>
      </c>
      <c r="I629">
        <f>ROUND((E629/H629),2)</f>
        <v>72.13</v>
      </c>
      <c r="J629" t="s">
        <v>40</v>
      </c>
      <c r="K629" t="s">
        <v>41</v>
      </c>
      <c r="L629">
        <v>1276664400</v>
      </c>
      <c r="M629">
        <v>1278738000</v>
      </c>
      <c r="N629" s="15">
        <f>(((L629/60)/60)/24+DATE(1970,1,1))</f>
        <v>40345.208333333336</v>
      </c>
      <c r="O629" s="6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>ROUND(((E630/D630)*100),0)</f>
        <v>152</v>
      </c>
      <c r="G630" t="s">
        <v>20</v>
      </c>
      <c r="H630">
        <v>96</v>
      </c>
      <c r="I630">
        <f>ROUND((E630/H630),2)</f>
        <v>30.04</v>
      </c>
      <c r="J630" t="s">
        <v>21</v>
      </c>
      <c r="K630" t="s">
        <v>22</v>
      </c>
      <c r="L630">
        <v>1286168400</v>
      </c>
      <c r="M630">
        <v>1286427600</v>
      </c>
      <c r="N630" s="15">
        <f>(((L630/60)/60)/24+DATE(1970,1,1))</f>
        <v>40455.208333333336</v>
      </c>
      <c r="O630" s="6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>ROUND(((E631/D631)*100),0)</f>
        <v>65</v>
      </c>
      <c r="G631" t="s">
        <v>14</v>
      </c>
      <c r="H631">
        <v>750</v>
      </c>
      <c r="I631">
        <f>ROUND((E631/H631),2)</f>
        <v>73.97</v>
      </c>
      <c r="J631" t="s">
        <v>21</v>
      </c>
      <c r="K631" t="s">
        <v>22</v>
      </c>
      <c r="L631">
        <v>1467781200</v>
      </c>
      <c r="M631">
        <v>1467954000</v>
      </c>
      <c r="N631" s="15">
        <f>(((L631/60)/60)/24+DATE(1970,1,1))</f>
        <v>42557.208333333328</v>
      </c>
      <c r="O631" s="6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>ROUND(((E632/D632)*100),0)</f>
        <v>63</v>
      </c>
      <c r="G632" t="s">
        <v>74</v>
      </c>
      <c r="H632">
        <v>87</v>
      </c>
      <c r="I632">
        <f>ROUND((E632/H632),2)</f>
        <v>68.66</v>
      </c>
      <c r="J632" t="s">
        <v>21</v>
      </c>
      <c r="K632" t="s">
        <v>22</v>
      </c>
      <c r="L632">
        <v>1556686800</v>
      </c>
      <c r="M632">
        <v>1557637200</v>
      </c>
      <c r="N632" s="15">
        <f>(((L632/60)/60)/24+DATE(1970,1,1))</f>
        <v>43586.208333333328</v>
      </c>
      <c r="O632" s="6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>ROUND(((E633/D633)*100),0)</f>
        <v>310</v>
      </c>
      <c r="G633" t="s">
        <v>20</v>
      </c>
      <c r="H633">
        <v>3063</v>
      </c>
      <c r="I633">
        <f>ROUND((E633/H633),2)</f>
        <v>59.99</v>
      </c>
      <c r="J633" t="s">
        <v>21</v>
      </c>
      <c r="K633" t="s">
        <v>22</v>
      </c>
      <c r="L633">
        <v>1553576400</v>
      </c>
      <c r="M633">
        <v>1553922000</v>
      </c>
      <c r="N633" s="15">
        <f>(((L633/60)/60)/24+DATE(1970,1,1))</f>
        <v>43550.208333333328</v>
      </c>
      <c r="O633" s="6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>ROUND(((E634/D634)*100),0)</f>
        <v>43</v>
      </c>
      <c r="G634" t="s">
        <v>47</v>
      </c>
      <c r="H634">
        <v>278</v>
      </c>
      <c r="I634">
        <f>ROUND((E634/H634),2)</f>
        <v>111.16</v>
      </c>
      <c r="J634" t="s">
        <v>21</v>
      </c>
      <c r="K634" t="s">
        <v>22</v>
      </c>
      <c r="L634">
        <v>1414904400</v>
      </c>
      <c r="M634">
        <v>1416463200</v>
      </c>
      <c r="N634" s="15">
        <f>(((L634/60)/60)/24+DATE(1970,1,1))</f>
        <v>41945.208333333336</v>
      </c>
      <c r="O634" s="6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>ROUND(((E635/D635)*100),0)</f>
        <v>83</v>
      </c>
      <c r="G635" t="s">
        <v>14</v>
      </c>
      <c r="H635">
        <v>105</v>
      </c>
      <c r="I635">
        <f>ROUND((E635/H635),2)</f>
        <v>53.04</v>
      </c>
      <c r="J635" t="s">
        <v>21</v>
      </c>
      <c r="K635" t="s">
        <v>22</v>
      </c>
      <c r="L635">
        <v>1446876000</v>
      </c>
      <c r="M635">
        <v>1447221600</v>
      </c>
      <c r="N635" s="15">
        <f>(((L635/60)/60)/24+DATE(1970,1,1))</f>
        <v>42315.25</v>
      </c>
      <c r="O635" s="6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>ROUND(((E636/D636)*100),0)</f>
        <v>79</v>
      </c>
      <c r="G636" t="s">
        <v>74</v>
      </c>
      <c r="H636">
        <v>1658</v>
      </c>
      <c r="I636">
        <f>ROUND((E636/H636),2)</f>
        <v>55.99</v>
      </c>
      <c r="J636" t="s">
        <v>21</v>
      </c>
      <c r="K636" t="s">
        <v>22</v>
      </c>
      <c r="L636">
        <v>1490418000</v>
      </c>
      <c r="M636">
        <v>1491627600</v>
      </c>
      <c r="N636" s="15">
        <f>(((L636/60)/60)/24+DATE(1970,1,1))</f>
        <v>42819.208333333328</v>
      </c>
      <c r="O636" s="6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>ROUND(((E637/D637)*100),0)</f>
        <v>114</v>
      </c>
      <c r="G637" t="s">
        <v>20</v>
      </c>
      <c r="H637">
        <v>2266</v>
      </c>
      <c r="I637">
        <f>ROUND((E637/H637),2)</f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15">
        <f>(((L637/60)/60)/24+DATE(1970,1,1))</f>
        <v>41314.25</v>
      </c>
      <c r="O637" s="6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>ROUND(((E638/D638)*100),0)</f>
        <v>65</v>
      </c>
      <c r="G638" t="s">
        <v>14</v>
      </c>
      <c r="H638">
        <v>2604</v>
      </c>
      <c r="I638">
        <f>ROUND((E638/H638),2)</f>
        <v>49</v>
      </c>
      <c r="J638" t="s">
        <v>36</v>
      </c>
      <c r="K638" t="s">
        <v>37</v>
      </c>
      <c r="L638">
        <v>1326866400</v>
      </c>
      <c r="M638">
        <v>1330754400</v>
      </c>
      <c r="N638" s="15">
        <f>(((L638/60)/60)/24+DATE(1970,1,1))</f>
        <v>40926.25</v>
      </c>
      <c r="O638" s="6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>ROUND(((E639/D639)*100),0)</f>
        <v>79</v>
      </c>
      <c r="G639" t="s">
        <v>14</v>
      </c>
      <c r="H639">
        <v>65</v>
      </c>
      <c r="I639">
        <f>ROUND((E639/H639),2)</f>
        <v>103.85</v>
      </c>
      <c r="J639" t="s">
        <v>21</v>
      </c>
      <c r="K639" t="s">
        <v>22</v>
      </c>
      <c r="L639">
        <v>1479103200</v>
      </c>
      <c r="M639">
        <v>1479794400</v>
      </c>
      <c r="N639" s="15">
        <f>(((L639/60)/60)/24+DATE(1970,1,1))</f>
        <v>42688.25</v>
      </c>
      <c r="O639" s="6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>ROUND(((E640/D640)*100),0)</f>
        <v>11</v>
      </c>
      <c r="G640" t="s">
        <v>14</v>
      </c>
      <c r="H640">
        <v>94</v>
      </c>
      <c r="I640">
        <f>ROUND((E640/H640),2)</f>
        <v>99.13</v>
      </c>
      <c r="J640" t="s">
        <v>21</v>
      </c>
      <c r="K640" t="s">
        <v>22</v>
      </c>
      <c r="L640">
        <v>1280206800</v>
      </c>
      <c r="M640">
        <v>1281243600</v>
      </c>
      <c r="N640" s="15">
        <f>(((L640/60)/60)/24+DATE(1970,1,1))</f>
        <v>40386.208333333336</v>
      </c>
      <c r="O640" s="6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>ROUND(((E641/D641)*100),0)</f>
        <v>56</v>
      </c>
      <c r="G641" t="s">
        <v>47</v>
      </c>
      <c r="H641">
        <v>45</v>
      </c>
      <c r="I641">
        <f>ROUND((E641/H641),2)</f>
        <v>107.38</v>
      </c>
      <c r="J641" t="s">
        <v>21</v>
      </c>
      <c r="K641" t="s">
        <v>22</v>
      </c>
      <c r="L641">
        <v>1532754000</v>
      </c>
      <c r="M641">
        <v>1532754000</v>
      </c>
      <c r="N641" s="15">
        <f>(((L641/60)/60)/24+DATE(1970,1,1))</f>
        <v>43309.208333333328</v>
      </c>
      <c r="O641" s="6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>ROUND(((E642/D642)*100),0)</f>
        <v>17</v>
      </c>
      <c r="G642" t="s">
        <v>14</v>
      </c>
      <c r="H642">
        <v>257</v>
      </c>
      <c r="I642">
        <f>ROUND((E642/H642),2)</f>
        <v>76.92</v>
      </c>
      <c r="J642" t="s">
        <v>21</v>
      </c>
      <c r="K642" t="s">
        <v>22</v>
      </c>
      <c r="L642">
        <v>1453096800</v>
      </c>
      <c r="M642">
        <v>1453356000</v>
      </c>
      <c r="N642" s="15">
        <f>(((L642/60)/60)/24+DATE(1970,1,1))</f>
        <v>42387.25</v>
      </c>
      <c r="O642" s="6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>ROUND(((E643/D643)*100),0)</f>
        <v>120</v>
      </c>
      <c r="G643" t="s">
        <v>20</v>
      </c>
      <c r="H643">
        <v>194</v>
      </c>
      <c r="I643">
        <f>ROUND((E643/H643),2)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15">
        <f>(((L643/60)/60)/24+DATE(1970,1,1))</f>
        <v>42786.25</v>
      </c>
      <c r="O643" s="6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>ROUND(((E644/D644)*100),0)</f>
        <v>145</v>
      </c>
      <c r="G644" t="s">
        <v>20</v>
      </c>
      <c r="H644">
        <v>129</v>
      </c>
      <c r="I644">
        <f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15">
        <f>(((L644/60)/60)/24+DATE(1970,1,1))</f>
        <v>43451.25</v>
      </c>
      <c r="O644" s="6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>ROUND(((E645/D645)*100),0)</f>
        <v>221</v>
      </c>
      <c r="G645" t="s">
        <v>20</v>
      </c>
      <c r="H645">
        <v>375</v>
      </c>
      <c r="I645">
        <f>ROUND((E645/H645),2)</f>
        <v>87.96</v>
      </c>
      <c r="J645" t="s">
        <v>21</v>
      </c>
      <c r="K645" t="s">
        <v>22</v>
      </c>
      <c r="L645">
        <v>1488348000</v>
      </c>
      <c r="M645">
        <v>1489899600</v>
      </c>
      <c r="N645" s="15">
        <f>(((L645/60)/60)/24+DATE(1970,1,1))</f>
        <v>42795.25</v>
      </c>
      <c r="O645" s="6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>ROUND(((E646/D646)*100),0)</f>
        <v>48</v>
      </c>
      <c r="G646" t="s">
        <v>14</v>
      </c>
      <c r="H646">
        <v>2928</v>
      </c>
      <c r="I646">
        <f>ROUND((E646/H646),2)</f>
        <v>28</v>
      </c>
      <c r="J646" t="s">
        <v>15</v>
      </c>
      <c r="K646" t="s">
        <v>16</v>
      </c>
      <c r="L646">
        <v>1545112800</v>
      </c>
      <c r="M646">
        <v>1546495200</v>
      </c>
      <c r="N646" s="15">
        <f>(((L646/60)/60)/24+DATE(1970,1,1))</f>
        <v>43452.25</v>
      </c>
      <c r="O646" s="6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>ROUND(((E647/D647)*100),0)</f>
        <v>93</v>
      </c>
      <c r="G647" t="s">
        <v>14</v>
      </c>
      <c r="H647">
        <v>4697</v>
      </c>
      <c r="I647">
        <f>ROUND((E647/H647),2)</f>
        <v>38</v>
      </c>
      <c r="J647" t="s">
        <v>21</v>
      </c>
      <c r="K647" t="s">
        <v>22</v>
      </c>
      <c r="L647">
        <v>1537938000</v>
      </c>
      <c r="M647">
        <v>1539752400</v>
      </c>
      <c r="N647" s="15">
        <f>(((L647/60)/60)/24+DATE(1970,1,1))</f>
        <v>43369.208333333328</v>
      </c>
      <c r="O647" s="6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>ROUND(((E648/D648)*100),0)</f>
        <v>89</v>
      </c>
      <c r="G648" t="s">
        <v>14</v>
      </c>
      <c r="H648">
        <v>2915</v>
      </c>
      <c r="I648">
        <f>ROUND((E648/H648),2)</f>
        <v>30</v>
      </c>
      <c r="J648" t="s">
        <v>21</v>
      </c>
      <c r="K648" t="s">
        <v>22</v>
      </c>
      <c r="L648">
        <v>1363150800</v>
      </c>
      <c r="M648">
        <v>1364101200</v>
      </c>
      <c r="N648" s="15">
        <f>(((L648/60)/60)/24+DATE(1970,1,1))</f>
        <v>41346.208333333336</v>
      </c>
      <c r="O648" s="6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>ROUND(((E649/D649)*100),0)</f>
        <v>41</v>
      </c>
      <c r="G649" t="s">
        <v>14</v>
      </c>
      <c r="H649">
        <v>18</v>
      </c>
      <c r="I649">
        <f>ROUND((E649/H649),2)</f>
        <v>103.5</v>
      </c>
      <c r="J649" t="s">
        <v>21</v>
      </c>
      <c r="K649" t="s">
        <v>22</v>
      </c>
      <c r="L649">
        <v>1523250000</v>
      </c>
      <c r="M649">
        <v>1525323600</v>
      </c>
      <c r="N649" s="15">
        <f>(((L649/60)/60)/24+DATE(1970,1,1))</f>
        <v>43199.208333333328</v>
      </c>
      <c r="O649" s="6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>ROUND(((E650/D650)*100),0)</f>
        <v>63</v>
      </c>
      <c r="G650" t="s">
        <v>74</v>
      </c>
      <c r="H650">
        <v>723</v>
      </c>
      <c r="I650">
        <f>ROUND((E650/H650),2)</f>
        <v>85.99</v>
      </c>
      <c r="J650" t="s">
        <v>21</v>
      </c>
      <c r="K650" t="s">
        <v>22</v>
      </c>
      <c r="L650">
        <v>1499317200</v>
      </c>
      <c r="M650">
        <v>1500872400</v>
      </c>
      <c r="N650" s="15">
        <f>(((L650/60)/60)/24+DATE(1970,1,1))</f>
        <v>42922.208333333328</v>
      </c>
      <c r="O650" s="6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>ROUND(((E651/D651)*100),0)</f>
        <v>48</v>
      </c>
      <c r="G651" t="s">
        <v>14</v>
      </c>
      <c r="H651">
        <v>602</v>
      </c>
      <c r="I651">
        <f>ROUND((E651/H651),2)</f>
        <v>98.01</v>
      </c>
      <c r="J651" t="s">
        <v>98</v>
      </c>
      <c r="K651" t="s">
        <v>99</v>
      </c>
      <c r="L651">
        <v>1287550800</v>
      </c>
      <c r="M651">
        <v>1288501200</v>
      </c>
      <c r="N651" s="15">
        <f>(((L651/60)/60)/24+DATE(1970,1,1))</f>
        <v>40471.208333333336</v>
      </c>
      <c r="O651" s="6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>ROUND(((E652/D652)*100),0)</f>
        <v>2</v>
      </c>
      <c r="G652" t="s">
        <v>14</v>
      </c>
      <c r="H652">
        <v>1</v>
      </c>
      <c r="I652">
        <f>ROUND((E652/H652),2)</f>
        <v>2</v>
      </c>
      <c r="J652" t="s">
        <v>21</v>
      </c>
      <c r="K652" t="s">
        <v>22</v>
      </c>
      <c r="L652">
        <v>1404795600</v>
      </c>
      <c r="M652">
        <v>1407128400</v>
      </c>
      <c r="N652" s="15">
        <f>(((L652/60)/60)/24+DATE(1970,1,1))</f>
        <v>41828.208333333336</v>
      </c>
      <c r="O652" s="6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>ROUND(((E653/D653)*100),0)</f>
        <v>88</v>
      </c>
      <c r="G653" t="s">
        <v>14</v>
      </c>
      <c r="H653">
        <v>3868</v>
      </c>
      <c r="I653">
        <f>ROUND((E653/H653),2)</f>
        <v>44.99</v>
      </c>
      <c r="J653" t="s">
        <v>107</v>
      </c>
      <c r="K653" t="s">
        <v>108</v>
      </c>
      <c r="L653">
        <v>1393048800</v>
      </c>
      <c r="M653">
        <v>1394344800</v>
      </c>
      <c r="N653" s="15">
        <f>(((L653/60)/60)/24+DATE(1970,1,1))</f>
        <v>41692.25</v>
      </c>
      <c r="O653" s="6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>ROUND(((E654/D654)*100),0)</f>
        <v>127</v>
      </c>
      <c r="G654" t="s">
        <v>20</v>
      </c>
      <c r="H654">
        <v>409</v>
      </c>
      <c r="I654">
        <f>ROUND((E654/H654),2)</f>
        <v>31.01</v>
      </c>
      <c r="J654" t="s">
        <v>21</v>
      </c>
      <c r="K654" t="s">
        <v>22</v>
      </c>
      <c r="L654">
        <v>1470373200</v>
      </c>
      <c r="M654">
        <v>1474088400</v>
      </c>
      <c r="N654" s="15">
        <f>(((L654/60)/60)/24+DATE(1970,1,1))</f>
        <v>42587.208333333328</v>
      </c>
      <c r="O654" s="6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>ROUND(((E655/D655)*100),0)</f>
        <v>2339</v>
      </c>
      <c r="G655" t="s">
        <v>20</v>
      </c>
      <c r="H655">
        <v>234</v>
      </c>
      <c r="I655">
        <f>ROUND((E655/H655),2)</f>
        <v>59.97</v>
      </c>
      <c r="J655" t="s">
        <v>21</v>
      </c>
      <c r="K655" t="s">
        <v>22</v>
      </c>
      <c r="L655">
        <v>1460091600</v>
      </c>
      <c r="M655">
        <v>1460264400</v>
      </c>
      <c r="N655" s="15">
        <f>(((L655/60)/60)/24+DATE(1970,1,1))</f>
        <v>42468.208333333328</v>
      </c>
      <c r="O655" s="6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>ROUND(((E656/D656)*100),0)</f>
        <v>508</v>
      </c>
      <c r="G656" t="s">
        <v>20</v>
      </c>
      <c r="H656">
        <v>3016</v>
      </c>
      <c r="I656">
        <f>ROUND((E656/H656),2)</f>
        <v>59</v>
      </c>
      <c r="J656" t="s">
        <v>21</v>
      </c>
      <c r="K656" t="s">
        <v>22</v>
      </c>
      <c r="L656">
        <v>1440392400</v>
      </c>
      <c r="M656">
        <v>1440824400</v>
      </c>
      <c r="N656" s="15">
        <f>(((L656/60)/60)/24+DATE(1970,1,1))</f>
        <v>42240.208333333328</v>
      </c>
      <c r="O656" s="6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>ROUND(((E657/D657)*100),0)</f>
        <v>191</v>
      </c>
      <c r="G657" t="s">
        <v>20</v>
      </c>
      <c r="H657">
        <v>264</v>
      </c>
      <c r="I657">
        <f>ROUND((E657/H657),2)</f>
        <v>50.05</v>
      </c>
      <c r="J657" t="s">
        <v>21</v>
      </c>
      <c r="K657" t="s">
        <v>22</v>
      </c>
      <c r="L657">
        <v>1488434400</v>
      </c>
      <c r="M657">
        <v>1489554000</v>
      </c>
      <c r="N657" s="15">
        <f>(((L657/60)/60)/24+DATE(1970,1,1))</f>
        <v>42796.25</v>
      </c>
      <c r="O657" s="6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>ROUND(((E658/D658)*100),0)</f>
        <v>42</v>
      </c>
      <c r="G658" t="s">
        <v>14</v>
      </c>
      <c r="H658">
        <v>504</v>
      </c>
      <c r="I658">
        <f>ROUND((E658/H658),2)</f>
        <v>98.97</v>
      </c>
      <c r="J658" t="s">
        <v>26</v>
      </c>
      <c r="K658" t="s">
        <v>27</v>
      </c>
      <c r="L658">
        <v>1514440800</v>
      </c>
      <c r="M658">
        <v>1514872800</v>
      </c>
      <c r="N658" s="15">
        <f>(((L658/60)/60)/24+DATE(1970,1,1))</f>
        <v>43097.25</v>
      </c>
      <c r="O658" s="6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>ROUND(((E659/D659)*100),0)</f>
        <v>8</v>
      </c>
      <c r="G659" t="s">
        <v>14</v>
      </c>
      <c r="H659">
        <v>14</v>
      </c>
      <c r="I659">
        <f>ROUND((E659/H659),2)</f>
        <v>58.86</v>
      </c>
      <c r="J659" t="s">
        <v>21</v>
      </c>
      <c r="K659" t="s">
        <v>22</v>
      </c>
      <c r="L659">
        <v>1514354400</v>
      </c>
      <c r="M659">
        <v>1515736800</v>
      </c>
      <c r="N659" s="15">
        <f>(((L659/60)/60)/24+DATE(1970,1,1))</f>
        <v>43096.25</v>
      </c>
      <c r="O659" s="6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>ROUND(((E660/D660)*100),0)</f>
        <v>60</v>
      </c>
      <c r="G660" t="s">
        <v>74</v>
      </c>
      <c r="H660">
        <v>390</v>
      </c>
      <c r="I660">
        <f>ROUND((E660/H660),2)</f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15">
        <f>(((L660/60)/60)/24+DATE(1970,1,1))</f>
        <v>42246.208333333328</v>
      </c>
      <c r="O660" s="6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>ROUND(((E661/D661)*100),0)</f>
        <v>47</v>
      </c>
      <c r="G661" t="s">
        <v>14</v>
      </c>
      <c r="H661">
        <v>750</v>
      </c>
      <c r="I661">
        <f>ROUND((E661/H661),2)</f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15">
        <f>(((L661/60)/60)/24+DATE(1970,1,1))</f>
        <v>40570.25</v>
      </c>
      <c r="O661" s="6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>ROUND(((E662/D662)*100),0)</f>
        <v>82</v>
      </c>
      <c r="G662" t="s">
        <v>14</v>
      </c>
      <c r="H662">
        <v>77</v>
      </c>
      <c r="I662">
        <f>ROUND((E662/H662),2)</f>
        <v>96.6</v>
      </c>
      <c r="J662" t="s">
        <v>21</v>
      </c>
      <c r="K662" t="s">
        <v>22</v>
      </c>
      <c r="L662">
        <v>1440133200</v>
      </c>
      <c r="M662">
        <v>1440910800</v>
      </c>
      <c r="N662" s="15">
        <f>(((L662/60)/60)/24+DATE(1970,1,1))</f>
        <v>42237.208333333328</v>
      </c>
      <c r="O662" s="6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>ROUND(((E663/D663)*100),0)</f>
        <v>54</v>
      </c>
      <c r="G663" t="s">
        <v>14</v>
      </c>
      <c r="H663">
        <v>752</v>
      </c>
      <c r="I663">
        <f>ROUND((E663/H663),2)</f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15">
        <f>(((L663/60)/60)/24+DATE(1970,1,1))</f>
        <v>40996.208333333336</v>
      </c>
      <c r="O663" s="6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>ROUND(((E664/D664)*100),0)</f>
        <v>98</v>
      </c>
      <c r="G664" t="s">
        <v>14</v>
      </c>
      <c r="H664">
        <v>131</v>
      </c>
      <c r="I664">
        <f>ROUND((E664/H664),2)</f>
        <v>67.98</v>
      </c>
      <c r="J664" t="s">
        <v>21</v>
      </c>
      <c r="K664" t="s">
        <v>22</v>
      </c>
      <c r="L664">
        <v>1544335200</v>
      </c>
      <c r="M664">
        <v>1544680800</v>
      </c>
      <c r="N664" s="15">
        <f>(((L664/60)/60)/24+DATE(1970,1,1))</f>
        <v>43443.25</v>
      </c>
      <c r="O664" s="6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>ROUND(((E665/D665)*100),0)</f>
        <v>77</v>
      </c>
      <c r="G665" t="s">
        <v>14</v>
      </c>
      <c r="H665">
        <v>87</v>
      </c>
      <c r="I665">
        <f>ROUND((E665/H665),2)</f>
        <v>88.78</v>
      </c>
      <c r="J665" t="s">
        <v>21</v>
      </c>
      <c r="K665" t="s">
        <v>22</v>
      </c>
      <c r="L665">
        <v>1286427600</v>
      </c>
      <c r="M665">
        <v>1288414800</v>
      </c>
      <c r="N665" s="15">
        <f>(((L665/60)/60)/24+DATE(1970,1,1))</f>
        <v>40458.208333333336</v>
      </c>
      <c r="O665" s="6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>ROUND(((E666/D666)*100),0)</f>
        <v>33</v>
      </c>
      <c r="G666" t="s">
        <v>14</v>
      </c>
      <c r="H666">
        <v>1063</v>
      </c>
      <c r="I666">
        <f>ROUND((E666/H666),2)</f>
        <v>25</v>
      </c>
      <c r="J666" t="s">
        <v>21</v>
      </c>
      <c r="K666" t="s">
        <v>22</v>
      </c>
      <c r="L666">
        <v>1329717600</v>
      </c>
      <c r="M666">
        <v>1330581600</v>
      </c>
      <c r="N666" s="15">
        <f>(((L666/60)/60)/24+DATE(1970,1,1))</f>
        <v>40959.25</v>
      </c>
      <c r="O666" s="6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>ROUND(((E667/D667)*100),0)</f>
        <v>240</v>
      </c>
      <c r="G667" t="s">
        <v>20</v>
      </c>
      <c r="H667">
        <v>272</v>
      </c>
      <c r="I667">
        <f>ROUND((E667/H667),2)</f>
        <v>44.92</v>
      </c>
      <c r="J667" t="s">
        <v>21</v>
      </c>
      <c r="K667" t="s">
        <v>22</v>
      </c>
      <c r="L667">
        <v>1310187600</v>
      </c>
      <c r="M667">
        <v>1311397200</v>
      </c>
      <c r="N667" s="15">
        <f>(((L667/60)/60)/24+DATE(1970,1,1))</f>
        <v>40733.208333333336</v>
      </c>
      <c r="O667" s="6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>ROUND(((E668/D668)*100),0)</f>
        <v>64</v>
      </c>
      <c r="G668" t="s">
        <v>74</v>
      </c>
      <c r="H668">
        <v>25</v>
      </c>
      <c r="I668">
        <f>ROUND((E668/H668),2)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5">
        <f>(((L668/60)/60)/24+DATE(1970,1,1))</f>
        <v>41516.208333333336</v>
      </c>
      <c r="O668" s="6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>ROUND(((E669/D669)*100),0)</f>
        <v>176</v>
      </c>
      <c r="G669" t="s">
        <v>20</v>
      </c>
      <c r="H669">
        <v>419</v>
      </c>
      <c r="I669">
        <f>ROUND((E669/H669),2)</f>
        <v>29.01</v>
      </c>
      <c r="J669" t="s">
        <v>21</v>
      </c>
      <c r="K669" t="s">
        <v>22</v>
      </c>
      <c r="L669">
        <v>1410325200</v>
      </c>
      <c r="M669">
        <v>1411102800</v>
      </c>
      <c r="N669" s="15">
        <f>(((L669/60)/60)/24+DATE(1970,1,1))</f>
        <v>41892.208333333336</v>
      </c>
      <c r="O669" s="6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>ROUND(((E670/D670)*100),0)</f>
        <v>20</v>
      </c>
      <c r="G670" t="s">
        <v>14</v>
      </c>
      <c r="H670">
        <v>76</v>
      </c>
      <c r="I670">
        <f>ROUND((E670/H670),2)</f>
        <v>73.59</v>
      </c>
      <c r="J670" t="s">
        <v>21</v>
      </c>
      <c r="K670" t="s">
        <v>22</v>
      </c>
      <c r="L670">
        <v>1343797200</v>
      </c>
      <c r="M670">
        <v>1344834000</v>
      </c>
      <c r="N670" s="15">
        <f>(((L670/60)/60)/24+DATE(1970,1,1))</f>
        <v>41122.208333333336</v>
      </c>
      <c r="O670" s="6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>ROUND(((E671/D671)*100),0)</f>
        <v>359</v>
      </c>
      <c r="G671" t="s">
        <v>20</v>
      </c>
      <c r="H671">
        <v>1621</v>
      </c>
      <c r="I671">
        <f>ROUND((E671/H671),2)</f>
        <v>107.97</v>
      </c>
      <c r="J671" t="s">
        <v>107</v>
      </c>
      <c r="K671" t="s">
        <v>108</v>
      </c>
      <c r="L671">
        <v>1498453200</v>
      </c>
      <c r="M671">
        <v>1499230800</v>
      </c>
      <c r="N671" s="15">
        <f>(((L671/60)/60)/24+DATE(1970,1,1))</f>
        <v>42912.208333333328</v>
      </c>
      <c r="O671" s="6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>ROUND(((E672/D672)*100),0)</f>
        <v>469</v>
      </c>
      <c r="G672" t="s">
        <v>20</v>
      </c>
      <c r="H672">
        <v>1101</v>
      </c>
      <c r="I672">
        <f>ROUND((E672/H672),2)</f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15">
        <f>(((L672/60)/60)/24+DATE(1970,1,1))</f>
        <v>42425.25</v>
      </c>
      <c r="O672" s="6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>ROUND(((E673/D673)*100),0)</f>
        <v>122</v>
      </c>
      <c r="G673" t="s">
        <v>20</v>
      </c>
      <c r="H673">
        <v>1073</v>
      </c>
      <c r="I673">
        <f>ROUND((E673/H673),2)</f>
        <v>111.02</v>
      </c>
      <c r="J673" t="s">
        <v>21</v>
      </c>
      <c r="K673" t="s">
        <v>22</v>
      </c>
      <c r="L673">
        <v>1280552400</v>
      </c>
      <c r="M673">
        <v>1280898000</v>
      </c>
      <c r="N673" s="15">
        <f>(((L673/60)/60)/24+DATE(1970,1,1))</f>
        <v>40390.208333333336</v>
      </c>
      <c r="O673" s="6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>ROUND(((E674/D674)*100),0)</f>
        <v>56</v>
      </c>
      <c r="G674" t="s">
        <v>14</v>
      </c>
      <c r="H674">
        <v>4428</v>
      </c>
      <c r="I674">
        <f>ROUND((E674/H674),2)</f>
        <v>25</v>
      </c>
      <c r="J674" t="s">
        <v>26</v>
      </c>
      <c r="K674" t="s">
        <v>27</v>
      </c>
      <c r="L674">
        <v>1521608400</v>
      </c>
      <c r="M674">
        <v>1522472400</v>
      </c>
      <c r="N674" s="15">
        <f>(((L674/60)/60)/24+DATE(1970,1,1))</f>
        <v>43180.208333333328</v>
      </c>
      <c r="O674" s="6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>ROUND(((E675/D675)*100),0)</f>
        <v>44</v>
      </c>
      <c r="G675" t="s">
        <v>14</v>
      </c>
      <c r="H675">
        <v>58</v>
      </c>
      <c r="I675">
        <f>ROUND((E675/H675),2)</f>
        <v>42.16</v>
      </c>
      <c r="J675" t="s">
        <v>107</v>
      </c>
      <c r="K675" t="s">
        <v>108</v>
      </c>
      <c r="L675">
        <v>1460696400</v>
      </c>
      <c r="M675">
        <v>1462510800</v>
      </c>
      <c r="N675" s="15">
        <f>(((L675/60)/60)/24+DATE(1970,1,1))</f>
        <v>42475.208333333328</v>
      </c>
      <c r="O675" s="6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>ROUND(((E676/D676)*100),0)</f>
        <v>34</v>
      </c>
      <c r="G676" t="s">
        <v>74</v>
      </c>
      <c r="H676">
        <v>1218</v>
      </c>
      <c r="I676">
        <f>ROUND((E676/H676),2)</f>
        <v>47</v>
      </c>
      <c r="J676" t="s">
        <v>21</v>
      </c>
      <c r="K676" t="s">
        <v>22</v>
      </c>
      <c r="L676">
        <v>1313730000</v>
      </c>
      <c r="M676">
        <v>1317790800</v>
      </c>
      <c r="N676" s="15">
        <f>(((L676/60)/60)/24+DATE(1970,1,1))</f>
        <v>40774.208333333336</v>
      </c>
      <c r="O676" s="6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>ROUND(((E677/D677)*100),0)</f>
        <v>123</v>
      </c>
      <c r="G677" t="s">
        <v>20</v>
      </c>
      <c r="H677">
        <v>331</v>
      </c>
      <c r="I677">
        <f>ROUND((E677/H677),2)</f>
        <v>36.04</v>
      </c>
      <c r="J677" t="s">
        <v>21</v>
      </c>
      <c r="K677" t="s">
        <v>22</v>
      </c>
      <c r="L677">
        <v>1568178000</v>
      </c>
      <c r="M677">
        <v>1568782800</v>
      </c>
      <c r="N677" s="15">
        <f>(((L677/60)/60)/24+DATE(1970,1,1))</f>
        <v>43719.208333333328</v>
      </c>
      <c r="O677" s="6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>ROUND(((E678/D678)*100),0)</f>
        <v>190</v>
      </c>
      <c r="G678" t="s">
        <v>20</v>
      </c>
      <c r="H678">
        <v>1170</v>
      </c>
      <c r="I678">
        <f>ROUND((E678/H678),2)</f>
        <v>101.04</v>
      </c>
      <c r="J678" t="s">
        <v>21</v>
      </c>
      <c r="K678" t="s">
        <v>22</v>
      </c>
      <c r="L678">
        <v>1348635600</v>
      </c>
      <c r="M678">
        <v>1349413200</v>
      </c>
      <c r="N678" s="15">
        <f>(((L678/60)/60)/24+DATE(1970,1,1))</f>
        <v>41178.208333333336</v>
      </c>
      <c r="O678" s="6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>ROUND(((E679/D679)*100),0)</f>
        <v>84</v>
      </c>
      <c r="G679" t="s">
        <v>14</v>
      </c>
      <c r="H679">
        <v>111</v>
      </c>
      <c r="I679">
        <f>ROUND((E679/H679),2)</f>
        <v>39.93</v>
      </c>
      <c r="J679" t="s">
        <v>21</v>
      </c>
      <c r="K679" t="s">
        <v>22</v>
      </c>
      <c r="L679">
        <v>1468126800</v>
      </c>
      <c r="M679">
        <v>1472446800</v>
      </c>
      <c r="N679" s="15">
        <f>(((L679/60)/60)/24+DATE(1970,1,1))</f>
        <v>42561.208333333328</v>
      </c>
      <c r="O679" s="6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>ROUND(((E680/D680)*100),0)</f>
        <v>18</v>
      </c>
      <c r="G680" t="s">
        <v>74</v>
      </c>
      <c r="H680">
        <v>215</v>
      </c>
      <c r="I680">
        <f>ROUND((E680/H680),2)</f>
        <v>83.16</v>
      </c>
      <c r="J680" t="s">
        <v>21</v>
      </c>
      <c r="K680" t="s">
        <v>22</v>
      </c>
      <c r="L680">
        <v>1547877600</v>
      </c>
      <c r="M680">
        <v>1548050400</v>
      </c>
      <c r="N680" s="15">
        <f>(((L680/60)/60)/24+DATE(1970,1,1))</f>
        <v>43484.25</v>
      </c>
      <c r="O680" s="6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>ROUND(((E681/D681)*100),0)</f>
        <v>1037</v>
      </c>
      <c r="G681" t="s">
        <v>20</v>
      </c>
      <c r="H681">
        <v>363</v>
      </c>
      <c r="I681">
        <f>ROUND((E681/H681),2)</f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15">
        <f>(((L681/60)/60)/24+DATE(1970,1,1))</f>
        <v>43756.208333333328</v>
      </c>
      <c r="O681" s="6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>ROUND(((E682/D682)*100),0)</f>
        <v>97</v>
      </c>
      <c r="G682" t="s">
        <v>14</v>
      </c>
      <c r="H682">
        <v>2955</v>
      </c>
      <c r="I682">
        <f>ROUND((E682/H682),2)</f>
        <v>47.99</v>
      </c>
      <c r="J682" t="s">
        <v>21</v>
      </c>
      <c r="K682" t="s">
        <v>22</v>
      </c>
      <c r="L682">
        <v>1576303200</v>
      </c>
      <c r="M682">
        <v>1576476000</v>
      </c>
      <c r="N682" s="15">
        <f>(((L682/60)/60)/24+DATE(1970,1,1))</f>
        <v>43813.25</v>
      </c>
      <c r="O682" s="6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>ROUND(((E683/D683)*100),0)</f>
        <v>86</v>
      </c>
      <c r="G683" t="s">
        <v>14</v>
      </c>
      <c r="H683">
        <v>1657</v>
      </c>
      <c r="I683">
        <f>ROUND((E683/H683),2)</f>
        <v>95.98</v>
      </c>
      <c r="J683" t="s">
        <v>21</v>
      </c>
      <c r="K683" t="s">
        <v>22</v>
      </c>
      <c r="L683">
        <v>1324447200</v>
      </c>
      <c r="M683">
        <v>1324965600</v>
      </c>
      <c r="N683" s="15">
        <f>(((L683/60)/60)/24+DATE(1970,1,1))</f>
        <v>40898.25</v>
      </c>
      <c r="O683" s="6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>ROUND(((E684/D684)*100),0)</f>
        <v>150</v>
      </c>
      <c r="G684" t="s">
        <v>20</v>
      </c>
      <c r="H684">
        <v>103</v>
      </c>
      <c r="I684">
        <f>ROUND((E684/H684),2)</f>
        <v>78.73</v>
      </c>
      <c r="J684" t="s">
        <v>21</v>
      </c>
      <c r="K684" t="s">
        <v>22</v>
      </c>
      <c r="L684">
        <v>1386741600</v>
      </c>
      <c r="M684">
        <v>1387519200</v>
      </c>
      <c r="N684" s="15">
        <f>(((L684/60)/60)/24+DATE(1970,1,1))</f>
        <v>41619.25</v>
      </c>
      <c r="O684" s="6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>ROUND(((E685/D685)*100),0)</f>
        <v>358</v>
      </c>
      <c r="G685" t="s">
        <v>20</v>
      </c>
      <c r="H685">
        <v>147</v>
      </c>
      <c r="I685">
        <f>ROUND((E685/H685),2)</f>
        <v>56.08</v>
      </c>
      <c r="J685" t="s">
        <v>21</v>
      </c>
      <c r="K685" t="s">
        <v>22</v>
      </c>
      <c r="L685">
        <v>1537074000</v>
      </c>
      <c r="M685">
        <v>1537246800</v>
      </c>
      <c r="N685" s="15">
        <f>(((L685/60)/60)/24+DATE(1970,1,1))</f>
        <v>43359.208333333328</v>
      </c>
      <c r="O685" s="6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>ROUND(((E686/D686)*100),0)</f>
        <v>543</v>
      </c>
      <c r="G686" t="s">
        <v>20</v>
      </c>
      <c r="H686">
        <v>110</v>
      </c>
      <c r="I686">
        <f>ROUND((E686/H686),2)</f>
        <v>69.09</v>
      </c>
      <c r="J686" t="s">
        <v>15</v>
      </c>
      <c r="K686" t="s">
        <v>16</v>
      </c>
      <c r="L686">
        <v>1277787600</v>
      </c>
      <c r="M686">
        <v>1279515600</v>
      </c>
      <c r="N686" s="15">
        <f>(((L686/60)/60)/24+DATE(1970,1,1))</f>
        <v>40358.208333333336</v>
      </c>
      <c r="O686" s="6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>ROUND(((E687/D687)*100),0)</f>
        <v>68</v>
      </c>
      <c r="G687" t="s">
        <v>14</v>
      </c>
      <c r="H687">
        <v>926</v>
      </c>
      <c r="I687">
        <f>ROUND((E687/H687),2)</f>
        <v>102.05</v>
      </c>
      <c r="J687" t="s">
        <v>15</v>
      </c>
      <c r="K687" t="s">
        <v>16</v>
      </c>
      <c r="L687">
        <v>1440306000</v>
      </c>
      <c r="M687">
        <v>1442379600</v>
      </c>
      <c r="N687" s="15">
        <f>(((L687/60)/60)/24+DATE(1970,1,1))</f>
        <v>42239.208333333328</v>
      </c>
      <c r="O687" s="6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>ROUND(((E688/D688)*100),0)</f>
        <v>192</v>
      </c>
      <c r="G688" t="s">
        <v>20</v>
      </c>
      <c r="H688">
        <v>134</v>
      </c>
      <c r="I688">
        <f>ROUND((E688/H688),2)</f>
        <v>107.32</v>
      </c>
      <c r="J688" t="s">
        <v>21</v>
      </c>
      <c r="K688" t="s">
        <v>22</v>
      </c>
      <c r="L688">
        <v>1522126800</v>
      </c>
      <c r="M688">
        <v>1523077200</v>
      </c>
      <c r="N688" s="15">
        <f>(((L688/60)/60)/24+DATE(1970,1,1))</f>
        <v>43186.208333333328</v>
      </c>
      <c r="O688" s="6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>ROUND(((E689/D689)*100),0)</f>
        <v>932</v>
      </c>
      <c r="G689" t="s">
        <v>20</v>
      </c>
      <c r="H689">
        <v>269</v>
      </c>
      <c r="I689">
        <f>ROUND((E689/H689),2)</f>
        <v>51.97</v>
      </c>
      <c r="J689" t="s">
        <v>21</v>
      </c>
      <c r="K689" t="s">
        <v>22</v>
      </c>
      <c r="L689">
        <v>1489298400</v>
      </c>
      <c r="M689">
        <v>1489554000</v>
      </c>
      <c r="N689" s="15">
        <f>(((L689/60)/60)/24+DATE(1970,1,1))</f>
        <v>42806.25</v>
      </c>
      <c r="O689" s="6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>ROUND(((E690/D690)*100),0)</f>
        <v>429</v>
      </c>
      <c r="G690" t="s">
        <v>20</v>
      </c>
      <c r="H690">
        <v>175</v>
      </c>
      <c r="I690">
        <f>ROUND((E690/H690),2)</f>
        <v>71.14</v>
      </c>
      <c r="J690" t="s">
        <v>21</v>
      </c>
      <c r="K690" t="s">
        <v>22</v>
      </c>
      <c r="L690">
        <v>1547100000</v>
      </c>
      <c r="M690">
        <v>1548482400</v>
      </c>
      <c r="N690" s="15">
        <f>(((L690/60)/60)/24+DATE(1970,1,1))</f>
        <v>43475.25</v>
      </c>
      <c r="O690" s="6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>ROUND(((E691/D691)*100),0)</f>
        <v>101</v>
      </c>
      <c r="G691" t="s">
        <v>20</v>
      </c>
      <c r="H691">
        <v>69</v>
      </c>
      <c r="I691">
        <f>ROUND((E691/H691),2)</f>
        <v>106.49</v>
      </c>
      <c r="J691" t="s">
        <v>21</v>
      </c>
      <c r="K691" t="s">
        <v>22</v>
      </c>
      <c r="L691">
        <v>1383022800</v>
      </c>
      <c r="M691">
        <v>1384063200</v>
      </c>
      <c r="N691" s="15">
        <f>(((L691/60)/60)/24+DATE(1970,1,1))</f>
        <v>41576.208333333336</v>
      </c>
      <c r="O691" s="6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>ROUND(((E692/D692)*100),0)</f>
        <v>227</v>
      </c>
      <c r="G692" t="s">
        <v>20</v>
      </c>
      <c r="H692">
        <v>190</v>
      </c>
      <c r="I692">
        <f>ROUND((E692/H692),2)</f>
        <v>42.94</v>
      </c>
      <c r="J692" t="s">
        <v>21</v>
      </c>
      <c r="K692" t="s">
        <v>22</v>
      </c>
      <c r="L692">
        <v>1322373600</v>
      </c>
      <c r="M692">
        <v>1322892000</v>
      </c>
      <c r="N692" s="15">
        <f>(((L692/60)/60)/24+DATE(1970,1,1))</f>
        <v>40874.25</v>
      </c>
      <c r="O692" s="6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>ROUND(((E693/D693)*100),0)</f>
        <v>142</v>
      </c>
      <c r="G693" t="s">
        <v>20</v>
      </c>
      <c r="H693">
        <v>237</v>
      </c>
      <c r="I693">
        <f>ROUND((E693/H693),2)</f>
        <v>30.04</v>
      </c>
      <c r="J693" t="s">
        <v>21</v>
      </c>
      <c r="K693" t="s">
        <v>22</v>
      </c>
      <c r="L693">
        <v>1349240400</v>
      </c>
      <c r="M693">
        <v>1350709200</v>
      </c>
      <c r="N693" s="15">
        <f>(((L693/60)/60)/24+DATE(1970,1,1))</f>
        <v>41185.208333333336</v>
      </c>
      <c r="O693" s="6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>ROUND(((E694/D694)*100),0)</f>
        <v>91</v>
      </c>
      <c r="G694" t="s">
        <v>14</v>
      </c>
      <c r="H694">
        <v>77</v>
      </c>
      <c r="I694">
        <f>ROUND((E694/H694),2)</f>
        <v>70.62</v>
      </c>
      <c r="J694" t="s">
        <v>40</v>
      </c>
      <c r="K694" t="s">
        <v>41</v>
      </c>
      <c r="L694">
        <v>1562648400</v>
      </c>
      <c r="M694">
        <v>1564203600</v>
      </c>
      <c r="N694" s="15">
        <f>(((L694/60)/60)/24+DATE(1970,1,1))</f>
        <v>43655.208333333328</v>
      </c>
      <c r="O694" s="6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>ROUND(((E695/D695)*100),0)</f>
        <v>64</v>
      </c>
      <c r="G695" t="s">
        <v>14</v>
      </c>
      <c r="H695">
        <v>1748</v>
      </c>
      <c r="I695">
        <f>ROUND((E695/H695),2)</f>
        <v>66.02</v>
      </c>
      <c r="J695" t="s">
        <v>21</v>
      </c>
      <c r="K695" t="s">
        <v>22</v>
      </c>
      <c r="L695">
        <v>1508216400</v>
      </c>
      <c r="M695">
        <v>1509685200</v>
      </c>
      <c r="N695" s="15">
        <f>(((L695/60)/60)/24+DATE(1970,1,1))</f>
        <v>43025.208333333328</v>
      </c>
      <c r="O695" s="6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>ROUND(((E696/D696)*100),0)</f>
        <v>84</v>
      </c>
      <c r="G696" t="s">
        <v>14</v>
      </c>
      <c r="H696">
        <v>79</v>
      </c>
      <c r="I696">
        <f>ROUND((E696/H696),2)</f>
        <v>96.91</v>
      </c>
      <c r="J696" t="s">
        <v>21</v>
      </c>
      <c r="K696" t="s">
        <v>22</v>
      </c>
      <c r="L696">
        <v>1511762400</v>
      </c>
      <c r="M696">
        <v>1514959200</v>
      </c>
      <c r="N696" s="15">
        <f>(((L696/60)/60)/24+DATE(1970,1,1))</f>
        <v>43066.25</v>
      </c>
      <c r="O696" s="6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>ROUND(((E697/D697)*100),0)</f>
        <v>134</v>
      </c>
      <c r="G697" t="s">
        <v>20</v>
      </c>
      <c r="H697">
        <v>196</v>
      </c>
      <c r="I697">
        <f>ROUND((E697/H697),2)</f>
        <v>62.87</v>
      </c>
      <c r="J697" t="s">
        <v>107</v>
      </c>
      <c r="K697" t="s">
        <v>108</v>
      </c>
      <c r="L697">
        <v>1447480800</v>
      </c>
      <c r="M697">
        <v>1448863200</v>
      </c>
      <c r="N697" s="15">
        <f>(((L697/60)/60)/24+DATE(1970,1,1))</f>
        <v>42322.25</v>
      </c>
      <c r="O697" s="6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>ROUND(((E698/D698)*100),0)</f>
        <v>59</v>
      </c>
      <c r="G698" t="s">
        <v>14</v>
      </c>
      <c r="H698">
        <v>889</v>
      </c>
      <c r="I698">
        <f>ROUND((E698/H698),2)</f>
        <v>108.99</v>
      </c>
      <c r="J698" t="s">
        <v>21</v>
      </c>
      <c r="K698" t="s">
        <v>22</v>
      </c>
      <c r="L698">
        <v>1429506000</v>
      </c>
      <c r="M698">
        <v>1429592400</v>
      </c>
      <c r="N698" s="15">
        <f>(((L698/60)/60)/24+DATE(1970,1,1))</f>
        <v>42114.208333333328</v>
      </c>
      <c r="O698" s="6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>ROUND(((E699/D699)*100),0)</f>
        <v>153</v>
      </c>
      <c r="G699" t="s">
        <v>20</v>
      </c>
      <c r="H699">
        <v>7295</v>
      </c>
      <c r="I699">
        <f>ROUND((E699/H699),2)</f>
        <v>27</v>
      </c>
      <c r="J699" t="s">
        <v>21</v>
      </c>
      <c r="K699" t="s">
        <v>22</v>
      </c>
      <c r="L699">
        <v>1522472400</v>
      </c>
      <c r="M699">
        <v>1522645200</v>
      </c>
      <c r="N699" s="15">
        <f>(((L699/60)/60)/24+DATE(1970,1,1))</f>
        <v>43190.208333333328</v>
      </c>
      <c r="O699" s="6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>ROUND(((E700/D700)*100),0)</f>
        <v>447</v>
      </c>
      <c r="G700" t="s">
        <v>20</v>
      </c>
      <c r="H700">
        <v>2893</v>
      </c>
      <c r="I700">
        <f>ROUND((E700/H700),2)</f>
        <v>65</v>
      </c>
      <c r="J700" t="s">
        <v>15</v>
      </c>
      <c r="K700" t="s">
        <v>16</v>
      </c>
      <c r="L700">
        <v>1322114400</v>
      </c>
      <c r="M700">
        <v>1323324000</v>
      </c>
      <c r="N700" s="15">
        <f>(((L700/60)/60)/24+DATE(1970,1,1))</f>
        <v>40871.25</v>
      </c>
      <c r="O700" s="6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>ROUND(((E701/D701)*100),0)</f>
        <v>84</v>
      </c>
      <c r="G701" t="s">
        <v>14</v>
      </c>
      <c r="H701">
        <v>56</v>
      </c>
      <c r="I701">
        <f>ROUND((E701/H701),2)</f>
        <v>111.52</v>
      </c>
      <c r="J701" t="s">
        <v>21</v>
      </c>
      <c r="K701" t="s">
        <v>22</v>
      </c>
      <c r="L701">
        <v>1561438800</v>
      </c>
      <c r="M701">
        <v>1561525200</v>
      </c>
      <c r="N701" s="15">
        <f>(((L701/60)/60)/24+DATE(1970,1,1))</f>
        <v>43641.208333333328</v>
      </c>
      <c r="O701" s="6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>ROUND(((E702/D702)*100),0)</f>
        <v>3</v>
      </c>
      <c r="G702" t="s">
        <v>14</v>
      </c>
      <c r="H702">
        <v>1</v>
      </c>
      <c r="I702">
        <f>ROUND((E702/H702),2)</f>
        <v>3</v>
      </c>
      <c r="J702" t="s">
        <v>21</v>
      </c>
      <c r="K702" t="s">
        <v>22</v>
      </c>
      <c r="L702">
        <v>1264399200</v>
      </c>
      <c r="M702">
        <v>1265695200</v>
      </c>
      <c r="N702" s="15">
        <f>(((L702/60)/60)/24+DATE(1970,1,1))</f>
        <v>40203.25</v>
      </c>
      <c r="O702" s="6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>ROUND(((E703/D703)*100),0)</f>
        <v>175</v>
      </c>
      <c r="G703" t="s">
        <v>20</v>
      </c>
      <c r="H703">
        <v>820</v>
      </c>
      <c r="I703">
        <f>ROUND((E703/H703),2)</f>
        <v>110.99</v>
      </c>
      <c r="J703" t="s">
        <v>21</v>
      </c>
      <c r="K703" t="s">
        <v>22</v>
      </c>
      <c r="L703">
        <v>1301202000</v>
      </c>
      <c r="M703">
        <v>1301806800</v>
      </c>
      <c r="N703" s="15">
        <f>(((L703/60)/60)/24+DATE(1970,1,1))</f>
        <v>40629.208333333336</v>
      </c>
      <c r="O703" s="6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>ROUND(((E704/D704)*100),0)</f>
        <v>54</v>
      </c>
      <c r="G704" t="s">
        <v>14</v>
      </c>
      <c r="H704">
        <v>83</v>
      </c>
      <c r="I704">
        <f>ROUND((E704/H704),2)</f>
        <v>56.75</v>
      </c>
      <c r="J704" t="s">
        <v>21</v>
      </c>
      <c r="K704" t="s">
        <v>22</v>
      </c>
      <c r="L704">
        <v>1374469200</v>
      </c>
      <c r="M704">
        <v>1374901200</v>
      </c>
      <c r="N704" s="15">
        <f>(((L704/60)/60)/24+DATE(1970,1,1))</f>
        <v>41477.208333333336</v>
      </c>
      <c r="O704" s="6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>ROUND(((E705/D705)*100),0)</f>
        <v>312</v>
      </c>
      <c r="G705" t="s">
        <v>20</v>
      </c>
      <c r="H705">
        <v>2038</v>
      </c>
      <c r="I705">
        <f>ROUND((E705/H705),2)</f>
        <v>97.02</v>
      </c>
      <c r="J705" t="s">
        <v>21</v>
      </c>
      <c r="K705" t="s">
        <v>22</v>
      </c>
      <c r="L705">
        <v>1334984400</v>
      </c>
      <c r="M705">
        <v>1336453200</v>
      </c>
      <c r="N705" s="15">
        <f>(((L705/60)/60)/24+DATE(1970,1,1))</f>
        <v>41020.208333333336</v>
      </c>
      <c r="O705" s="6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>ROUND(((E706/D706)*100),0)</f>
        <v>123</v>
      </c>
      <c r="G706" t="s">
        <v>20</v>
      </c>
      <c r="H706">
        <v>116</v>
      </c>
      <c r="I706">
        <f>ROUND((E706/H706),2)</f>
        <v>92.09</v>
      </c>
      <c r="J706" t="s">
        <v>21</v>
      </c>
      <c r="K706" t="s">
        <v>22</v>
      </c>
      <c r="L706">
        <v>1467608400</v>
      </c>
      <c r="M706">
        <v>1468904400</v>
      </c>
      <c r="N706" s="15">
        <f>(((L706/60)/60)/24+DATE(1970,1,1))</f>
        <v>42555.208333333328</v>
      </c>
      <c r="O706" s="6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>ROUND(((E707/D707)*100),0)</f>
        <v>99</v>
      </c>
      <c r="G707" t="s">
        <v>14</v>
      </c>
      <c r="H707">
        <v>2025</v>
      </c>
      <c r="I707">
        <f>ROUND((E707/H707),2)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15">
        <f>(((L707/60)/60)/24+DATE(1970,1,1))</f>
        <v>41619.25</v>
      </c>
      <c r="O707" s="6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>ROUND(((E708/D708)*100),0)</f>
        <v>128</v>
      </c>
      <c r="G708" t="s">
        <v>20</v>
      </c>
      <c r="H708">
        <v>1345</v>
      </c>
      <c r="I708">
        <f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15">
        <f>(((L708/60)/60)/24+DATE(1970,1,1))</f>
        <v>43471.25</v>
      </c>
      <c r="O708" s="6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>ROUND(((E709/D709)*100),0)</f>
        <v>159</v>
      </c>
      <c r="G709" t="s">
        <v>20</v>
      </c>
      <c r="H709">
        <v>168</v>
      </c>
      <c r="I709">
        <f>ROUND((E709/H709),2)</f>
        <v>68.92</v>
      </c>
      <c r="J709" t="s">
        <v>21</v>
      </c>
      <c r="K709" t="s">
        <v>22</v>
      </c>
      <c r="L709">
        <v>1544248800</v>
      </c>
      <c r="M709">
        <v>1547359200</v>
      </c>
      <c r="N709" s="15">
        <f>(((L709/60)/60)/24+DATE(1970,1,1))</f>
        <v>43442.25</v>
      </c>
      <c r="O709" s="6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>ROUND(((E710/D710)*100),0)</f>
        <v>707</v>
      </c>
      <c r="G710" t="s">
        <v>20</v>
      </c>
      <c r="H710">
        <v>137</v>
      </c>
      <c r="I710">
        <f>ROUND((E710/H710),2)</f>
        <v>87.74</v>
      </c>
      <c r="J710" t="s">
        <v>98</v>
      </c>
      <c r="K710" t="s">
        <v>99</v>
      </c>
      <c r="L710">
        <v>1495429200</v>
      </c>
      <c r="M710">
        <v>1496293200</v>
      </c>
      <c r="N710" s="15">
        <f>(((L710/60)/60)/24+DATE(1970,1,1))</f>
        <v>42877.208333333328</v>
      </c>
      <c r="O710" s="6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>ROUND(((E711/D711)*100),0)</f>
        <v>142</v>
      </c>
      <c r="G711" t="s">
        <v>20</v>
      </c>
      <c r="H711">
        <v>186</v>
      </c>
      <c r="I711">
        <f>ROUND((E711/H711),2)</f>
        <v>75.02</v>
      </c>
      <c r="J711" t="s">
        <v>107</v>
      </c>
      <c r="K711" t="s">
        <v>108</v>
      </c>
      <c r="L711">
        <v>1334811600</v>
      </c>
      <c r="M711">
        <v>1335416400</v>
      </c>
      <c r="N711" s="15">
        <f>(((L711/60)/60)/24+DATE(1970,1,1))</f>
        <v>41018.208333333336</v>
      </c>
      <c r="O711" s="6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>ROUND(((E712/D712)*100),0)</f>
        <v>148</v>
      </c>
      <c r="G712" t="s">
        <v>20</v>
      </c>
      <c r="H712">
        <v>125</v>
      </c>
      <c r="I712">
        <f>ROUND((E712/H712),2)</f>
        <v>50.86</v>
      </c>
      <c r="J712" t="s">
        <v>21</v>
      </c>
      <c r="K712" t="s">
        <v>22</v>
      </c>
      <c r="L712">
        <v>1531544400</v>
      </c>
      <c r="M712">
        <v>1532149200</v>
      </c>
      <c r="N712" s="15">
        <f>(((L712/60)/60)/24+DATE(1970,1,1))</f>
        <v>43295.208333333328</v>
      </c>
      <c r="O712" s="6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>ROUND(((E713/D713)*100),0)</f>
        <v>20</v>
      </c>
      <c r="G713" t="s">
        <v>14</v>
      </c>
      <c r="H713">
        <v>14</v>
      </c>
      <c r="I713">
        <f>ROUND((E713/H713),2)</f>
        <v>90</v>
      </c>
      <c r="J713" t="s">
        <v>107</v>
      </c>
      <c r="K713" t="s">
        <v>108</v>
      </c>
      <c r="L713">
        <v>1453615200</v>
      </c>
      <c r="M713">
        <v>1453788000</v>
      </c>
      <c r="N713" s="15">
        <f>(((L713/60)/60)/24+DATE(1970,1,1))</f>
        <v>42393.25</v>
      </c>
      <c r="O713" s="6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>ROUND(((E714/D714)*100),0)</f>
        <v>1841</v>
      </c>
      <c r="G714" t="s">
        <v>20</v>
      </c>
      <c r="H714">
        <v>202</v>
      </c>
      <c r="I714">
        <f>ROUND((E714/H714),2)</f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15">
        <f>(((L714/60)/60)/24+DATE(1970,1,1))</f>
        <v>42559.208333333328</v>
      </c>
      <c r="O714" s="6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>ROUND(((E715/D715)*100),0)</f>
        <v>162</v>
      </c>
      <c r="G715" t="s">
        <v>20</v>
      </c>
      <c r="H715">
        <v>103</v>
      </c>
      <c r="I715">
        <f>ROUND((E715/H715),2)</f>
        <v>108.49</v>
      </c>
      <c r="J715" t="s">
        <v>21</v>
      </c>
      <c r="K715" t="s">
        <v>22</v>
      </c>
      <c r="L715">
        <v>1471842000</v>
      </c>
      <c r="M715">
        <v>1472878800</v>
      </c>
      <c r="N715" s="15">
        <f>(((L715/60)/60)/24+DATE(1970,1,1))</f>
        <v>42604.208333333328</v>
      </c>
      <c r="O715" s="6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>ROUND(((E716/D716)*100),0)</f>
        <v>473</v>
      </c>
      <c r="G716" t="s">
        <v>20</v>
      </c>
      <c r="H716">
        <v>1785</v>
      </c>
      <c r="I716">
        <f>ROUND((E716/H716),2)</f>
        <v>101.98</v>
      </c>
      <c r="J716" t="s">
        <v>21</v>
      </c>
      <c r="K716" t="s">
        <v>22</v>
      </c>
      <c r="L716">
        <v>1408424400</v>
      </c>
      <c r="M716">
        <v>1408510800</v>
      </c>
      <c r="N716" s="15">
        <f>(((L716/60)/60)/24+DATE(1970,1,1))</f>
        <v>41870.208333333336</v>
      </c>
      <c r="O716" s="6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>ROUND(((E717/D717)*100),0)</f>
        <v>24</v>
      </c>
      <c r="G717" t="s">
        <v>14</v>
      </c>
      <c r="H717">
        <v>656</v>
      </c>
      <c r="I717">
        <f>ROUND((E717/H717),2)</f>
        <v>44.01</v>
      </c>
      <c r="J717" t="s">
        <v>21</v>
      </c>
      <c r="K717" t="s">
        <v>22</v>
      </c>
      <c r="L717">
        <v>1281157200</v>
      </c>
      <c r="M717">
        <v>1281589200</v>
      </c>
      <c r="N717" s="15">
        <f>(((L717/60)/60)/24+DATE(1970,1,1))</f>
        <v>40397.208333333336</v>
      </c>
      <c r="O717" s="6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>ROUND(((E718/D718)*100),0)</f>
        <v>518</v>
      </c>
      <c r="G718" t="s">
        <v>20</v>
      </c>
      <c r="H718">
        <v>157</v>
      </c>
      <c r="I718">
        <f>ROUND((E718/H718),2)</f>
        <v>65.94</v>
      </c>
      <c r="J718" t="s">
        <v>21</v>
      </c>
      <c r="K718" t="s">
        <v>22</v>
      </c>
      <c r="L718">
        <v>1373432400</v>
      </c>
      <c r="M718">
        <v>1375851600</v>
      </c>
      <c r="N718" s="15">
        <f>(((L718/60)/60)/24+DATE(1970,1,1))</f>
        <v>41465.208333333336</v>
      </c>
      <c r="O718" s="6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>ROUND(((E719/D719)*100),0)</f>
        <v>248</v>
      </c>
      <c r="G719" t="s">
        <v>20</v>
      </c>
      <c r="H719">
        <v>555</v>
      </c>
      <c r="I719">
        <f>ROUND((E719/H719),2)</f>
        <v>24.99</v>
      </c>
      <c r="J719" t="s">
        <v>21</v>
      </c>
      <c r="K719" t="s">
        <v>22</v>
      </c>
      <c r="L719">
        <v>1313989200</v>
      </c>
      <c r="M719">
        <v>1315803600</v>
      </c>
      <c r="N719" s="15">
        <f>(((L719/60)/60)/24+DATE(1970,1,1))</f>
        <v>40777.208333333336</v>
      </c>
      <c r="O719" s="6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>ROUND(((E720/D720)*100),0)</f>
        <v>100</v>
      </c>
      <c r="G720" t="s">
        <v>20</v>
      </c>
      <c r="H720">
        <v>297</v>
      </c>
      <c r="I720">
        <f>ROUND((E720/H720),2)</f>
        <v>28</v>
      </c>
      <c r="J720" t="s">
        <v>21</v>
      </c>
      <c r="K720" t="s">
        <v>22</v>
      </c>
      <c r="L720">
        <v>1371445200</v>
      </c>
      <c r="M720">
        <v>1373691600</v>
      </c>
      <c r="N720" s="15">
        <f>(((L720/60)/60)/24+DATE(1970,1,1))</f>
        <v>41442.208333333336</v>
      </c>
      <c r="O720" s="6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>ROUND(((E721/D721)*100),0)</f>
        <v>153</v>
      </c>
      <c r="G721" t="s">
        <v>20</v>
      </c>
      <c r="H721">
        <v>123</v>
      </c>
      <c r="I721">
        <f>ROUND((E721/H721),2)</f>
        <v>85.83</v>
      </c>
      <c r="J721" t="s">
        <v>21</v>
      </c>
      <c r="K721" t="s">
        <v>22</v>
      </c>
      <c r="L721">
        <v>1338267600</v>
      </c>
      <c r="M721">
        <v>1339218000</v>
      </c>
      <c r="N721" s="15">
        <f>(((L721/60)/60)/24+DATE(1970,1,1))</f>
        <v>41058.208333333336</v>
      </c>
      <c r="O721" s="6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>ROUND(((E722/D722)*100),0)</f>
        <v>37</v>
      </c>
      <c r="G722" t="s">
        <v>74</v>
      </c>
      <c r="H722">
        <v>38</v>
      </c>
      <c r="I722">
        <f>ROUND((E722/H722),2)</f>
        <v>84.92</v>
      </c>
      <c r="J722" t="s">
        <v>36</v>
      </c>
      <c r="K722" t="s">
        <v>37</v>
      </c>
      <c r="L722">
        <v>1519192800</v>
      </c>
      <c r="M722">
        <v>1520402400</v>
      </c>
      <c r="N722" s="15">
        <f>(((L722/60)/60)/24+DATE(1970,1,1))</f>
        <v>43152.25</v>
      </c>
      <c r="O722" s="6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>ROUND(((E723/D723)*100),0)</f>
        <v>4</v>
      </c>
      <c r="G723" t="s">
        <v>74</v>
      </c>
      <c r="H723">
        <v>60</v>
      </c>
      <c r="I723">
        <f>ROUND((E723/H723),2)</f>
        <v>90.48</v>
      </c>
      <c r="J723" t="s">
        <v>21</v>
      </c>
      <c r="K723" t="s">
        <v>22</v>
      </c>
      <c r="L723">
        <v>1522818000</v>
      </c>
      <c r="M723">
        <v>1523336400</v>
      </c>
      <c r="N723" s="15">
        <f>(((L723/60)/60)/24+DATE(1970,1,1))</f>
        <v>43194.208333333328</v>
      </c>
      <c r="O723" s="6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>ROUND(((E724/D724)*100),0)</f>
        <v>157</v>
      </c>
      <c r="G724" t="s">
        <v>20</v>
      </c>
      <c r="H724">
        <v>3036</v>
      </c>
      <c r="I724">
        <f>ROUND((E724/H724),2)</f>
        <v>25</v>
      </c>
      <c r="J724" t="s">
        <v>21</v>
      </c>
      <c r="K724" t="s">
        <v>22</v>
      </c>
      <c r="L724">
        <v>1509948000</v>
      </c>
      <c r="M724">
        <v>1512280800</v>
      </c>
      <c r="N724" s="15">
        <f>(((L724/60)/60)/24+DATE(1970,1,1))</f>
        <v>43045.25</v>
      </c>
      <c r="O724" s="6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>ROUND(((E725/D725)*100),0)</f>
        <v>270</v>
      </c>
      <c r="G725" t="s">
        <v>20</v>
      </c>
      <c r="H725">
        <v>144</v>
      </c>
      <c r="I725">
        <f>ROUND((E725/H725),2)</f>
        <v>92.01</v>
      </c>
      <c r="J725" t="s">
        <v>26</v>
      </c>
      <c r="K725" t="s">
        <v>27</v>
      </c>
      <c r="L725">
        <v>1456898400</v>
      </c>
      <c r="M725">
        <v>1458709200</v>
      </c>
      <c r="N725" s="15">
        <f>(((L725/60)/60)/24+DATE(1970,1,1))</f>
        <v>42431.25</v>
      </c>
      <c r="O725" s="6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>ROUND(((E726/D726)*100),0)</f>
        <v>134</v>
      </c>
      <c r="G726" t="s">
        <v>20</v>
      </c>
      <c r="H726">
        <v>121</v>
      </c>
      <c r="I726">
        <f>ROUND((E726/H726),2)</f>
        <v>93.07</v>
      </c>
      <c r="J726" t="s">
        <v>40</v>
      </c>
      <c r="K726" t="s">
        <v>41</v>
      </c>
      <c r="L726">
        <v>1413954000</v>
      </c>
      <c r="M726">
        <v>1414126800</v>
      </c>
      <c r="N726" s="15">
        <f>(((L726/60)/60)/24+DATE(1970,1,1))</f>
        <v>41934.208333333336</v>
      </c>
      <c r="O726" s="6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>ROUND(((E727/D727)*100),0)</f>
        <v>50</v>
      </c>
      <c r="G727" t="s">
        <v>14</v>
      </c>
      <c r="H727">
        <v>1596</v>
      </c>
      <c r="I727">
        <f>ROUND((E727/H727),2)</f>
        <v>61.01</v>
      </c>
      <c r="J727" t="s">
        <v>21</v>
      </c>
      <c r="K727" t="s">
        <v>22</v>
      </c>
      <c r="L727">
        <v>1416031200</v>
      </c>
      <c r="M727">
        <v>1416204000</v>
      </c>
      <c r="N727" s="15">
        <f>(((L727/60)/60)/24+DATE(1970,1,1))</f>
        <v>41958.25</v>
      </c>
      <c r="O727" s="6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>ROUND(((E728/D728)*100),0)</f>
        <v>89</v>
      </c>
      <c r="G728" t="s">
        <v>74</v>
      </c>
      <c r="H728">
        <v>524</v>
      </c>
      <c r="I728">
        <f>ROUND((E728/H728),2)</f>
        <v>92.04</v>
      </c>
      <c r="J728" t="s">
        <v>21</v>
      </c>
      <c r="K728" t="s">
        <v>22</v>
      </c>
      <c r="L728">
        <v>1287982800</v>
      </c>
      <c r="M728">
        <v>1288501200</v>
      </c>
      <c r="N728" s="15">
        <f>(((L728/60)/60)/24+DATE(1970,1,1))</f>
        <v>40476.208333333336</v>
      </c>
      <c r="O728" s="6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>ROUND(((E729/D729)*100),0)</f>
        <v>165</v>
      </c>
      <c r="G729" t="s">
        <v>20</v>
      </c>
      <c r="H729">
        <v>181</v>
      </c>
      <c r="I729">
        <f>ROUND((E729/H729),2)</f>
        <v>81.13</v>
      </c>
      <c r="J729" t="s">
        <v>21</v>
      </c>
      <c r="K729" t="s">
        <v>22</v>
      </c>
      <c r="L729">
        <v>1547964000</v>
      </c>
      <c r="M729">
        <v>1552971600</v>
      </c>
      <c r="N729" s="15">
        <f>(((L729/60)/60)/24+DATE(1970,1,1))</f>
        <v>43485.25</v>
      </c>
      <c r="O729" s="6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>ROUND(((E730/D730)*100),0)</f>
        <v>18</v>
      </c>
      <c r="G730" t="s">
        <v>14</v>
      </c>
      <c r="H730">
        <v>10</v>
      </c>
      <c r="I730">
        <f>ROUND((E730/H730),2)</f>
        <v>73.5</v>
      </c>
      <c r="J730" t="s">
        <v>21</v>
      </c>
      <c r="K730" t="s">
        <v>22</v>
      </c>
      <c r="L730">
        <v>1464152400</v>
      </c>
      <c r="M730">
        <v>1465102800</v>
      </c>
      <c r="N730" s="15">
        <f>(((L730/60)/60)/24+DATE(1970,1,1))</f>
        <v>42515.208333333328</v>
      </c>
      <c r="O730" s="6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>ROUND(((E731/D731)*100),0)</f>
        <v>186</v>
      </c>
      <c r="G731" t="s">
        <v>20</v>
      </c>
      <c r="H731">
        <v>122</v>
      </c>
      <c r="I731">
        <f>ROUND((E731/H731),2)</f>
        <v>85.22</v>
      </c>
      <c r="J731" t="s">
        <v>21</v>
      </c>
      <c r="K731" t="s">
        <v>22</v>
      </c>
      <c r="L731">
        <v>1359957600</v>
      </c>
      <c r="M731">
        <v>1360130400</v>
      </c>
      <c r="N731" s="15">
        <f>(((L731/60)/60)/24+DATE(1970,1,1))</f>
        <v>41309.25</v>
      </c>
      <c r="O731" s="6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>ROUND(((E732/D732)*100),0)</f>
        <v>413</v>
      </c>
      <c r="G732" t="s">
        <v>20</v>
      </c>
      <c r="H732">
        <v>1071</v>
      </c>
      <c r="I732">
        <f>ROUND((E732/H732),2)</f>
        <v>110.97</v>
      </c>
      <c r="J732" t="s">
        <v>15</v>
      </c>
      <c r="K732" t="s">
        <v>16</v>
      </c>
      <c r="L732">
        <v>1432357200</v>
      </c>
      <c r="M732">
        <v>1432875600</v>
      </c>
      <c r="N732" s="15">
        <f>(((L732/60)/60)/24+DATE(1970,1,1))</f>
        <v>42147.208333333328</v>
      </c>
      <c r="O732" s="6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>ROUND(((E733/D733)*100),0)</f>
        <v>90</v>
      </c>
      <c r="G733" t="s">
        <v>74</v>
      </c>
      <c r="H733">
        <v>219</v>
      </c>
      <c r="I733">
        <f>ROUND((E733/H733),2)</f>
        <v>32.97</v>
      </c>
      <c r="J733" t="s">
        <v>21</v>
      </c>
      <c r="K733" t="s">
        <v>22</v>
      </c>
      <c r="L733">
        <v>1500786000</v>
      </c>
      <c r="M733">
        <v>1500872400</v>
      </c>
      <c r="N733" s="15">
        <f>(((L733/60)/60)/24+DATE(1970,1,1))</f>
        <v>42939.208333333328</v>
      </c>
      <c r="O733" s="6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>ROUND(((E734/D734)*100),0)</f>
        <v>92</v>
      </c>
      <c r="G734" t="s">
        <v>14</v>
      </c>
      <c r="H734">
        <v>1121</v>
      </c>
      <c r="I734">
        <f>ROUND((E734/H734),2)</f>
        <v>96.01</v>
      </c>
      <c r="J734" t="s">
        <v>21</v>
      </c>
      <c r="K734" t="s">
        <v>22</v>
      </c>
      <c r="L734">
        <v>1490158800</v>
      </c>
      <c r="M734">
        <v>1492146000</v>
      </c>
      <c r="N734" s="15">
        <f>(((L734/60)/60)/24+DATE(1970,1,1))</f>
        <v>42816.208333333328</v>
      </c>
      <c r="O734" s="6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>ROUND(((E735/D735)*100),0)</f>
        <v>527</v>
      </c>
      <c r="G735" t="s">
        <v>20</v>
      </c>
      <c r="H735">
        <v>980</v>
      </c>
      <c r="I735">
        <f>ROUND((E735/H735),2)</f>
        <v>84.97</v>
      </c>
      <c r="J735" t="s">
        <v>21</v>
      </c>
      <c r="K735" t="s">
        <v>22</v>
      </c>
      <c r="L735">
        <v>1406178000</v>
      </c>
      <c r="M735">
        <v>1407301200</v>
      </c>
      <c r="N735" s="15">
        <f>(((L735/60)/60)/24+DATE(1970,1,1))</f>
        <v>41844.208333333336</v>
      </c>
      <c r="O735" s="6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>ROUND(((E736/D736)*100),0)</f>
        <v>319</v>
      </c>
      <c r="G736" t="s">
        <v>20</v>
      </c>
      <c r="H736">
        <v>536</v>
      </c>
      <c r="I736">
        <f>ROUND((E736/H736),2)</f>
        <v>25.01</v>
      </c>
      <c r="J736" t="s">
        <v>21</v>
      </c>
      <c r="K736" t="s">
        <v>22</v>
      </c>
      <c r="L736">
        <v>1485583200</v>
      </c>
      <c r="M736">
        <v>1486620000</v>
      </c>
      <c r="N736" s="15">
        <f>(((L736/60)/60)/24+DATE(1970,1,1))</f>
        <v>42763.25</v>
      </c>
      <c r="O736" s="6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>ROUND(((E737/D737)*100),0)</f>
        <v>354</v>
      </c>
      <c r="G737" t="s">
        <v>20</v>
      </c>
      <c r="H737">
        <v>1991</v>
      </c>
      <c r="I737">
        <f>ROUND((E737/H737),2)</f>
        <v>66</v>
      </c>
      <c r="J737" t="s">
        <v>21</v>
      </c>
      <c r="K737" t="s">
        <v>22</v>
      </c>
      <c r="L737">
        <v>1459314000</v>
      </c>
      <c r="M737">
        <v>1459918800</v>
      </c>
      <c r="N737" s="15">
        <f>(((L737/60)/60)/24+DATE(1970,1,1))</f>
        <v>42459.208333333328</v>
      </c>
      <c r="O737" s="6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>ROUND(((E738/D738)*100),0)</f>
        <v>33</v>
      </c>
      <c r="G738" t="s">
        <v>74</v>
      </c>
      <c r="H738">
        <v>29</v>
      </c>
      <c r="I738">
        <f>ROUND((E738/H738),2)</f>
        <v>87.34</v>
      </c>
      <c r="J738" t="s">
        <v>21</v>
      </c>
      <c r="K738" t="s">
        <v>22</v>
      </c>
      <c r="L738">
        <v>1424412000</v>
      </c>
      <c r="M738">
        <v>1424757600</v>
      </c>
      <c r="N738" s="15">
        <f>(((L738/60)/60)/24+DATE(1970,1,1))</f>
        <v>42055.25</v>
      </c>
      <c r="O738" s="6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>ROUND(((E739/D739)*100),0)</f>
        <v>136</v>
      </c>
      <c r="G739" t="s">
        <v>20</v>
      </c>
      <c r="H739">
        <v>180</v>
      </c>
      <c r="I739">
        <f>ROUND((E739/H739),2)</f>
        <v>27.93</v>
      </c>
      <c r="J739" t="s">
        <v>21</v>
      </c>
      <c r="K739" t="s">
        <v>22</v>
      </c>
      <c r="L739">
        <v>1478844000</v>
      </c>
      <c r="M739">
        <v>1479880800</v>
      </c>
      <c r="N739" s="15">
        <f>(((L739/60)/60)/24+DATE(1970,1,1))</f>
        <v>42685.25</v>
      </c>
      <c r="O739" s="6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>ROUND(((E740/D740)*100),0)</f>
        <v>2</v>
      </c>
      <c r="G740" t="s">
        <v>14</v>
      </c>
      <c r="H740">
        <v>15</v>
      </c>
      <c r="I740">
        <f>ROUND((E740/H740),2)</f>
        <v>103.8</v>
      </c>
      <c r="J740" t="s">
        <v>21</v>
      </c>
      <c r="K740" t="s">
        <v>22</v>
      </c>
      <c r="L740">
        <v>1416117600</v>
      </c>
      <c r="M740">
        <v>1418018400</v>
      </c>
      <c r="N740" s="15">
        <f>(((L740/60)/60)/24+DATE(1970,1,1))</f>
        <v>41959.25</v>
      </c>
      <c r="O740" s="6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>ROUND(((E741/D741)*100),0)</f>
        <v>61</v>
      </c>
      <c r="G741" t="s">
        <v>14</v>
      </c>
      <c r="H741">
        <v>191</v>
      </c>
      <c r="I741">
        <f>ROUND((E741/H741),2)</f>
        <v>31.94</v>
      </c>
      <c r="J741" t="s">
        <v>21</v>
      </c>
      <c r="K741" t="s">
        <v>22</v>
      </c>
      <c r="L741">
        <v>1340946000</v>
      </c>
      <c r="M741">
        <v>1341032400</v>
      </c>
      <c r="N741" s="15">
        <f>(((L741/60)/60)/24+DATE(1970,1,1))</f>
        <v>41089.208333333336</v>
      </c>
      <c r="O741" s="6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>ROUND(((E742/D742)*100),0)</f>
        <v>30</v>
      </c>
      <c r="G742" t="s">
        <v>14</v>
      </c>
      <c r="H742">
        <v>16</v>
      </c>
      <c r="I742">
        <f>ROUND((E742/H742),2)</f>
        <v>99.5</v>
      </c>
      <c r="J742" t="s">
        <v>21</v>
      </c>
      <c r="K742" t="s">
        <v>22</v>
      </c>
      <c r="L742">
        <v>1486101600</v>
      </c>
      <c r="M742">
        <v>1486360800</v>
      </c>
      <c r="N742" s="15">
        <f>(((L742/60)/60)/24+DATE(1970,1,1))</f>
        <v>42769.25</v>
      </c>
      <c r="O742" s="6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>ROUND(((E743/D743)*100),0)</f>
        <v>1179</v>
      </c>
      <c r="G743" t="s">
        <v>20</v>
      </c>
      <c r="H743">
        <v>130</v>
      </c>
      <c r="I743">
        <f>ROUND((E743/H743),2)</f>
        <v>108.85</v>
      </c>
      <c r="J743" t="s">
        <v>21</v>
      </c>
      <c r="K743" t="s">
        <v>22</v>
      </c>
      <c r="L743">
        <v>1274590800</v>
      </c>
      <c r="M743">
        <v>1274677200</v>
      </c>
      <c r="N743" s="15">
        <f>(((L743/60)/60)/24+DATE(1970,1,1))</f>
        <v>40321.208333333336</v>
      </c>
      <c r="O743" s="6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>ROUND(((E744/D744)*100),0)</f>
        <v>1126</v>
      </c>
      <c r="G744" t="s">
        <v>20</v>
      </c>
      <c r="H744">
        <v>122</v>
      </c>
      <c r="I744">
        <f>ROUND((E744/H744),2)</f>
        <v>110.76</v>
      </c>
      <c r="J744" t="s">
        <v>21</v>
      </c>
      <c r="K744" t="s">
        <v>22</v>
      </c>
      <c r="L744">
        <v>1263880800</v>
      </c>
      <c r="M744">
        <v>1267509600</v>
      </c>
      <c r="N744" s="15">
        <f>(((L744/60)/60)/24+DATE(1970,1,1))</f>
        <v>40197.25</v>
      </c>
      <c r="O744" s="6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>ROUND(((E745/D745)*100),0)</f>
        <v>13</v>
      </c>
      <c r="G745" t="s">
        <v>14</v>
      </c>
      <c r="H745">
        <v>17</v>
      </c>
      <c r="I745">
        <f>ROUND((E745/H745),2)</f>
        <v>29.65</v>
      </c>
      <c r="J745" t="s">
        <v>21</v>
      </c>
      <c r="K745" t="s">
        <v>22</v>
      </c>
      <c r="L745">
        <v>1445403600</v>
      </c>
      <c r="M745">
        <v>1445922000</v>
      </c>
      <c r="N745" s="15">
        <f>(((L745/60)/60)/24+DATE(1970,1,1))</f>
        <v>42298.208333333328</v>
      </c>
      <c r="O745" s="6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>ROUND(((E746/D746)*100),0)</f>
        <v>712</v>
      </c>
      <c r="G746" t="s">
        <v>20</v>
      </c>
      <c r="H746">
        <v>140</v>
      </c>
      <c r="I746">
        <f>ROUND((E746/H746),2)</f>
        <v>101.71</v>
      </c>
      <c r="J746" t="s">
        <v>21</v>
      </c>
      <c r="K746" t="s">
        <v>22</v>
      </c>
      <c r="L746">
        <v>1533877200</v>
      </c>
      <c r="M746">
        <v>1534050000</v>
      </c>
      <c r="N746" s="15">
        <f>(((L746/60)/60)/24+DATE(1970,1,1))</f>
        <v>43322.208333333328</v>
      </c>
      <c r="O746" s="6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>ROUND(((E747/D747)*100),0)</f>
        <v>30</v>
      </c>
      <c r="G747" t="s">
        <v>14</v>
      </c>
      <c r="H747">
        <v>34</v>
      </c>
      <c r="I747">
        <f>ROUND((E747/H747),2)</f>
        <v>61.5</v>
      </c>
      <c r="J747" t="s">
        <v>21</v>
      </c>
      <c r="K747" t="s">
        <v>22</v>
      </c>
      <c r="L747">
        <v>1275195600</v>
      </c>
      <c r="M747">
        <v>1277528400</v>
      </c>
      <c r="N747" s="15">
        <f>(((L747/60)/60)/24+DATE(1970,1,1))</f>
        <v>40328.208333333336</v>
      </c>
      <c r="O747" s="6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>ROUND(((E748/D748)*100),0)</f>
        <v>213</v>
      </c>
      <c r="G748" t="s">
        <v>20</v>
      </c>
      <c r="H748">
        <v>3388</v>
      </c>
      <c r="I748">
        <f>ROUND((E748/H748),2)</f>
        <v>35</v>
      </c>
      <c r="J748" t="s">
        <v>21</v>
      </c>
      <c r="K748" t="s">
        <v>22</v>
      </c>
      <c r="L748">
        <v>1318136400</v>
      </c>
      <c r="M748">
        <v>1318568400</v>
      </c>
      <c r="N748" s="15">
        <f>(((L748/60)/60)/24+DATE(1970,1,1))</f>
        <v>40825.208333333336</v>
      </c>
      <c r="O748" s="6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>ROUND(((E749/D749)*100),0)</f>
        <v>229</v>
      </c>
      <c r="G749" t="s">
        <v>20</v>
      </c>
      <c r="H749">
        <v>280</v>
      </c>
      <c r="I749">
        <f>ROUND((E749/H749),2)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5">
        <f>(((L749/60)/60)/24+DATE(1970,1,1))</f>
        <v>40423.208333333336</v>
      </c>
      <c r="O749" s="6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>ROUND(((E750/D750)*100),0)</f>
        <v>35</v>
      </c>
      <c r="G750" t="s">
        <v>74</v>
      </c>
      <c r="H750">
        <v>614</v>
      </c>
      <c r="I750">
        <f>ROUND((E750/H750),2)</f>
        <v>110.97</v>
      </c>
      <c r="J750" t="s">
        <v>21</v>
      </c>
      <c r="K750" t="s">
        <v>22</v>
      </c>
      <c r="L750">
        <v>1267423200</v>
      </c>
      <c r="M750">
        <v>1269579600</v>
      </c>
      <c r="N750" s="15">
        <f>(((L750/60)/60)/24+DATE(1970,1,1))</f>
        <v>40238.25</v>
      </c>
      <c r="O750" s="6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>ROUND(((E751/D751)*100),0)</f>
        <v>157</v>
      </c>
      <c r="G751" t="s">
        <v>20</v>
      </c>
      <c r="H751">
        <v>366</v>
      </c>
      <c r="I751">
        <f>ROUND((E751/H751),2)</f>
        <v>36.96</v>
      </c>
      <c r="J751" t="s">
        <v>107</v>
      </c>
      <c r="K751" t="s">
        <v>108</v>
      </c>
      <c r="L751">
        <v>1412744400</v>
      </c>
      <c r="M751">
        <v>1413781200</v>
      </c>
      <c r="N751" s="15">
        <f>(((L751/60)/60)/24+DATE(1970,1,1))</f>
        <v>41920.208333333336</v>
      </c>
      <c r="O751" s="6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>ROUND(((E752/D752)*100),0)</f>
        <v>1</v>
      </c>
      <c r="G752" t="s">
        <v>14</v>
      </c>
      <c r="H752">
        <v>1</v>
      </c>
      <c r="I752">
        <f>ROUND((E752/H752),2)</f>
        <v>1</v>
      </c>
      <c r="J752" t="s">
        <v>40</v>
      </c>
      <c r="K752" t="s">
        <v>41</v>
      </c>
      <c r="L752">
        <v>1277960400</v>
      </c>
      <c r="M752">
        <v>1280120400</v>
      </c>
      <c r="N752" s="15">
        <f>(((L752/60)/60)/24+DATE(1970,1,1))</f>
        <v>40360.208333333336</v>
      </c>
      <c r="O752" s="6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>ROUND(((E753/D753)*100),0)</f>
        <v>232</v>
      </c>
      <c r="G753" t="s">
        <v>20</v>
      </c>
      <c r="H753">
        <v>270</v>
      </c>
      <c r="I753">
        <f>ROUND((E753/H753),2)</f>
        <v>30.97</v>
      </c>
      <c r="J753" t="s">
        <v>21</v>
      </c>
      <c r="K753" t="s">
        <v>22</v>
      </c>
      <c r="L753">
        <v>1458190800</v>
      </c>
      <c r="M753">
        <v>1459486800</v>
      </c>
      <c r="N753" s="15">
        <f>(((L753/60)/60)/24+DATE(1970,1,1))</f>
        <v>42446.208333333328</v>
      </c>
      <c r="O753" s="6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>ROUND(((E754/D754)*100),0)</f>
        <v>92</v>
      </c>
      <c r="G754" t="s">
        <v>74</v>
      </c>
      <c r="H754">
        <v>114</v>
      </c>
      <c r="I754">
        <f>ROUND((E754/H754),2)</f>
        <v>47.04</v>
      </c>
      <c r="J754" t="s">
        <v>21</v>
      </c>
      <c r="K754" t="s">
        <v>22</v>
      </c>
      <c r="L754">
        <v>1280984400</v>
      </c>
      <c r="M754">
        <v>1282539600</v>
      </c>
      <c r="N754" s="15">
        <f>(((L754/60)/60)/24+DATE(1970,1,1))</f>
        <v>40395.208333333336</v>
      </c>
      <c r="O754" s="6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>ROUND(((E755/D755)*100),0)</f>
        <v>257</v>
      </c>
      <c r="G755" t="s">
        <v>20</v>
      </c>
      <c r="H755">
        <v>137</v>
      </c>
      <c r="I755">
        <f>ROUND((E755/H755),2)</f>
        <v>88.07</v>
      </c>
      <c r="J755" t="s">
        <v>21</v>
      </c>
      <c r="K755" t="s">
        <v>22</v>
      </c>
      <c r="L755">
        <v>1274590800</v>
      </c>
      <c r="M755">
        <v>1275886800</v>
      </c>
      <c r="N755" s="15">
        <f>(((L755/60)/60)/24+DATE(1970,1,1))</f>
        <v>40321.208333333336</v>
      </c>
      <c r="O755" s="6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>ROUND(((E756/D756)*100),0)</f>
        <v>168</v>
      </c>
      <c r="G756" t="s">
        <v>20</v>
      </c>
      <c r="H756">
        <v>3205</v>
      </c>
      <c r="I756">
        <f>ROUND((E756/H756),2)</f>
        <v>37.01</v>
      </c>
      <c r="J756" t="s">
        <v>21</v>
      </c>
      <c r="K756" t="s">
        <v>22</v>
      </c>
      <c r="L756">
        <v>1351400400</v>
      </c>
      <c r="M756">
        <v>1355983200</v>
      </c>
      <c r="N756" s="15">
        <f>(((L756/60)/60)/24+DATE(1970,1,1))</f>
        <v>41210.208333333336</v>
      </c>
      <c r="O756" s="6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>ROUND(((E757/D757)*100),0)</f>
        <v>167</v>
      </c>
      <c r="G757" t="s">
        <v>20</v>
      </c>
      <c r="H757">
        <v>288</v>
      </c>
      <c r="I757">
        <f>ROUND((E757/H757),2)</f>
        <v>26.03</v>
      </c>
      <c r="J757" t="s">
        <v>36</v>
      </c>
      <c r="K757" t="s">
        <v>37</v>
      </c>
      <c r="L757">
        <v>1514354400</v>
      </c>
      <c r="M757">
        <v>1515391200</v>
      </c>
      <c r="N757" s="15">
        <f>(((L757/60)/60)/24+DATE(1970,1,1))</f>
        <v>43096.25</v>
      </c>
      <c r="O757" s="6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>ROUND(((E758/D758)*100),0)</f>
        <v>772</v>
      </c>
      <c r="G758" t="s">
        <v>20</v>
      </c>
      <c r="H758">
        <v>148</v>
      </c>
      <c r="I758">
        <f>ROUND((E758/H758),2)</f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15">
        <f>(((L758/60)/60)/24+DATE(1970,1,1))</f>
        <v>42024.25</v>
      </c>
      <c r="O758" s="6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>ROUND(((E759/D759)*100),0)</f>
        <v>407</v>
      </c>
      <c r="G759" t="s">
        <v>20</v>
      </c>
      <c r="H759">
        <v>114</v>
      </c>
      <c r="I759">
        <f>ROUND((E759/H759),2)</f>
        <v>49.96</v>
      </c>
      <c r="J759" t="s">
        <v>21</v>
      </c>
      <c r="K759" t="s">
        <v>22</v>
      </c>
      <c r="L759">
        <v>1305176400</v>
      </c>
      <c r="M759">
        <v>1305522000</v>
      </c>
      <c r="N759" s="15">
        <f>(((L759/60)/60)/24+DATE(1970,1,1))</f>
        <v>40675.208333333336</v>
      </c>
      <c r="O759" s="6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>ROUND(((E760/D760)*100),0)</f>
        <v>564</v>
      </c>
      <c r="G760" t="s">
        <v>20</v>
      </c>
      <c r="H760">
        <v>1518</v>
      </c>
      <c r="I760">
        <f>ROUND((E760/H760),2)</f>
        <v>110.02</v>
      </c>
      <c r="J760" t="s">
        <v>15</v>
      </c>
      <c r="K760" t="s">
        <v>16</v>
      </c>
      <c r="L760">
        <v>1414126800</v>
      </c>
      <c r="M760">
        <v>1414904400</v>
      </c>
      <c r="N760" s="15">
        <f>(((L760/60)/60)/24+DATE(1970,1,1))</f>
        <v>41936.208333333336</v>
      </c>
      <c r="O760" s="6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>ROUND(((E761/D761)*100),0)</f>
        <v>68</v>
      </c>
      <c r="G761" t="s">
        <v>14</v>
      </c>
      <c r="H761">
        <v>1274</v>
      </c>
      <c r="I761">
        <f>ROUND((E761/H761),2)</f>
        <v>89.96</v>
      </c>
      <c r="J761" t="s">
        <v>21</v>
      </c>
      <c r="K761" t="s">
        <v>22</v>
      </c>
      <c r="L761">
        <v>1517810400</v>
      </c>
      <c r="M761">
        <v>1520402400</v>
      </c>
      <c r="N761" s="15">
        <f>(((L761/60)/60)/24+DATE(1970,1,1))</f>
        <v>43136.25</v>
      </c>
      <c r="O761" s="6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>ROUND(((E762/D762)*100),0)</f>
        <v>34</v>
      </c>
      <c r="G762" t="s">
        <v>14</v>
      </c>
      <c r="H762">
        <v>210</v>
      </c>
      <c r="I762">
        <f>ROUND((E762/H762),2)</f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15">
        <f>(((L762/60)/60)/24+DATE(1970,1,1))</f>
        <v>43678.208333333328</v>
      </c>
      <c r="O762" s="6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>ROUND(((E763/D763)*100),0)</f>
        <v>655</v>
      </c>
      <c r="G763" t="s">
        <v>20</v>
      </c>
      <c r="H763">
        <v>166</v>
      </c>
      <c r="I763">
        <f>ROUND((E763/H763),2)</f>
        <v>86.87</v>
      </c>
      <c r="J763" t="s">
        <v>21</v>
      </c>
      <c r="K763" t="s">
        <v>22</v>
      </c>
      <c r="L763">
        <v>1500699600</v>
      </c>
      <c r="M763">
        <v>1501131600</v>
      </c>
      <c r="N763" s="15">
        <f>(((L763/60)/60)/24+DATE(1970,1,1))</f>
        <v>42938.208333333328</v>
      </c>
      <c r="O763" s="6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>ROUND(((E764/D764)*100),0)</f>
        <v>177</v>
      </c>
      <c r="G764" t="s">
        <v>20</v>
      </c>
      <c r="H764">
        <v>100</v>
      </c>
      <c r="I764">
        <f>ROUND((E764/H764),2)</f>
        <v>62.04</v>
      </c>
      <c r="J764" t="s">
        <v>26</v>
      </c>
      <c r="K764" t="s">
        <v>27</v>
      </c>
      <c r="L764">
        <v>1354082400</v>
      </c>
      <c r="M764">
        <v>1355032800</v>
      </c>
      <c r="N764" s="15">
        <f>(((L764/60)/60)/24+DATE(1970,1,1))</f>
        <v>41241.25</v>
      </c>
      <c r="O764" s="6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>ROUND(((E765/D765)*100),0)</f>
        <v>113</v>
      </c>
      <c r="G765" t="s">
        <v>20</v>
      </c>
      <c r="H765">
        <v>235</v>
      </c>
      <c r="I765">
        <f>ROUND((E765/H765),2)</f>
        <v>26.97</v>
      </c>
      <c r="J765" t="s">
        <v>21</v>
      </c>
      <c r="K765" t="s">
        <v>22</v>
      </c>
      <c r="L765">
        <v>1336453200</v>
      </c>
      <c r="M765">
        <v>1339477200</v>
      </c>
      <c r="N765" s="15">
        <f>(((L765/60)/60)/24+DATE(1970,1,1))</f>
        <v>41037.208333333336</v>
      </c>
      <c r="O765" s="6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>ROUND(((E766/D766)*100),0)</f>
        <v>728</v>
      </c>
      <c r="G766" t="s">
        <v>20</v>
      </c>
      <c r="H766">
        <v>148</v>
      </c>
      <c r="I766">
        <f>ROUND((E766/H766),2)</f>
        <v>54.12</v>
      </c>
      <c r="J766" t="s">
        <v>21</v>
      </c>
      <c r="K766" t="s">
        <v>22</v>
      </c>
      <c r="L766">
        <v>1305262800</v>
      </c>
      <c r="M766">
        <v>1305954000</v>
      </c>
      <c r="N766" s="15">
        <f>(((L766/60)/60)/24+DATE(1970,1,1))</f>
        <v>40676.208333333336</v>
      </c>
      <c r="O766" s="6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>ROUND(((E767/D767)*100),0)</f>
        <v>208</v>
      </c>
      <c r="G767" t="s">
        <v>20</v>
      </c>
      <c r="H767">
        <v>198</v>
      </c>
      <c r="I767">
        <f>ROUND((E767/H767),2)</f>
        <v>41.04</v>
      </c>
      <c r="J767" t="s">
        <v>21</v>
      </c>
      <c r="K767" t="s">
        <v>22</v>
      </c>
      <c r="L767">
        <v>1492232400</v>
      </c>
      <c r="M767">
        <v>1494392400</v>
      </c>
      <c r="N767" s="15">
        <f>(((L767/60)/60)/24+DATE(1970,1,1))</f>
        <v>42840.208333333328</v>
      </c>
      <c r="O767" s="6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>ROUND(((E768/D768)*100),0)</f>
        <v>31</v>
      </c>
      <c r="G768" t="s">
        <v>14</v>
      </c>
      <c r="H768">
        <v>248</v>
      </c>
      <c r="I768">
        <f>ROUND((E768/H768),2)</f>
        <v>55.05</v>
      </c>
      <c r="J768" t="s">
        <v>26</v>
      </c>
      <c r="K768" t="s">
        <v>27</v>
      </c>
      <c r="L768">
        <v>1537333200</v>
      </c>
      <c r="M768">
        <v>1537419600</v>
      </c>
      <c r="N768" s="15">
        <f>(((L768/60)/60)/24+DATE(1970,1,1))</f>
        <v>43362.208333333328</v>
      </c>
      <c r="O768" s="6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>ROUND(((E769/D769)*100),0)</f>
        <v>57</v>
      </c>
      <c r="G769" t="s">
        <v>14</v>
      </c>
      <c r="H769">
        <v>513</v>
      </c>
      <c r="I769">
        <f>ROUND((E769/H769),2)</f>
        <v>107.94</v>
      </c>
      <c r="J769" t="s">
        <v>21</v>
      </c>
      <c r="K769" t="s">
        <v>22</v>
      </c>
      <c r="L769">
        <v>1444107600</v>
      </c>
      <c r="M769">
        <v>1447999200</v>
      </c>
      <c r="N769" s="15">
        <f>(((L769/60)/60)/24+DATE(1970,1,1))</f>
        <v>42283.208333333328</v>
      </c>
      <c r="O769" s="6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>ROUND(((E770/D770)*100),0)</f>
        <v>231</v>
      </c>
      <c r="G770" t="s">
        <v>20</v>
      </c>
      <c r="H770">
        <v>150</v>
      </c>
      <c r="I770">
        <f>ROUND((E770/H770),2)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5">
        <f>(((L770/60)/60)/24+DATE(1970,1,1))</f>
        <v>41619.25</v>
      </c>
      <c r="O770" s="6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>ROUND(((E771/D771)*100),0)</f>
        <v>87</v>
      </c>
      <c r="G771" t="s">
        <v>14</v>
      </c>
      <c r="H771">
        <v>3410</v>
      </c>
      <c r="I771">
        <f>ROUND((E771/H771),2)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15">
        <f>(((L771/60)/60)/24+DATE(1970,1,1))</f>
        <v>41501.208333333336</v>
      </c>
      <c r="O771" s="6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>ROUND(((E772/D772)*100),0)</f>
        <v>271</v>
      </c>
      <c r="G772" t="s">
        <v>20</v>
      </c>
      <c r="H772">
        <v>216</v>
      </c>
      <c r="I772">
        <f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15">
        <f>(((L772/60)/60)/24+DATE(1970,1,1))</f>
        <v>41743.208333333336</v>
      </c>
      <c r="O772" s="6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>ROUND(((E773/D773)*100),0)</f>
        <v>49</v>
      </c>
      <c r="G773" t="s">
        <v>74</v>
      </c>
      <c r="H773">
        <v>26</v>
      </c>
      <c r="I773">
        <f>ROUND((E773/H773),2)</f>
        <v>106.5</v>
      </c>
      <c r="J773" t="s">
        <v>21</v>
      </c>
      <c r="K773" t="s">
        <v>22</v>
      </c>
      <c r="L773">
        <v>1548482400</v>
      </c>
      <c r="M773">
        <v>1550815200</v>
      </c>
      <c r="N773" s="15">
        <f>(((L773/60)/60)/24+DATE(1970,1,1))</f>
        <v>43491.25</v>
      </c>
      <c r="O773" s="6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>ROUND(((E774/D774)*100),0)</f>
        <v>113</v>
      </c>
      <c r="G774" t="s">
        <v>20</v>
      </c>
      <c r="H774">
        <v>5139</v>
      </c>
      <c r="I774">
        <f>ROUND((E774/H774),2)</f>
        <v>33</v>
      </c>
      <c r="J774" t="s">
        <v>21</v>
      </c>
      <c r="K774" t="s">
        <v>22</v>
      </c>
      <c r="L774">
        <v>1549692000</v>
      </c>
      <c r="M774">
        <v>1550037600</v>
      </c>
      <c r="N774" s="15">
        <f>(((L774/60)/60)/24+DATE(1970,1,1))</f>
        <v>43505.25</v>
      </c>
      <c r="O774" s="6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>ROUND(((E775/D775)*100),0)</f>
        <v>191</v>
      </c>
      <c r="G775" t="s">
        <v>20</v>
      </c>
      <c r="H775">
        <v>2353</v>
      </c>
      <c r="I775">
        <f>ROUND((E775/H775),2)</f>
        <v>43</v>
      </c>
      <c r="J775" t="s">
        <v>21</v>
      </c>
      <c r="K775" t="s">
        <v>22</v>
      </c>
      <c r="L775">
        <v>1492059600</v>
      </c>
      <c r="M775">
        <v>1492923600</v>
      </c>
      <c r="N775" s="15">
        <f>(((L775/60)/60)/24+DATE(1970,1,1))</f>
        <v>42838.208333333328</v>
      </c>
      <c r="O775" s="6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>ROUND(((E776/D776)*100),0)</f>
        <v>136</v>
      </c>
      <c r="G776" t="s">
        <v>20</v>
      </c>
      <c r="H776">
        <v>78</v>
      </c>
      <c r="I776">
        <f>ROUND((E776/H776),2)</f>
        <v>86.86</v>
      </c>
      <c r="J776" t="s">
        <v>107</v>
      </c>
      <c r="K776" t="s">
        <v>108</v>
      </c>
      <c r="L776">
        <v>1463979600</v>
      </c>
      <c r="M776">
        <v>1467522000</v>
      </c>
      <c r="N776" s="15">
        <f>(((L776/60)/60)/24+DATE(1970,1,1))</f>
        <v>42513.208333333328</v>
      </c>
      <c r="O776" s="6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>ROUND(((E777/D777)*100),0)</f>
        <v>10</v>
      </c>
      <c r="G777" t="s">
        <v>14</v>
      </c>
      <c r="H777">
        <v>10</v>
      </c>
      <c r="I777">
        <f>ROUND((E777/H777),2)</f>
        <v>96.8</v>
      </c>
      <c r="J777" t="s">
        <v>21</v>
      </c>
      <c r="K777" t="s">
        <v>22</v>
      </c>
      <c r="L777">
        <v>1415253600</v>
      </c>
      <c r="M777">
        <v>1416117600</v>
      </c>
      <c r="N777" s="15">
        <f>(((L777/60)/60)/24+DATE(1970,1,1))</f>
        <v>41949.25</v>
      </c>
      <c r="O777" s="6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>ROUND(((E778/D778)*100),0)</f>
        <v>66</v>
      </c>
      <c r="G778" t="s">
        <v>14</v>
      </c>
      <c r="H778">
        <v>2201</v>
      </c>
      <c r="I778">
        <f>ROUND((E778/H778),2)</f>
        <v>33</v>
      </c>
      <c r="J778" t="s">
        <v>21</v>
      </c>
      <c r="K778" t="s">
        <v>22</v>
      </c>
      <c r="L778">
        <v>1562216400</v>
      </c>
      <c r="M778">
        <v>1563771600</v>
      </c>
      <c r="N778" s="15">
        <f>(((L778/60)/60)/24+DATE(1970,1,1))</f>
        <v>43650.208333333328</v>
      </c>
      <c r="O778" s="6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>ROUND(((E779/D779)*100),0)</f>
        <v>49</v>
      </c>
      <c r="G779" t="s">
        <v>14</v>
      </c>
      <c r="H779">
        <v>676</v>
      </c>
      <c r="I779">
        <f>ROUND((E779/H779),2)</f>
        <v>68.03</v>
      </c>
      <c r="J779" t="s">
        <v>21</v>
      </c>
      <c r="K779" t="s">
        <v>22</v>
      </c>
      <c r="L779">
        <v>1316754000</v>
      </c>
      <c r="M779">
        <v>1319259600</v>
      </c>
      <c r="N779" s="15">
        <f>(((L779/60)/60)/24+DATE(1970,1,1))</f>
        <v>40809.208333333336</v>
      </c>
      <c r="O779" s="6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>ROUND(((E780/D780)*100),0)</f>
        <v>788</v>
      </c>
      <c r="G780" t="s">
        <v>20</v>
      </c>
      <c r="H780">
        <v>174</v>
      </c>
      <c r="I780">
        <f>ROUND((E780/H780),2)</f>
        <v>58.87</v>
      </c>
      <c r="J780" t="s">
        <v>98</v>
      </c>
      <c r="K780" t="s">
        <v>99</v>
      </c>
      <c r="L780">
        <v>1313211600</v>
      </c>
      <c r="M780">
        <v>1313643600</v>
      </c>
      <c r="N780" s="15">
        <f>(((L780/60)/60)/24+DATE(1970,1,1))</f>
        <v>40768.208333333336</v>
      </c>
      <c r="O780" s="6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>ROUND(((E781/D781)*100),0)</f>
        <v>80</v>
      </c>
      <c r="G781" t="s">
        <v>14</v>
      </c>
      <c r="H781">
        <v>831</v>
      </c>
      <c r="I781">
        <f>ROUND((E781/H781),2)</f>
        <v>105.05</v>
      </c>
      <c r="J781" t="s">
        <v>21</v>
      </c>
      <c r="K781" t="s">
        <v>22</v>
      </c>
      <c r="L781">
        <v>1439528400</v>
      </c>
      <c r="M781">
        <v>1440306000</v>
      </c>
      <c r="N781" s="15">
        <f>(((L781/60)/60)/24+DATE(1970,1,1))</f>
        <v>42230.208333333328</v>
      </c>
      <c r="O781" s="6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>ROUND(((E782/D782)*100),0)</f>
        <v>106</v>
      </c>
      <c r="G782" t="s">
        <v>20</v>
      </c>
      <c r="H782">
        <v>164</v>
      </c>
      <c r="I782">
        <f>ROUND((E782/H782),2)</f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15">
        <f>(((L782/60)/60)/24+DATE(1970,1,1))</f>
        <v>42573.208333333328</v>
      </c>
      <c r="O782" s="6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>ROUND(((E783/D783)*100),0)</f>
        <v>51</v>
      </c>
      <c r="G783" t="s">
        <v>74</v>
      </c>
      <c r="H783">
        <v>56</v>
      </c>
      <c r="I783">
        <f>ROUND((E783/H783),2)</f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15">
        <f>(((L783/60)/60)/24+DATE(1970,1,1))</f>
        <v>40482.208333333336</v>
      </c>
      <c r="O783" s="6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>ROUND(((E784/D784)*100),0)</f>
        <v>215</v>
      </c>
      <c r="G784" t="s">
        <v>20</v>
      </c>
      <c r="H784">
        <v>161</v>
      </c>
      <c r="I784">
        <f>ROUND((E784/H784),2)</f>
        <v>68.2</v>
      </c>
      <c r="J784" t="s">
        <v>21</v>
      </c>
      <c r="K784" t="s">
        <v>22</v>
      </c>
      <c r="L784">
        <v>1298959200</v>
      </c>
      <c r="M784">
        <v>1301374800</v>
      </c>
      <c r="N784" s="15">
        <f>(((L784/60)/60)/24+DATE(1970,1,1))</f>
        <v>40603.25</v>
      </c>
      <c r="O784" s="6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>ROUND(((E785/D785)*100),0)</f>
        <v>141</v>
      </c>
      <c r="G785" t="s">
        <v>20</v>
      </c>
      <c r="H785">
        <v>138</v>
      </c>
      <c r="I785">
        <f>ROUND((E785/H785),2)</f>
        <v>75.73</v>
      </c>
      <c r="J785" t="s">
        <v>21</v>
      </c>
      <c r="K785" t="s">
        <v>22</v>
      </c>
      <c r="L785">
        <v>1387260000</v>
      </c>
      <c r="M785">
        <v>1387864800</v>
      </c>
      <c r="N785" s="15">
        <f>(((L785/60)/60)/24+DATE(1970,1,1))</f>
        <v>41625.25</v>
      </c>
      <c r="O785" s="6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>ROUND(((E786/D786)*100),0)</f>
        <v>115</v>
      </c>
      <c r="G786" t="s">
        <v>20</v>
      </c>
      <c r="H786">
        <v>3308</v>
      </c>
      <c r="I786">
        <f>ROUND((E786/H786),2)</f>
        <v>31</v>
      </c>
      <c r="J786" t="s">
        <v>21</v>
      </c>
      <c r="K786" t="s">
        <v>22</v>
      </c>
      <c r="L786">
        <v>1457244000</v>
      </c>
      <c r="M786">
        <v>1458190800</v>
      </c>
      <c r="N786" s="15">
        <f>(((L786/60)/60)/24+DATE(1970,1,1))</f>
        <v>42435.25</v>
      </c>
      <c r="O786" s="6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>ROUND(((E787/D787)*100),0)</f>
        <v>193</v>
      </c>
      <c r="G787" t="s">
        <v>20</v>
      </c>
      <c r="H787">
        <v>127</v>
      </c>
      <c r="I787">
        <f>ROUND((E787/H787),2)</f>
        <v>101.88</v>
      </c>
      <c r="J787" t="s">
        <v>26</v>
      </c>
      <c r="K787" t="s">
        <v>27</v>
      </c>
      <c r="L787">
        <v>1556341200</v>
      </c>
      <c r="M787">
        <v>1559278800</v>
      </c>
      <c r="N787" s="15">
        <f>(((L787/60)/60)/24+DATE(1970,1,1))</f>
        <v>43582.208333333328</v>
      </c>
      <c r="O787" s="6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>ROUND(((E788/D788)*100),0)</f>
        <v>730</v>
      </c>
      <c r="G788" t="s">
        <v>20</v>
      </c>
      <c r="H788">
        <v>207</v>
      </c>
      <c r="I788">
        <f>ROUND((E788/H788),2)</f>
        <v>52.88</v>
      </c>
      <c r="J788" t="s">
        <v>107</v>
      </c>
      <c r="K788" t="s">
        <v>108</v>
      </c>
      <c r="L788">
        <v>1522126800</v>
      </c>
      <c r="M788">
        <v>1522731600</v>
      </c>
      <c r="N788" s="15">
        <f>(((L788/60)/60)/24+DATE(1970,1,1))</f>
        <v>43186.208333333328</v>
      </c>
      <c r="O788" s="6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>ROUND(((E789/D789)*100),0)</f>
        <v>100</v>
      </c>
      <c r="G789" t="s">
        <v>14</v>
      </c>
      <c r="H789">
        <v>859</v>
      </c>
      <c r="I789">
        <f>ROUND((E789/H789),2)</f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15">
        <f>(((L789/60)/60)/24+DATE(1970,1,1))</f>
        <v>40684.208333333336</v>
      </c>
      <c r="O789" s="6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>ROUND(((E790/D790)*100),0)</f>
        <v>88</v>
      </c>
      <c r="G790" t="s">
        <v>47</v>
      </c>
      <c r="H790">
        <v>31</v>
      </c>
      <c r="I790">
        <f>ROUND((E790/H790),2)</f>
        <v>102.39</v>
      </c>
      <c r="J790" t="s">
        <v>21</v>
      </c>
      <c r="K790" t="s">
        <v>22</v>
      </c>
      <c r="L790">
        <v>1350709200</v>
      </c>
      <c r="M790">
        <v>1352527200</v>
      </c>
      <c r="N790" s="15">
        <f>(((L790/60)/60)/24+DATE(1970,1,1))</f>
        <v>41202.208333333336</v>
      </c>
      <c r="O790" s="6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>ROUND(((E791/D791)*100),0)</f>
        <v>37</v>
      </c>
      <c r="G791" t="s">
        <v>14</v>
      </c>
      <c r="H791">
        <v>45</v>
      </c>
      <c r="I791">
        <f>ROUND((E791/H791),2)</f>
        <v>74.47</v>
      </c>
      <c r="J791" t="s">
        <v>21</v>
      </c>
      <c r="K791" t="s">
        <v>22</v>
      </c>
      <c r="L791">
        <v>1401166800</v>
      </c>
      <c r="M791">
        <v>1404363600</v>
      </c>
      <c r="N791" s="15">
        <f>(((L791/60)/60)/24+DATE(1970,1,1))</f>
        <v>41786.208333333336</v>
      </c>
      <c r="O791" s="6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>ROUND(((E792/D792)*100),0)</f>
        <v>31</v>
      </c>
      <c r="G792" t="s">
        <v>74</v>
      </c>
      <c r="H792">
        <v>1113</v>
      </c>
      <c r="I792">
        <f>ROUND((E792/H792),2)</f>
        <v>51.01</v>
      </c>
      <c r="J792" t="s">
        <v>21</v>
      </c>
      <c r="K792" t="s">
        <v>22</v>
      </c>
      <c r="L792">
        <v>1266127200</v>
      </c>
      <c r="M792">
        <v>1266645600</v>
      </c>
      <c r="N792" s="15">
        <f>(((L792/60)/60)/24+DATE(1970,1,1))</f>
        <v>40223.25</v>
      </c>
      <c r="O792" s="6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>ROUND(((E793/D793)*100),0)</f>
        <v>26</v>
      </c>
      <c r="G793" t="s">
        <v>14</v>
      </c>
      <c r="H793">
        <v>6</v>
      </c>
      <c r="I793">
        <f>ROUND((E793/H793),2)</f>
        <v>90</v>
      </c>
      <c r="J793" t="s">
        <v>21</v>
      </c>
      <c r="K793" t="s">
        <v>22</v>
      </c>
      <c r="L793">
        <v>1481436000</v>
      </c>
      <c r="M793">
        <v>1482818400</v>
      </c>
      <c r="N793" s="15">
        <f>(((L793/60)/60)/24+DATE(1970,1,1))</f>
        <v>42715.25</v>
      </c>
      <c r="O793" s="6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>ROUND(((E794/D794)*100),0)</f>
        <v>34</v>
      </c>
      <c r="G794" t="s">
        <v>14</v>
      </c>
      <c r="H794">
        <v>7</v>
      </c>
      <c r="I794">
        <f>ROUND((E794/H794),2)</f>
        <v>97.14</v>
      </c>
      <c r="J794" t="s">
        <v>21</v>
      </c>
      <c r="K794" t="s">
        <v>22</v>
      </c>
      <c r="L794">
        <v>1372222800</v>
      </c>
      <c r="M794">
        <v>1374642000</v>
      </c>
      <c r="N794" s="15">
        <f>(((L794/60)/60)/24+DATE(1970,1,1))</f>
        <v>41451.208333333336</v>
      </c>
      <c r="O794" s="6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>ROUND(((E795/D795)*100),0)</f>
        <v>1186</v>
      </c>
      <c r="G795" t="s">
        <v>20</v>
      </c>
      <c r="H795">
        <v>181</v>
      </c>
      <c r="I795">
        <f>ROUND((E795/H795),2)</f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15">
        <f>(((L795/60)/60)/24+DATE(1970,1,1))</f>
        <v>41450.208333333336</v>
      </c>
      <c r="O795" s="6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>ROUND(((E796/D796)*100),0)</f>
        <v>125</v>
      </c>
      <c r="G796" t="s">
        <v>20</v>
      </c>
      <c r="H796">
        <v>110</v>
      </c>
      <c r="I796">
        <f>ROUND((E796/H796),2)</f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15">
        <f>(((L796/60)/60)/24+DATE(1970,1,1))</f>
        <v>43091.25</v>
      </c>
      <c r="O796" s="6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>ROUND(((E797/D797)*100),0)</f>
        <v>14</v>
      </c>
      <c r="G797" t="s">
        <v>14</v>
      </c>
      <c r="H797">
        <v>31</v>
      </c>
      <c r="I797">
        <f>ROUND((E797/H797),2)</f>
        <v>32.97</v>
      </c>
      <c r="J797" t="s">
        <v>21</v>
      </c>
      <c r="K797" t="s">
        <v>22</v>
      </c>
      <c r="L797">
        <v>1477976400</v>
      </c>
      <c r="M797">
        <v>1478235600</v>
      </c>
      <c r="N797" s="15">
        <f>(((L797/60)/60)/24+DATE(1970,1,1))</f>
        <v>42675.208333333328</v>
      </c>
      <c r="O797" s="6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>ROUND(((E798/D798)*100),0)</f>
        <v>55</v>
      </c>
      <c r="G798" t="s">
        <v>14</v>
      </c>
      <c r="H798">
        <v>78</v>
      </c>
      <c r="I798">
        <f>ROUND((E798/H798),2)</f>
        <v>54.81</v>
      </c>
      <c r="J798" t="s">
        <v>21</v>
      </c>
      <c r="K798" t="s">
        <v>22</v>
      </c>
      <c r="L798">
        <v>1407474000</v>
      </c>
      <c r="M798">
        <v>1408078800</v>
      </c>
      <c r="N798" s="15">
        <f>(((L798/60)/60)/24+DATE(1970,1,1))</f>
        <v>41859.208333333336</v>
      </c>
      <c r="O798" s="6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>ROUND(((E799/D799)*100),0)</f>
        <v>110</v>
      </c>
      <c r="G799" t="s">
        <v>20</v>
      </c>
      <c r="H799">
        <v>185</v>
      </c>
      <c r="I799">
        <f>ROUND((E799/H799),2)</f>
        <v>45.04</v>
      </c>
      <c r="J799" t="s">
        <v>21</v>
      </c>
      <c r="K799" t="s">
        <v>22</v>
      </c>
      <c r="L799">
        <v>1546149600</v>
      </c>
      <c r="M799">
        <v>1548136800</v>
      </c>
      <c r="N799" s="15">
        <f>(((L799/60)/60)/24+DATE(1970,1,1))</f>
        <v>43464.25</v>
      </c>
      <c r="O799" s="6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>ROUND(((E800/D800)*100),0)</f>
        <v>188</v>
      </c>
      <c r="G800" t="s">
        <v>20</v>
      </c>
      <c r="H800">
        <v>121</v>
      </c>
      <c r="I800">
        <f>ROUND((E800/H800),2)</f>
        <v>52.96</v>
      </c>
      <c r="J800" t="s">
        <v>21</v>
      </c>
      <c r="K800" t="s">
        <v>22</v>
      </c>
      <c r="L800">
        <v>1338440400</v>
      </c>
      <c r="M800">
        <v>1340859600</v>
      </c>
      <c r="N800" s="15">
        <f>(((L800/60)/60)/24+DATE(1970,1,1))</f>
        <v>41060.208333333336</v>
      </c>
      <c r="O800" s="6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>ROUND(((E801/D801)*100),0)</f>
        <v>87</v>
      </c>
      <c r="G801" t="s">
        <v>14</v>
      </c>
      <c r="H801">
        <v>1225</v>
      </c>
      <c r="I801">
        <f>ROUND((E801/H801),2)</f>
        <v>60.02</v>
      </c>
      <c r="J801" t="s">
        <v>40</v>
      </c>
      <c r="K801" t="s">
        <v>41</v>
      </c>
      <c r="L801">
        <v>1454133600</v>
      </c>
      <c r="M801">
        <v>1454479200</v>
      </c>
      <c r="N801" s="15">
        <f>(((L801/60)/60)/24+DATE(1970,1,1))</f>
        <v>42399.25</v>
      </c>
      <c r="O801" s="6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>ROUND(((E802/D802)*100),0)</f>
        <v>1</v>
      </c>
      <c r="G802" t="s">
        <v>14</v>
      </c>
      <c r="H802">
        <v>1</v>
      </c>
      <c r="I802">
        <f>ROUND((E802/H802),2)</f>
        <v>1</v>
      </c>
      <c r="J802" t="s">
        <v>98</v>
      </c>
      <c r="K802" t="s">
        <v>99</v>
      </c>
      <c r="L802">
        <v>1434085200</v>
      </c>
      <c r="M802">
        <v>1434430800</v>
      </c>
      <c r="N802" s="15">
        <f>(((L802/60)/60)/24+DATE(1970,1,1))</f>
        <v>42167.208333333328</v>
      </c>
      <c r="O802" s="6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>ROUND(((E803/D803)*100),0)</f>
        <v>203</v>
      </c>
      <c r="G803" t="s">
        <v>20</v>
      </c>
      <c r="H803">
        <v>106</v>
      </c>
      <c r="I803">
        <f>ROUND((E803/H803),2)</f>
        <v>44.03</v>
      </c>
      <c r="J803" t="s">
        <v>21</v>
      </c>
      <c r="K803" t="s">
        <v>22</v>
      </c>
      <c r="L803">
        <v>1577772000</v>
      </c>
      <c r="M803">
        <v>1579672800</v>
      </c>
      <c r="N803" s="15">
        <f>(((L803/60)/60)/24+DATE(1970,1,1))</f>
        <v>43830.25</v>
      </c>
      <c r="O803" s="6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>ROUND(((E804/D804)*100),0)</f>
        <v>197</v>
      </c>
      <c r="G804" t="s">
        <v>20</v>
      </c>
      <c r="H804">
        <v>142</v>
      </c>
      <c r="I804">
        <f>ROUND((E804/H804),2)</f>
        <v>86.03</v>
      </c>
      <c r="J804" t="s">
        <v>21</v>
      </c>
      <c r="K804" t="s">
        <v>22</v>
      </c>
      <c r="L804">
        <v>1562216400</v>
      </c>
      <c r="M804">
        <v>1562389200</v>
      </c>
      <c r="N804" s="15">
        <f>(((L804/60)/60)/24+DATE(1970,1,1))</f>
        <v>43650.208333333328</v>
      </c>
      <c r="O804" s="6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>ROUND(((E805/D805)*100),0)</f>
        <v>107</v>
      </c>
      <c r="G805" t="s">
        <v>20</v>
      </c>
      <c r="H805">
        <v>233</v>
      </c>
      <c r="I805">
        <f>ROUND((E805/H805),2)</f>
        <v>28.01</v>
      </c>
      <c r="J805" t="s">
        <v>21</v>
      </c>
      <c r="K805" t="s">
        <v>22</v>
      </c>
      <c r="L805">
        <v>1548568800</v>
      </c>
      <c r="M805">
        <v>1551506400</v>
      </c>
      <c r="N805" s="15">
        <f>(((L805/60)/60)/24+DATE(1970,1,1))</f>
        <v>43492.25</v>
      </c>
      <c r="O805" s="6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>ROUND(((E806/D806)*100),0)</f>
        <v>269</v>
      </c>
      <c r="G806" t="s">
        <v>20</v>
      </c>
      <c r="H806">
        <v>218</v>
      </c>
      <c r="I806">
        <f>ROUND((E806/H806),2)</f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15">
        <f>(((L806/60)/60)/24+DATE(1970,1,1))</f>
        <v>43102.25</v>
      </c>
      <c r="O806" s="6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>ROUND(((E807/D807)*100),0)</f>
        <v>51</v>
      </c>
      <c r="G807" t="s">
        <v>14</v>
      </c>
      <c r="H807">
        <v>67</v>
      </c>
      <c r="I807">
        <f>ROUND((E807/H807),2)</f>
        <v>73.61</v>
      </c>
      <c r="J807" t="s">
        <v>26</v>
      </c>
      <c r="K807" t="s">
        <v>27</v>
      </c>
      <c r="L807">
        <v>1416031200</v>
      </c>
      <c r="M807">
        <v>1420437600</v>
      </c>
      <c r="N807" s="15">
        <f>(((L807/60)/60)/24+DATE(1970,1,1))</f>
        <v>41958.25</v>
      </c>
      <c r="O807" s="6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>ROUND(((E808/D808)*100),0)</f>
        <v>1180</v>
      </c>
      <c r="G808" t="s">
        <v>20</v>
      </c>
      <c r="H808">
        <v>76</v>
      </c>
      <c r="I808">
        <f>ROUND((E808/H808),2)</f>
        <v>108.71</v>
      </c>
      <c r="J808" t="s">
        <v>21</v>
      </c>
      <c r="K808" t="s">
        <v>22</v>
      </c>
      <c r="L808">
        <v>1330927200</v>
      </c>
      <c r="M808">
        <v>1332997200</v>
      </c>
      <c r="N808" s="15">
        <f>(((L808/60)/60)/24+DATE(1970,1,1))</f>
        <v>40973.25</v>
      </c>
      <c r="O808" s="6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>ROUND(((E809/D809)*100),0)</f>
        <v>264</v>
      </c>
      <c r="G809" t="s">
        <v>20</v>
      </c>
      <c r="H809">
        <v>43</v>
      </c>
      <c r="I809">
        <f>ROUND((E809/H809),2)</f>
        <v>42.98</v>
      </c>
      <c r="J809" t="s">
        <v>21</v>
      </c>
      <c r="K809" t="s">
        <v>22</v>
      </c>
      <c r="L809">
        <v>1571115600</v>
      </c>
      <c r="M809">
        <v>1574920800</v>
      </c>
      <c r="N809" s="15">
        <f>(((L809/60)/60)/24+DATE(1970,1,1))</f>
        <v>43753.208333333328</v>
      </c>
      <c r="O809" s="6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>ROUND(((E810/D810)*100),0)</f>
        <v>30</v>
      </c>
      <c r="G810" t="s">
        <v>14</v>
      </c>
      <c r="H810">
        <v>19</v>
      </c>
      <c r="I810">
        <f>ROUND((E810/H810),2)</f>
        <v>83.32</v>
      </c>
      <c r="J810" t="s">
        <v>21</v>
      </c>
      <c r="K810" t="s">
        <v>22</v>
      </c>
      <c r="L810">
        <v>1463461200</v>
      </c>
      <c r="M810">
        <v>1464930000</v>
      </c>
      <c r="N810" s="15">
        <f>(((L810/60)/60)/24+DATE(1970,1,1))</f>
        <v>42507.208333333328</v>
      </c>
      <c r="O810" s="6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>ROUND(((E811/D811)*100),0)</f>
        <v>63</v>
      </c>
      <c r="G811" t="s">
        <v>14</v>
      </c>
      <c r="H811">
        <v>2108</v>
      </c>
      <c r="I811">
        <f>ROUND((E811/H811),2)</f>
        <v>42</v>
      </c>
      <c r="J811" t="s">
        <v>98</v>
      </c>
      <c r="K811" t="s">
        <v>99</v>
      </c>
      <c r="L811">
        <v>1344920400</v>
      </c>
      <c r="M811">
        <v>1345006800</v>
      </c>
      <c r="N811" s="15">
        <f>(((L811/60)/60)/24+DATE(1970,1,1))</f>
        <v>41135.208333333336</v>
      </c>
      <c r="O811" s="6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>ROUND(((E812/D812)*100),0)</f>
        <v>193</v>
      </c>
      <c r="G812" t="s">
        <v>20</v>
      </c>
      <c r="H812">
        <v>221</v>
      </c>
      <c r="I812">
        <f>ROUND((E812/H812),2)</f>
        <v>55.93</v>
      </c>
      <c r="J812" t="s">
        <v>21</v>
      </c>
      <c r="K812" t="s">
        <v>22</v>
      </c>
      <c r="L812">
        <v>1511848800</v>
      </c>
      <c r="M812">
        <v>1512712800</v>
      </c>
      <c r="N812" s="15">
        <f>(((L812/60)/60)/24+DATE(1970,1,1))</f>
        <v>43067.25</v>
      </c>
      <c r="O812" s="6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>ROUND(((E813/D813)*100),0)</f>
        <v>77</v>
      </c>
      <c r="G813" t="s">
        <v>14</v>
      </c>
      <c r="H813">
        <v>679</v>
      </c>
      <c r="I813">
        <f>ROUND((E813/H813),2)</f>
        <v>105.04</v>
      </c>
      <c r="J813" t="s">
        <v>21</v>
      </c>
      <c r="K813" t="s">
        <v>22</v>
      </c>
      <c r="L813">
        <v>1452319200</v>
      </c>
      <c r="M813">
        <v>1452492000</v>
      </c>
      <c r="N813" s="15">
        <f>(((L813/60)/60)/24+DATE(1970,1,1))</f>
        <v>42378.25</v>
      </c>
      <c r="O813" s="6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>ROUND(((E814/D814)*100),0)</f>
        <v>226</v>
      </c>
      <c r="G814" t="s">
        <v>20</v>
      </c>
      <c r="H814">
        <v>2805</v>
      </c>
      <c r="I814">
        <f>ROUND((E814/H814),2)</f>
        <v>48</v>
      </c>
      <c r="J814" t="s">
        <v>15</v>
      </c>
      <c r="K814" t="s">
        <v>16</v>
      </c>
      <c r="L814">
        <v>1523854800</v>
      </c>
      <c r="M814">
        <v>1524286800</v>
      </c>
      <c r="N814" s="15">
        <f>(((L814/60)/60)/24+DATE(1970,1,1))</f>
        <v>43206.208333333328</v>
      </c>
      <c r="O814" s="6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>ROUND(((E815/D815)*100),0)</f>
        <v>239</v>
      </c>
      <c r="G815" t="s">
        <v>20</v>
      </c>
      <c r="H815">
        <v>68</v>
      </c>
      <c r="I815">
        <f>ROUND((E815/H815),2)</f>
        <v>112.66</v>
      </c>
      <c r="J815" t="s">
        <v>21</v>
      </c>
      <c r="K815" t="s">
        <v>22</v>
      </c>
      <c r="L815">
        <v>1346043600</v>
      </c>
      <c r="M815">
        <v>1346907600</v>
      </c>
      <c r="N815" s="15">
        <f>(((L815/60)/60)/24+DATE(1970,1,1))</f>
        <v>41148.208333333336</v>
      </c>
      <c r="O815" s="6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>ROUND(((E816/D816)*100),0)</f>
        <v>92</v>
      </c>
      <c r="G816" t="s">
        <v>14</v>
      </c>
      <c r="H816">
        <v>36</v>
      </c>
      <c r="I816">
        <f>ROUND((E816/H816),2)</f>
        <v>81.94</v>
      </c>
      <c r="J816" t="s">
        <v>36</v>
      </c>
      <c r="K816" t="s">
        <v>37</v>
      </c>
      <c r="L816">
        <v>1464325200</v>
      </c>
      <c r="M816">
        <v>1464498000</v>
      </c>
      <c r="N816" s="15">
        <f>(((L816/60)/60)/24+DATE(1970,1,1))</f>
        <v>42517.208333333328</v>
      </c>
      <c r="O816" s="6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>ROUND(((E817/D817)*100),0)</f>
        <v>130</v>
      </c>
      <c r="G817" t="s">
        <v>20</v>
      </c>
      <c r="H817">
        <v>183</v>
      </c>
      <c r="I817">
        <f>ROUND((E817/H817),2)</f>
        <v>64.05</v>
      </c>
      <c r="J817" t="s">
        <v>15</v>
      </c>
      <c r="K817" t="s">
        <v>16</v>
      </c>
      <c r="L817">
        <v>1511935200</v>
      </c>
      <c r="M817">
        <v>1514181600</v>
      </c>
      <c r="N817" s="15">
        <f>(((L817/60)/60)/24+DATE(1970,1,1))</f>
        <v>43068.25</v>
      </c>
      <c r="O817" s="6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>ROUND(((E818/D818)*100),0)</f>
        <v>615</v>
      </c>
      <c r="G818" t="s">
        <v>20</v>
      </c>
      <c r="H818">
        <v>133</v>
      </c>
      <c r="I818">
        <f>ROUND((E818/H818),2)</f>
        <v>106.39</v>
      </c>
      <c r="J818" t="s">
        <v>21</v>
      </c>
      <c r="K818" t="s">
        <v>22</v>
      </c>
      <c r="L818">
        <v>1392012000</v>
      </c>
      <c r="M818">
        <v>1392184800</v>
      </c>
      <c r="N818" s="15">
        <f>(((L818/60)/60)/24+DATE(1970,1,1))</f>
        <v>41680.25</v>
      </c>
      <c r="O818" s="6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>ROUND(((E819/D819)*100),0)</f>
        <v>369</v>
      </c>
      <c r="G819" t="s">
        <v>20</v>
      </c>
      <c r="H819">
        <v>2489</v>
      </c>
      <c r="I819">
        <f>ROUND((E819/H819),2)</f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15">
        <f>(((L819/60)/60)/24+DATE(1970,1,1))</f>
        <v>43589.208333333328</v>
      </c>
      <c r="O819" s="6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>ROUND(((E820/D820)*100),0)</f>
        <v>1095</v>
      </c>
      <c r="G820" t="s">
        <v>20</v>
      </c>
      <c r="H820">
        <v>69</v>
      </c>
      <c r="I820">
        <f>ROUND((E820/H820),2)</f>
        <v>111.07</v>
      </c>
      <c r="J820" t="s">
        <v>21</v>
      </c>
      <c r="K820" t="s">
        <v>22</v>
      </c>
      <c r="L820">
        <v>1548050400</v>
      </c>
      <c r="M820">
        <v>1549173600</v>
      </c>
      <c r="N820" s="15">
        <f>(((L820/60)/60)/24+DATE(1970,1,1))</f>
        <v>43486.25</v>
      </c>
      <c r="O820" s="6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>ROUND(((E821/D821)*100),0)</f>
        <v>51</v>
      </c>
      <c r="G821" t="s">
        <v>14</v>
      </c>
      <c r="H821">
        <v>47</v>
      </c>
      <c r="I821">
        <f>ROUND((E821/H821),2)</f>
        <v>95.94</v>
      </c>
      <c r="J821" t="s">
        <v>21</v>
      </c>
      <c r="K821" t="s">
        <v>22</v>
      </c>
      <c r="L821">
        <v>1353736800</v>
      </c>
      <c r="M821">
        <v>1355032800</v>
      </c>
      <c r="N821" s="15">
        <f>(((L821/60)/60)/24+DATE(1970,1,1))</f>
        <v>41237.25</v>
      </c>
      <c r="O821" s="6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>ROUND(((E822/D822)*100),0)</f>
        <v>801</v>
      </c>
      <c r="G822" t="s">
        <v>20</v>
      </c>
      <c r="H822">
        <v>279</v>
      </c>
      <c r="I822">
        <f>ROUND((E822/H822),2)</f>
        <v>43.04</v>
      </c>
      <c r="J822" t="s">
        <v>40</v>
      </c>
      <c r="K822" t="s">
        <v>41</v>
      </c>
      <c r="L822">
        <v>1532840400</v>
      </c>
      <c r="M822">
        <v>1533963600</v>
      </c>
      <c r="N822" s="15">
        <f>(((L822/60)/60)/24+DATE(1970,1,1))</f>
        <v>43310.208333333328</v>
      </c>
      <c r="O822" s="6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>ROUND(((E823/D823)*100),0)</f>
        <v>291</v>
      </c>
      <c r="G823" t="s">
        <v>20</v>
      </c>
      <c r="H823">
        <v>210</v>
      </c>
      <c r="I823">
        <f>ROUND((E823/H823),2)</f>
        <v>67.97</v>
      </c>
      <c r="J823" t="s">
        <v>21</v>
      </c>
      <c r="K823" t="s">
        <v>22</v>
      </c>
      <c r="L823">
        <v>1488261600</v>
      </c>
      <c r="M823">
        <v>1489381200</v>
      </c>
      <c r="N823" s="15">
        <f>(((L823/60)/60)/24+DATE(1970,1,1))</f>
        <v>42794.25</v>
      </c>
      <c r="O823" s="6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>ROUND(((E824/D824)*100),0)</f>
        <v>350</v>
      </c>
      <c r="G824" t="s">
        <v>20</v>
      </c>
      <c r="H824">
        <v>2100</v>
      </c>
      <c r="I824">
        <f>ROUND((E824/H824),2)</f>
        <v>89.99</v>
      </c>
      <c r="J824" t="s">
        <v>21</v>
      </c>
      <c r="K824" t="s">
        <v>22</v>
      </c>
      <c r="L824">
        <v>1393567200</v>
      </c>
      <c r="M824">
        <v>1395032400</v>
      </c>
      <c r="N824" s="15">
        <f>(((L824/60)/60)/24+DATE(1970,1,1))</f>
        <v>41698.25</v>
      </c>
      <c r="O824" s="6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>ROUND(((E825/D825)*100),0)</f>
        <v>357</v>
      </c>
      <c r="G825" t="s">
        <v>20</v>
      </c>
      <c r="H825">
        <v>252</v>
      </c>
      <c r="I825">
        <f>ROUND((E825/H825),2)</f>
        <v>58.1</v>
      </c>
      <c r="J825" t="s">
        <v>21</v>
      </c>
      <c r="K825" t="s">
        <v>22</v>
      </c>
      <c r="L825">
        <v>1410325200</v>
      </c>
      <c r="M825">
        <v>1412485200</v>
      </c>
      <c r="N825" s="15">
        <f>(((L825/60)/60)/24+DATE(1970,1,1))</f>
        <v>41892.208333333336</v>
      </c>
      <c r="O825" s="6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>ROUND(((E826/D826)*100),0)</f>
        <v>126</v>
      </c>
      <c r="G826" t="s">
        <v>20</v>
      </c>
      <c r="H826">
        <v>1280</v>
      </c>
      <c r="I826">
        <f>ROUND((E826/H826),2)</f>
        <v>84</v>
      </c>
      <c r="J826" t="s">
        <v>21</v>
      </c>
      <c r="K826" t="s">
        <v>22</v>
      </c>
      <c r="L826">
        <v>1276923600</v>
      </c>
      <c r="M826">
        <v>1279688400</v>
      </c>
      <c r="N826" s="15">
        <f>(((L826/60)/60)/24+DATE(1970,1,1))</f>
        <v>40348.208333333336</v>
      </c>
      <c r="O826" s="6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>ROUND(((E827/D827)*100),0)</f>
        <v>388</v>
      </c>
      <c r="G827" t="s">
        <v>20</v>
      </c>
      <c r="H827">
        <v>157</v>
      </c>
      <c r="I827">
        <f>ROUND((E827/H827),2)</f>
        <v>88.85</v>
      </c>
      <c r="J827" t="s">
        <v>40</v>
      </c>
      <c r="K827" t="s">
        <v>41</v>
      </c>
      <c r="L827">
        <v>1500958800</v>
      </c>
      <c r="M827">
        <v>1501995600</v>
      </c>
      <c r="N827" s="15">
        <f>(((L827/60)/60)/24+DATE(1970,1,1))</f>
        <v>42941.208333333328</v>
      </c>
      <c r="O827" s="6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>ROUND(((E828/D828)*100),0)</f>
        <v>457</v>
      </c>
      <c r="G828" t="s">
        <v>20</v>
      </c>
      <c r="H828">
        <v>194</v>
      </c>
      <c r="I828">
        <f>ROUND((E828/H828),2)</f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15">
        <f>(((L828/60)/60)/24+DATE(1970,1,1))</f>
        <v>40525.25</v>
      </c>
      <c r="O828" s="6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>ROUND(((E829/D829)*100),0)</f>
        <v>267</v>
      </c>
      <c r="G829" t="s">
        <v>20</v>
      </c>
      <c r="H829">
        <v>82</v>
      </c>
      <c r="I829">
        <f>ROUND((E829/H829),2)</f>
        <v>74.8</v>
      </c>
      <c r="J829" t="s">
        <v>26</v>
      </c>
      <c r="K829" t="s">
        <v>27</v>
      </c>
      <c r="L829">
        <v>1304398800</v>
      </c>
      <c r="M829">
        <v>1305435600</v>
      </c>
      <c r="N829" s="15">
        <f>(((L829/60)/60)/24+DATE(1970,1,1))</f>
        <v>40666.208333333336</v>
      </c>
      <c r="O829" s="6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>ROUND(((E830/D830)*100),0)</f>
        <v>69</v>
      </c>
      <c r="G830" t="s">
        <v>14</v>
      </c>
      <c r="H830">
        <v>70</v>
      </c>
      <c r="I830">
        <f>ROUND((E830/H830),2)</f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15">
        <f>(((L830/60)/60)/24+DATE(1970,1,1))</f>
        <v>43340.208333333328</v>
      </c>
      <c r="O830" s="6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>ROUND(((E831/D831)*100),0)</f>
        <v>51</v>
      </c>
      <c r="G831" t="s">
        <v>14</v>
      </c>
      <c r="H831">
        <v>154</v>
      </c>
      <c r="I831">
        <f>ROUND((E831/H831),2)</f>
        <v>32.01</v>
      </c>
      <c r="J831" t="s">
        <v>21</v>
      </c>
      <c r="K831" t="s">
        <v>22</v>
      </c>
      <c r="L831">
        <v>1433826000</v>
      </c>
      <c r="M831">
        <v>1435122000</v>
      </c>
      <c r="N831" s="15">
        <f>(((L831/60)/60)/24+DATE(1970,1,1))</f>
        <v>42164.208333333328</v>
      </c>
      <c r="O831" s="6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>ROUND(((E832/D832)*100),0)</f>
        <v>1</v>
      </c>
      <c r="G832" t="s">
        <v>14</v>
      </c>
      <c r="H832">
        <v>22</v>
      </c>
      <c r="I832">
        <f>ROUND((E832/H832),2)</f>
        <v>64.73</v>
      </c>
      <c r="J832" t="s">
        <v>21</v>
      </c>
      <c r="K832" t="s">
        <v>22</v>
      </c>
      <c r="L832">
        <v>1514959200</v>
      </c>
      <c r="M832">
        <v>1520056800</v>
      </c>
      <c r="N832" s="15">
        <f>(((L832/60)/60)/24+DATE(1970,1,1))</f>
        <v>43103.25</v>
      </c>
      <c r="O832" s="6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>ROUND(((E833/D833)*100),0)</f>
        <v>109</v>
      </c>
      <c r="G833" t="s">
        <v>20</v>
      </c>
      <c r="H833">
        <v>4233</v>
      </c>
      <c r="I833">
        <f>ROUND((E833/H833),2)</f>
        <v>25</v>
      </c>
      <c r="J833" t="s">
        <v>21</v>
      </c>
      <c r="K833" t="s">
        <v>22</v>
      </c>
      <c r="L833">
        <v>1332738000</v>
      </c>
      <c r="M833">
        <v>1335675600</v>
      </c>
      <c r="N833" s="15">
        <f>(((L833/60)/60)/24+DATE(1970,1,1))</f>
        <v>40994.208333333336</v>
      </c>
      <c r="O833" s="6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>ROUND(((E834/D834)*100),0)</f>
        <v>315</v>
      </c>
      <c r="G834" t="s">
        <v>20</v>
      </c>
      <c r="H834">
        <v>1297</v>
      </c>
      <c r="I834">
        <f>ROUND((E834/H834),2)</f>
        <v>104.98</v>
      </c>
      <c r="J834" t="s">
        <v>36</v>
      </c>
      <c r="K834" t="s">
        <v>37</v>
      </c>
      <c r="L834">
        <v>1445490000</v>
      </c>
      <c r="M834">
        <v>1448431200</v>
      </c>
      <c r="N834" s="15">
        <f>(((L834/60)/60)/24+DATE(1970,1,1))</f>
        <v>42299.208333333328</v>
      </c>
      <c r="O834" s="6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>ROUND(((E835/D835)*100),0)</f>
        <v>158</v>
      </c>
      <c r="G835" t="s">
        <v>20</v>
      </c>
      <c r="H835">
        <v>165</v>
      </c>
      <c r="I835">
        <f>ROUND((E835/H835),2)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15">
        <f>(((L835/60)/60)/24+DATE(1970,1,1))</f>
        <v>40588.25</v>
      </c>
      <c r="O835" s="6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>ROUND(((E836/D836)*100),0)</f>
        <v>154</v>
      </c>
      <c r="G836" t="s">
        <v>20</v>
      </c>
      <c r="H836">
        <v>119</v>
      </c>
      <c r="I836">
        <f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15">
        <f>(((L836/60)/60)/24+DATE(1970,1,1))</f>
        <v>41448.208333333336</v>
      </c>
      <c r="O836" s="6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>ROUND(((E837/D837)*100),0)</f>
        <v>90</v>
      </c>
      <c r="G837" t="s">
        <v>14</v>
      </c>
      <c r="H837">
        <v>1758</v>
      </c>
      <c r="I837">
        <f>ROUND((E837/H837),2)</f>
        <v>44</v>
      </c>
      <c r="J837" t="s">
        <v>21</v>
      </c>
      <c r="K837" t="s">
        <v>22</v>
      </c>
      <c r="L837">
        <v>1425103200</v>
      </c>
      <c r="M837">
        <v>1425621600</v>
      </c>
      <c r="N837" s="15">
        <f>(((L837/60)/60)/24+DATE(1970,1,1))</f>
        <v>42063.25</v>
      </c>
      <c r="O837" s="6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>ROUND(((E838/D838)*100),0)</f>
        <v>75</v>
      </c>
      <c r="G838" t="s">
        <v>14</v>
      </c>
      <c r="H838">
        <v>94</v>
      </c>
      <c r="I838">
        <f>ROUND((E838/H838),2)</f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15">
        <f>(((L838/60)/60)/24+DATE(1970,1,1))</f>
        <v>40214.25</v>
      </c>
      <c r="O838" s="6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>ROUND(((E839/D839)*100),0)</f>
        <v>853</v>
      </c>
      <c r="G839" t="s">
        <v>20</v>
      </c>
      <c r="H839">
        <v>1797</v>
      </c>
      <c r="I839">
        <f>ROUND((E839/H839),2)</f>
        <v>84.01</v>
      </c>
      <c r="J839" t="s">
        <v>21</v>
      </c>
      <c r="K839" t="s">
        <v>22</v>
      </c>
      <c r="L839">
        <v>1301202000</v>
      </c>
      <c r="M839">
        <v>1305867600</v>
      </c>
      <c r="N839" s="15">
        <f>(((L839/60)/60)/24+DATE(1970,1,1))</f>
        <v>40629.208333333336</v>
      </c>
      <c r="O839" s="6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>ROUND(((E840/D840)*100),0)</f>
        <v>139</v>
      </c>
      <c r="G840" t="s">
        <v>20</v>
      </c>
      <c r="H840">
        <v>261</v>
      </c>
      <c r="I840">
        <f>ROUND((E840/H840),2)</f>
        <v>34.06</v>
      </c>
      <c r="J840" t="s">
        <v>21</v>
      </c>
      <c r="K840" t="s">
        <v>22</v>
      </c>
      <c r="L840">
        <v>1538024400</v>
      </c>
      <c r="M840">
        <v>1538802000</v>
      </c>
      <c r="N840" s="15">
        <f>(((L840/60)/60)/24+DATE(1970,1,1))</f>
        <v>43370.208333333328</v>
      </c>
      <c r="O840" s="6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>ROUND(((E841/D841)*100),0)</f>
        <v>190</v>
      </c>
      <c r="G841" t="s">
        <v>20</v>
      </c>
      <c r="H841">
        <v>157</v>
      </c>
      <c r="I841">
        <f>ROUND((E841/H841),2)</f>
        <v>93.27</v>
      </c>
      <c r="J841" t="s">
        <v>21</v>
      </c>
      <c r="K841" t="s">
        <v>22</v>
      </c>
      <c r="L841">
        <v>1395032400</v>
      </c>
      <c r="M841">
        <v>1398920400</v>
      </c>
      <c r="N841" s="15">
        <f>(((L841/60)/60)/24+DATE(1970,1,1))</f>
        <v>41715.208333333336</v>
      </c>
      <c r="O841" s="6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>ROUND(((E842/D842)*100),0)</f>
        <v>100</v>
      </c>
      <c r="G842" t="s">
        <v>20</v>
      </c>
      <c r="H842">
        <v>3533</v>
      </c>
      <c r="I842">
        <f>ROUND((E842/H842),2)</f>
        <v>33</v>
      </c>
      <c r="J842" t="s">
        <v>21</v>
      </c>
      <c r="K842" t="s">
        <v>22</v>
      </c>
      <c r="L842">
        <v>1405486800</v>
      </c>
      <c r="M842">
        <v>1405659600</v>
      </c>
      <c r="N842" s="15">
        <f>(((L842/60)/60)/24+DATE(1970,1,1))</f>
        <v>41836.208333333336</v>
      </c>
      <c r="O842" s="6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>ROUND(((E843/D843)*100),0)</f>
        <v>143</v>
      </c>
      <c r="G843" t="s">
        <v>20</v>
      </c>
      <c r="H843">
        <v>155</v>
      </c>
      <c r="I843">
        <f>ROUND((E843/H843),2)</f>
        <v>83.81</v>
      </c>
      <c r="J843" t="s">
        <v>21</v>
      </c>
      <c r="K843" t="s">
        <v>22</v>
      </c>
      <c r="L843">
        <v>1455861600</v>
      </c>
      <c r="M843">
        <v>1457244000</v>
      </c>
      <c r="N843" s="15">
        <f>(((L843/60)/60)/24+DATE(1970,1,1))</f>
        <v>42419.25</v>
      </c>
      <c r="O843" s="6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>ROUND(((E844/D844)*100),0)</f>
        <v>563</v>
      </c>
      <c r="G844" t="s">
        <v>20</v>
      </c>
      <c r="H844">
        <v>132</v>
      </c>
      <c r="I844">
        <f>ROUND((E844/H844),2)</f>
        <v>63.99</v>
      </c>
      <c r="J844" t="s">
        <v>107</v>
      </c>
      <c r="K844" t="s">
        <v>108</v>
      </c>
      <c r="L844">
        <v>1529038800</v>
      </c>
      <c r="M844">
        <v>1529298000</v>
      </c>
      <c r="N844" s="15">
        <f>(((L844/60)/60)/24+DATE(1970,1,1))</f>
        <v>43266.208333333328</v>
      </c>
      <c r="O844" s="6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>ROUND(((E845/D845)*100),0)</f>
        <v>31</v>
      </c>
      <c r="G845" t="s">
        <v>14</v>
      </c>
      <c r="H845">
        <v>33</v>
      </c>
      <c r="I845">
        <f>ROUND((E845/H845),2)</f>
        <v>81.91</v>
      </c>
      <c r="J845" t="s">
        <v>21</v>
      </c>
      <c r="K845" t="s">
        <v>22</v>
      </c>
      <c r="L845">
        <v>1535259600</v>
      </c>
      <c r="M845">
        <v>1535778000</v>
      </c>
      <c r="N845" s="15">
        <f>(((L845/60)/60)/24+DATE(1970,1,1))</f>
        <v>43338.208333333328</v>
      </c>
      <c r="O845" s="6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>ROUND(((E846/D846)*100),0)</f>
        <v>99</v>
      </c>
      <c r="G846" t="s">
        <v>74</v>
      </c>
      <c r="H846">
        <v>94</v>
      </c>
      <c r="I846">
        <f>ROUND((E846/H846),2)</f>
        <v>93.05</v>
      </c>
      <c r="J846" t="s">
        <v>21</v>
      </c>
      <c r="K846" t="s">
        <v>22</v>
      </c>
      <c r="L846">
        <v>1327212000</v>
      </c>
      <c r="M846">
        <v>1327471200</v>
      </c>
      <c r="N846" s="15">
        <f>(((L846/60)/60)/24+DATE(1970,1,1))</f>
        <v>40930.25</v>
      </c>
      <c r="O846" s="6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>ROUND(((E847/D847)*100),0)</f>
        <v>198</v>
      </c>
      <c r="G847" t="s">
        <v>20</v>
      </c>
      <c r="H847">
        <v>1354</v>
      </c>
      <c r="I847">
        <f>ROUND((E847/H847),2)</f>
        <v>101.98</v>
      </c>
      <c r="J847" t="s">
        <v>40</v>
      </c>
      <c r="K847" t="s">
        <v>41</v>
      </c>
      <c r="L847">
        <v>1526360400</v>
      </c>
      <c r="M847">
        <v>1529557200</v>
      </c>
      <c r="N847" s="15">
        <f>(((L847/60)/60)/24+DATE(1970,1,1))</f>
        <v>43235.208333333328</v>
      </c>
      <c r="O847" s="6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>ROUND(((E848/D848)*100),0)</f>
        <v>509</v>
      </c>
      <c r="G848" t="s">
        <v>20</v>
      </c>
      <c r="H848">
        <v>48</v>
      </c>
      <c r="I848">
        <f>ROUND((E848/H848),2)</f>
        <v>105.94</v>
      </c>
      <c r="J848" t="s">
        <v>21</v>
      </c>
      <c r="K848" t="s">
        <v>22</v>
      </c>
      <c r="L848">
        <v>1532149200</v>
      </c>
      <c r="M848">
        <v>1535259600</v>
      </c>
      <c r="N848" s="15">
        <f>(((L848/60)/60)/24+DATE(1970,1,1))</f>
        <v>43302.208333333328</v>
      </c>
      <c r="O848" s="6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>ROUND(((E849/D849)*100),0)</f>
        <v>238</v>
      </c>
      <c r="G849" t="s">
        <v>20</v>
      </c>
      <c r="H849">
        <v>110</v>
      </c>
      <c r="I849">
        <f>ROUND((E849/H849),2)</f>
        <v>101.58</v>
      </c>
      <c r="J849" t="s">
        <v>21</v>
      </c>
      <c r="K849" t="s">
        <v>22</v>
      </c>
      <c r="L849">
        <v>1515304800</v>
      </c>
      <c r="M849">
        <v>1515564000</v>
      </c>
      <c r="N849" s="15">
        <f>(((L849/60)/60)/24+DATE(1970,1,1))</f>
        <v>43107.25</v>
      </c>
      <c r="O849" s="6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>ROUND(((E850/D850)*100),0)</f>
        <v>338</v>
      </c>
      <c r="G850" t="s">
        <v>20</v>
      </c>
      <c r="H850">
        <v>172</v>
      </c>
      <c r="I850">
        <f>ROUND((E850/H850),2)</f>
        <v>62.97</v>
      </c>
      <c r="J850" t="s">
        <v>21</v>
      </c>
      <c r="K850" t="s">
        <v>22</v>
      </c>
      <c r="L850">
        <v>1276318800</v>
      </c>
      <c r="M850">
        <v>1277096400</v>
      </c>
      <c r="N850" s="15">
        <f>(((L850/60)/60)/24+DATE(1970,1,1))</f>
        <v>40341.208333333336</v>
      </c>
      <c r="O850" s="6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>ROUND(((E851/D851)*100),0)</f>
        <v>133</v>
      </c>
      <c r="G851" t="s">
        <v>20</v>
      </c>
      <c r="H851">
        <v>307</v>
      </c>
      <c r="I851">
        <f>ROUND((E851/H851),2)</f>
        <v>29.05</v>
      </c>
      <c r="J851" t="s">
        <v>21</v>
      </c>
      <c r="K851" t="s">
        <v>22</v>
      </c>
      <c r="L851">
        <v>1328767200</v>
      </c>
      <c r="M851">
        <v>1329026400</v>
      </c>
      <c r="N851" s="15">
        <f>(((L851/60)/60)/24+DATE(1970,1,1))</f>
        <v>40948.25</v>
      </c>
      <c r="O851" s="6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>ROUND(((E852/D852)*100),0)</f>
        <v>1</v>
      </c>
      <c r="G852" t="s">
        <v>14</v>
      </c>
      <c r="H852">
        <v>1</v>
      </c>
      <c r="I852">
        <f>ROUND((E852/H852),2)</f>
        <v>1</v>
      </c>
      <c r="J852" t="s">
        <v>21</v>
      </c>
      <c r="K852" t="s">
        <v>22</v>
      </c>
      <c r="L852">
        <v>1321682400</v>
      </c>
      <c r="M852">
        <v>1322978400</v>
      </c>
      <c r="N852" s="15">
        <f>(((L852/60)/60)/24+DATE(1970,1,1))</f>
        <v>40866.25</v>
      </c>
      <c r="O852" s="6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>ROUND(((E853/D853)*100),0)</f>
        <v>208</v>
      </c>
      <c r="G853" t="s">
        <v>20</v>
      </c>
      <c r="H853">
        <v>160</v>
      </c>
      <c r="I853">
        <f>ROUND((E853/H853),2)</f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15">
        <f>(((L853/60)/60)/24+DATE(1970,1,1))</f>
        <v>41031.208333333336</v>
      </c>
      <c r="O853" s="6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>ROUND(((E854/D854)*100),0)</f>
        <v>51</v>
      </c>
      <c r="G854" t="s">
        <v>14</v>
      </c>
      <c r="H854">
        <v>31</v>
      </c>
      <c r="I854">
        <f>ROUND((E854/H854),2)</f>
        <v>80.81</v>
      </c>
      <c r="J854" t="s">
        <v>21</v>
      </c>
      <c r="K854" t="s">
        <v>22</v>
      </c>
      <c r="L854">
        <v>1310792400</v>
      </c>
      <c r="M854">
        <v>1311656400</v>
      </c>
      <c r="N854" s="15">
        <f>(((L854/60)/60)/24+DATE(1970,1,1))</f>
        <v>40740.208333333336</v>
      </c>
      <c r="O854" s="6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>ROUND(((E855/D855)*100),0)</f>
        <v>652</v>
      </c>
      <c r="G855" t="s">
        <v>20</v>
      </c>
      <c r="H855">
        <v>1467</v>
      </c>
      <c r="I855">
        <f>ROUND((E855/H855),2)</f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15">
        <f>(((L855/60)/60)/24+DATE(1970,1,1))</f>
        <v>40714.208333333336</v>
      </c>
      <c r="O855" s="6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>ROUND(((E856/D856)*100),0)</f>
        <v>114</v>
      </c>
      <c r="G856" t="s">
        <v>20</v>
      </c>
      <c r="H856">
        <v>2662</v>
      </c>
      <c r="I856">
        <f>ROUND((E856/H856),2)</f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15">
        <f>(((L856/60)/60)/24+DATE(1970,1,1))</f>
        <v>43787.25</v>
      </c>
      <c r="O856" s="6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>ROUND(((E857/D857)*100),0)</f>
        <v>102</v>
      </c>
      <c r="G857" t="s">
        <v>20</v>
      </c>
      <c r="H857">
        <v>452</v>
      </c>
      <c r="I857">
        <f>ROUND((E857/H857),2)</f>
        <v>53</v>
      </c>
      <c r="J857" t="s">
        <v>26</v>
      </c>
      <c r="K857" t="s">
        <v>27</v>
      </c>
      <c r="L857">
        <v>1308373200</v>
      </c>
      <c r="M857">
        <v>1311051600</v>
      </c>
      <c r="N857" s="15">
        <f>(((L857/60)/60)/24+DATE(1970,1,1))</f>
        <v>40712.208333333336</v>
      </c>
      <c r="O857" s="6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>ROUND(((E858/D858)*100),0)</f>
        <v>357</v>
      </c>
      <c r="G858" t="s">
        <v>20</v>
      </c>
      <c r="H858">
        <v>158</v>
      </c>
      <c r="I858">
        <f>ROUND((E858/H858),2)</f>
        <v>54.16</v>
      </c>
      <c r="J858" t="s">
        <v>21</v>
      </c>
      <c r="K858" t="s">
        <v>22</v>
      </c>
      <c r="L858">
        <v>1335243600</v>
      </c>
      <c r="M858">
        <v>1336712400</v>
      </c>
      <c r="N858" s="15">
        <f>(((L858/60)/60)/24+DATE(1970,1,1))</f>
        <v>41023.208333333336</v>
      </c>
      <c r="O858" s="6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>ROUND(((E859/D859)*100),0)</f>
        <v>140</v>
      </c>
      <c r="G859" t="s">
        <v>20</v>
      </c>
      <c r="H859">
        <v>225</v>
      </c>
      <c r="I859">
        <f>ROUND((E859/H859),2)</f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15">
        <f>(((L859/60)/60)/24+DATE(1970,1,1))</f>
        <v>40944.25</v>
      </c>
      <c r="O859" s="6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>ROUND(((E860/D860)*100),0)</f>
        <v>69</v>
      </c>
      <c r="G860" t="s">
        <v>14</v>
      </c>
      <c r="H860">
        <v>35</v>
      </c>
      <c r="I860">
        <f>ROUND((E860/H860),2)</f>
        <v>79.37</v>
      </c>
      <c r="J860" t="s">
        <v>21</v>
      </c>
      <c r="K860" t="s">
        <v>22</v>
      </c>
      <c r="L860">
        <v>1524286800</v>
      </c>
      <c r="M860">
        <v>1524891600</v>
      </c>
      <c r="N860" s="15">
        <f>(((L860/60)/60)/24+DATE(1970,1,1))</f>
        <v>43211.208333333328</v>
      </c>
      <c r="O860" s="6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>ROUND(((E861/D861)*100),0)</f>
        <v>36</v>
      </c>
      <c r="G861" t="s">
        <v>14</v>
      </c>
      <c r="H861">
        <v>63</v>
      </c>
      <c r="I861">
        <f>ROUND((E861/H861),2)</f>
        <v>41.17</v>
      </c>
      <c r="J861" t="s">
        <v>21</v>
      </c>
      <c r="K861" t="s">
        <v>22</v>
      </c>
      <c r="L861">
        <v>1362117600</v>
      </c>
      <c r="M861">
        <v>1363669200</v>
      </c>
      <c r="N861" s="15">
        <f>(((L861/60)/60)/24+DATE(1970,1,1))</f>
        <v>41334.25</v>
      </c>
      <c r="O861" s="6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>ROUND(((E862/D862)*100),0)</f>
        <v>252</v>
      </c>
      <c r="G862" t="s">
        <v>20</v>
      </c>
      <c r="H862">
        <v>65</v>
      </c>
      <c r="I862">
        <f>ROUND((E862/H862),2)</f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15">
        <f>(((L862/60)/60)/24+DATE(1970,1,1))</f>
        <v>43515.25</v>
      </c>
      <c r="O862" s="6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>ROUND(((E863/D863)*100),0)</f>
        <v>106</v>
      </c>
      <c r="G863" t="s">
        <v>20</v>
      </c>
      <c r="H863">
        <v>163</v>
      </c>
      <c r="I863">
        <f>ROUND((E863/H863),2)</f>
        <v>57.16</v>
      </c>
      <c r="J863" t="s">
        <v>21</v>
      </c>
      <c r="K863" t="s">
        <v>22</v>
      </c>
      <c r="L863">
        <v>1269147600</v>
      </c>
      <c r="M863">
        <v>1269838800</v>
      </c>
      <c r="N863" s="15">
        <f>(((L863/60)/60)/24+DATE(1970,1,1))</f>
        <v>40258.208333333336</v>
      </c>
      <c r="O863" s="6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>ROUND(((E864/D864)*100),0)</f>
        <v>187</v>
      </c>
      <c r="G864" t="s">
        <v>20</v>
      </c>
      <c r="H864">
        <v>85</v>
      </c>
      <c r="I864">
        <f>ROUND((E864/H864),2)</f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15">
        <f>(((L864/60)/60)/24+DATE(1970,1,1))</f>
        <v>40756.208333333336</v>
      </c>
      <c r="O864" s="6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>ROUND(((E865/D865)*100),0)</f>
        <v>387</v>
      </c>
      <c r="G865" t="s">
        <v>20</v>
      </c>
      <c r="H865">
        <v>217</v>
      </c>
      <c r="I865">
        <f>ROUND((E865/H865),2)</f>
        <v>24.95</v>
      </c>
      <c r="J865" t="s">
        <v>21</v>
      </c>
      <c r="K865" t="s">
        <v>22</v>
      </c>
      <c r="L865">
        <v>1434517200</v>
      </c>
      <c r="M865">
        <v>1436504400</v>
      </c>
      <c r="N865" s="15">
        <f>(((L865/60)/60)/24+DATE(1970,1,1))</f>
        <v>42172.208333333328</v>
      </c>
      <c r="O865" s="6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>ROUND(((E866/D866)*100),0)</f>
        <v>347</v>
      </c>
      <c r="G866" t="s">
        <v>20</v>
      </c>
      <c r="H866">
        <v>150</v>
      </c>
      <c r="I866">
        <f>ROUND((E866/H866),2)</f>
        <v>97.18</v>
      </c>
      <c r="J866" t="s">
        <v>21</v>
      </c>
      <c r="K866" t="s">
        <v>22</v>
      </c>
      <c r="L866">
        <v>1471582800</v>
      </c>
      <c r="M866">
        <v>1472014800</v>
      </c>
      <c r="N866" s="15">
        <f>(((L866/60)/60)/24+DATE(1970,1,1))</f>
        <v>42601.208333333328</v>
      </c>
      <c r="O866" s="6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>ROUND(((E867/D867)*100),0)</f>
        <v>186</v>
      </c>
      <c r="G867" t="s">
        <v>20</v>
      </c>
      <c r="H867">
        <v>3272</v>
      </c>
      <c r="I867">
        <f>ROUND((E867/H867),2)</f>
        <v>46</v>
      </c>
      <c r="J867" t="s">
        <v>21</v>
      </c>
      <c r="K867" t="s">
        <v>22</v>
      </c>
      <c r="L867">
        <v>1410757200</v>
      </c>
      <c r="M867">
        <v>1411534800</v>
      </c>
      <c r="N867" s="15">
        <f>(((L867/60)/60)/24+DATE(1970,1,1))</f>
        <v>41897.208333333336</v>
      </c>
      <c r="O867" s="6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>ROUND(((E868/D868)*100),0)</f>
        <v>43</v>
      </c>
      <c r="G868" t="s">
        <v>74</v>
      </c>
      <c r="H868">
        <v>898</v>
      </c>
      <c r="I868">
        <f>ROUND((E868/H868),2)</f>
        <v>88.02</v>
      </c>
      <c r="J868" t="s">
        <v>21</v>
      </c>
      <c r="K868" t="s">
        <v>22</v>
      </c>
      <c r="L868">
        <v>1304830800</v>
      </c>
      <c r="M868">
        <v>1304917200</v>
      </c>
      <c r="N868" s="15">
        <f>(((L868/60)/60)/24+DATE(1970,1,1))</f>
        <v>40671.208333333336</v>
      </c>
      <c r="O868" s="6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>ROUND(((E869/D869)*100),0)</f>
        <v>162</v>
      </c>
      <c r="G869" t="s">
        <v>20</v>
      </c>
      <c r="H869">
        <v>300</v>
      </c>
      <c r="I869">
        <f>ROUND((E869/H869),2)</f>
        <v>25.99</v>
      </c>
      <c r="J869" t="s">
        <v>21</v>
      </c>
      <c r="K869" t="s">
        <v>22</v>
      </c>
      <c r="L869">
        <v>1539061200</v>
      </c>
      <c r="M869">
        <v>1539579600</v>
      </c>
      <c r="N869" s="15">
        <f>(((L869/60)/60)/24+DATE(1970,1,1))</f>
        <v>43382.208333333328</v>
      </c>
      <c r="O869" s="6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>ROUND(((E870/D870)*100),0)</f>
        <v>185</v>
      </c>
      <c r="G870" t="s">
        <v>20</v>
      </c>
      <c r="H870">
        <v>126</v>
      </c>
      <c r="I870">
        <f>ROUND((E870/H870),2)</f>
        <v>102.69</v>
      </c>
      <c r="J870" t="s">
        <v>21</v>
      </c>
      <c r="K870" t="s">
        <v>22</v>
      </c>
      <c r="L870">
        <v>1381554000</v>
      </c>
      <c r="M870">
        <v>1382504400</v>
      </c>
      <c r="N870" s="15">
        <f>(((L870/60)/60)/24+DATE(1970,1,1))</f>
        <v>41559.208333333336</v>
      </c>
      <c r="O870" s="6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>ROUND(((E871/D871)*100),0)</f>
        <v>24</v>
      </c>
      <c r="G871" t="s">
        <v>14</v>
      </c>
      <c r="H871">
        <v>526</v>
      </c>
      <c r="I871">
        <f>ROUND((E871/H871),2)</f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15">
        <f>(((L871/60)/60)/24+DATE(1970,1,1))</f>
        <v>40350.208333333336</v>
      </c>
      <c r="O871" s="6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>ROUND(((E872/D872)*100),0)</f>
        <v>90</v>
      </c>
      <c r="G872" t="s">
        <v>14</v>
      </c>
      <c r="H872">
        <v>121</v>
      </c>
      <c r="I872">
        <f>ROUND((E872/H872),2)</f>
        <v>57.19</v>
      </c>
      <c r="J872" t="s">
        <v>21</v>
      </c>
      <c r="K872" t="s">
        <v>22</v>
      </c>
      <c r="L872">
        <v>1440392400</v>
      </c>
      <c r="M872">
        <v>1442552400</v>
      </c>
      <c r="N872" s="15">
        <f>(((L872/60)/60)/24+DATE(1970,1,1))</f>
        <v>42240.208333333328</v>
      </c>
      <c r="O872" s="6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>ROUND(((E873/D873)*100),0)</f>
        <v>273</v>
      </c>
      <c r="G873" t="s">
        <v>20</v>
      </c>
      <c r="H873">
        <v>2320</v>
      </c>
      <c r="I873">
        <f>ROUND((E873/H873),2)</f>
        <v>84.01</v>
      </c>
      <c r="J873" t="s">
        <v>21</v>
      </c>
      <c r="K873" t="s">
        <v>22</v>
      </c>
      <c r="L873">
        <v>1509512400</v>
      </c>
      <c r="M873">
        <v>1511071200</v>
      </c>
      <c r="N873" s="15">
        <f>(((L873/60)/60)/24+DATE(1970,1,1))</f>
        <v>43040.208333333328</v>
      </c>
      <c r="O873" s="6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>ROUND(((E874/D874)*100),0)</f>
        <v>170</v>
      </c>
      <c r="G874" t="s">
        <v>20</v>
      </c>
      <c r="H874">
        <v>81</v>
      </c>
      <c r="I874">
        <f>ROUND((E874/H874),2)</f>
        <v>98.67</v>
      </c>
      <c r="J874" t="s">
        <v>26</v>
      </c>
      <c r="K874" t="s">
        <v>27</v>
      </c>
      <c r="L874">
        <v>1535950800</v>
      </c>
      <c r="M874">
        <v>1536382800</v>
      </c>
      <c r="N874" s="15">
        <f>(((L874/60)/60)/24+DATE(1970,1,1))</f>
        <v>43346.208333333328</v>
      </c>
      <c r="O874" s="6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>ROUND(((E875/D875)*100),0)</f>
        <v>188</v>
      </c>
      <c r="G875" t="s">
        <v>20</v>
      </c>
      <c r="H875">
        <v>1887</v>
      </c>
      <c r="I875">
        <f>ROUND((E875/H875),2)</f>
        <v>42.01</v>
      </c>
      <c r="J875" t="s">
        <v>21</v>
      </c>
      <c r="K875" t="s">
        <v>22</v>
      </c>
      <c r="L875">
        <v>1389160800</v>
      </c>
      <c r="M875">
        <v>1389592800</v>
      </c>
      <c r="N875" s="15">
        <f>(((L875/60)/60)/24+DATE(1970,1,1))</f>
        <v>41647.25</v>
      </c>
      <c r="O875" s="6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>ROUND(((E876/D876)*100),0)</f>
        <v>347</v>
      </c>
      <c r="G876" t="s">
        <v>20</v>
      </c>
      <c r="H876">
        <v>4358</v>
      </c>
      <c r="I876">
        <f>ROUND((E876/H876),2)</f>
        <v>32</v>
      </c>
      <c r="J876" t="s">
        <v>21</v>
      </c>
      <c r="K876" t="s">
        <v>22</v>
      </c>
      <c r="L876">
        <v>1271998800</v>
      </c>
      <c r="M876">
        <v>1275282000</v>
      </c>
      <c r="N876" s="15">
        <f>(((L876/60)/60)/24+DATE(1970,1,1))</f>
        <v>40291.208333333336</v>
      </c>
      <c r="O876" s="6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>ROUND(((E877/D877)*100),0)</f>
        <v>69</v>
      </c>
      <c r="G877" t="s">
        <v>14</v>
      </c>
      <c r="H877">
        <v>67</v>
      </c>
      <c r="I877">
        <f>ROUND((E877/H877),2)</f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15">
        <f>(((L877/60)/60)/24+DATE(1970,1,1))</f>
        <v>40556.25</v>
      </c>
      <c r="O877" s="6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>ROUND(((E878/D878)*100),0)</f>
        <v>25</v>
      </c>
      <c r="G878" t="s">
        <v>14</v>
      </c>
      <c r="H878">
        <v>57</v>
      </c>
      <c r="I878">
        <f>ROUND((E878/H878),2)</f>
        <v>37.04</v>
      </c>
      <c r="J878" t="s">
        <v>15</v>
      </c>
      <c r="K878" t="s">
        <v>16</v>
      </c>
      <c r="L878">
        <v>1559970000</v>
      </c>
      <c r="M878">
        <v>1562043600</v>
      </c>
      <c r="N878" s="15">
        <f>(((L878/60)/60)/24+DATE(1970,1,1))</f>
        <v>43624.208333333328</v>
      </c>
      <c r="O878" s="6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>ROUND(((E879/D879)*100),0)</f>
        <v>77</v>
      </c>
      <c r="G879" t="s">
        <v>14</v>
      </c>
      <c r="H879">
        <v>1229</v>
      </c>
      <c r="I879">
        <f>ROUND((E879/H879),2)</f>
        <v>103.03</v>
      </c>
      <c r="J879" t="s">
        <v>21</v>
      </c>
      <c r="K879" t="s">
        <v>22</v>
      </c>
      <c r="L879">
        <v>1469509200</v>
      </c>
      <c r="M879">
        <v>1469595600</v>
      </c>
      <c r="N879" s="15">
        <f>(((L879/60)/60)/24+DATE(1970,1,1))</f>
        <v>42577.208333333328</v>
      </c>
      <c r="O879" s="6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>ROUND(((E880/D880)*100),0)</f>
        <v>37</v>
      </c>
      <c r="G880" t="s">
        <v>14</v>
      </c>
      <c r="H880">
        <v>12</v>
      </c>
      <c r="I880">
        <f>ROUND((E880/H880),2)</f>
        <v>84.33</v>
      </c>
      <c r="J880" t="s">
        <v>107</v>
      </c>
      <c r="K880" t="s">
        <v>108</v>
      </c>
      <c r="L880">
        <v>1579068000</v>
      </c>
      <c r="M880">
        <v>1581141600</v>
      </c>
      <c r="N880" s="15">
        <f>(((L880/60)/60)/24+DATE(1970,1,1))</f>
        <v>43845.25</v>
      </c>
      <c r="O880" s="6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>ROUND(((E881/D881)*100),0)</f>
        <v>544</v>
      </c>
      <c r="G881" t="s">
        <v>20</v>
      </c>
      <c r="H881">
        <v>53</v>
      </c>
      <c r="I881">
        <f>ROUND((E881/H881),2)</f>
        <v>102.6</v>
      </c>
      <c r="J881" t="s">
        <v>21</v>
      </c>
      <c r="K881" t="s">
        <v>22</v>
      </c>
      <c r="L881">
        <v>1487743200</v>
      </c>
      <c r="M881">
        <v>1488520800</v>
      </c>
      <c r="N881" s="15">
        <f>(((L881/60)/60)/24+DATE(1970,1,1))</f>
        <v>42788.25</v>
      </c>
      <c r="O881" s="6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>ROUND(((E882/D882)*100),0)</f>
        <v>229</v>
      </c>
      <c r="G882" t="s">
        <v>20</v>
      </c>
      <c r="H882">
        <v>2414</v>
      </c>
      <c r="I882">
        <f>ROUND((E882/H882),2)</f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15">
        <f>(((L882/60)/60)/24+DATE(1970,1,1))</f>
        <v>43667.208333333328</v>
      </c>
      <c r="O882" s="6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>ROUND(((E883/D883)*100),0)</f>
        <v>39</v>
      </c>
      <c r="G883" t="s">
        <v>14</v>
      </c>
      <c r="H883">
        <v>452</v>
      </c>
      <c r="I883">
        <f>ROUND((E883/H883),2)</f>
        <v>70.06</v>
      </c>
      <c r="J883" t="s">
        <v>21</v>
      </c>
      <c r="K883" t="s">
        <v>22</v>
      </c>
      <c r="L883">
        <v>1436418000</v>
      </c>
      <c r="M883">
        <v>1438923600</v>
      </c>
      <c r="N883" s="15">
        <f>(((L883/60)/60)/24+DATE(1970,1,1))</f>
        <v>42194.208333333328</v>
      </c>
      <c r="O883" s="6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>ROUND(((E884/D884)*100),0)</f>
        <v>370</v>
      </c>
      <c r="G884" t="s">
        <v>20</v>
      </c>
      <c r="H884">
        <v>80</v>
      </c>
      <c r="I884">
        <f>ROUND((E884/H884),2)</f>
        <v>37</v>
      </c>
      <c r="J884" t="s">
        <v>21</v>
      </c>
      <c r="K884" t="s">
        <v>22</v>
      </c>
      <c r="L884">
        <v>1421820000</v>
      </c>
      <c r="M884">
        <v>1422165600</v>
      </c>
      <c r="N884" s="15">
        <f>(((L884/60)/60)/24+DATE(1970,1,1))</f>
        <v>42025.25</v>
      </c>
      <c r="O884" s="6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>ROUND(((E885/D885)*100),0)</f>
        <v>238</v>
      </c>
      <c r="G885" t="s">
        <v>20</v>
      </c>
      <c r="H885">
        <v>193</v>
      </c>
      <c r="I885">
        <f>ROUND((E885/H885),2)</f>
        <v>41.91</v>
      </c>
      <c r="J885" t="s">
        <v>21</v>
      </c>
      <c r="K885" t="s">
        <v>22</v>
      </c>
      <c r="L885">
        <v>1274763600</v>
      </c>
      <c r="M885">
        <v>1277874000</v>
      </c>
      <c r="N885" s="15">
        <f>(((L885/60)/60)/24+DATE(1970,1,1))</f>
        <v>40323.208333333336</v>
      </c>
      <c r="O885" s="6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>ROUND(((E886/D886)*100),0)</f>
        <v>64</v>
      </c>
      <c r="G886" t="s">
        <v>14</v>
      </c>
      <c r="H886">
        <v>1886</v>
      </c>
      <c r="I886">
        <f>ROUND((E886/H886),2)</f>
        <v>57.99</v>
      </c>
      <c r="J886" t="s">
        <v>21</v>
      </c>
      <c r="K886" t="s">
        <v>22</v>
      </c>
      <c r="L886">
        <v>1399179600</v>
      </c>
      <c r="M886">
        <v>1399352400</v>
      </c>
      <c r="N886" s="15">
        <f>(((L886/60)/60)/24+DATE(1970,1,1))</f>
        <v>41763.208333333336</v>
      </c>
      <c r="O886" s="6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>ROUND(((E887/D887)*100),0)</f>
        <v>118</v>
      </c>
      <c r="G887" t="s">
        <v>20</v>
      </c>
      <c r="H887">
        <v>52</v>
      </c>
      <c r="I887">
        <f>ROUND((E887/H887),2)</f>
        <v>40.94</v>
      </c>
      <c r="J887" t="s">
        <v>21</v>
      </c>
      <c r="K887" t="s">
        <v>22</v>
      </c>
      <c r="L887">
        <v>1275800400</v>
      </c>
      <c r="M887">
        <v>1279083600</v>
      </c>
      <c r="N887" s="15">
        <f>(((L887/60)/60)/24+DATE(1970,1,1))</f>
        <v>40335.208333333336</v>
      </c>
      <c r="O887" s="6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>ROUND(((E888/D888)*100),0)</f>
        <v>85</v>
      </c>
      <c r="G888" t="s">
        <v>14</v>
      </c>
      <c r="H888">
        <v>1825</v>
      </c>
      <c r="I888">
        <f>ROUND((E888/H888),2)</f>
        <v>70</v>
      </c>
      <c r="J888" t="s">
        <v>21</v>
      </c>
      <c r="K888" t="s">
        <v>22</v>
      </c>
      <c r="L888">
        <v>1282798800</v>
      </c>
      <c r="M888">
        <v>1284354000</v>
      </c>
      <c r="N888" s="15">
        <f>(((L888/60)/60)/24+DATE(1970,1,1))</f>
        <v>40416.208333333336</v>
      </c>
      <c r="O888" s="6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>ROUND(((E889/D889)*100),0)</f>
        <v>29</v>
      </c>
      <c r="G889" t="s">
        <v>14</v>
      </c>
      <c r="H889">
        <v>31</v>
      </c>
      <c r="I889">
        <f>ROUND((E889/H889),2)</f>
        <v>73.84</v>
      </c>
      <c r="J889" t="s">
        <v>21</v>
      </c>
      <c r="K889" t="s">
        <v>22</v>
      </c>
      <c r="L889">
        <v>1437109200</v>
      </c>
      <c r="M889">
        <v>1441170000</v>
      </c>
      <c r="N889" s="15">
        <f>(((L889/60)/60)/24+DATE(1970,1,1))</f>
        <v>42202.208333333328</v>
      </c>
      <c r="O889" s="6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>ROUND(((E890/D890)*100),0)</f>
        <v>210</v>
      </c>
      <c r="G890" t="s">
        <v>20</v>
      </c>
      <c r="H890">
        <v>290</v>
      </c>
      <c r="I890">
        <f>ROUND((E890/H890),2)</f>
        <v>41.98</v>
      </c>
      <c r="J890" t="s">
        <v>21</v>
      </c>
      <c r="K890" t="s">
        <v>22</v>
      </c>
      <c r="L890">
        <v>1491886800</v>
      </c>
      <c r="M890">
        <v>1493528400</v>
      </c>
      <c r="N890" s="15">
        <f>(((L890/60)/60)/24+DATE(1970,1,1))</f>
        <v>42836.208333333328</v>
      </c>
      <c r="O890" s="6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>ROUND(((E891/D891)*100),0)</f>
        <v>170</v>
      </c>
      <c r="G891" t="s">
        <v>20</v>
      </c>
      <c r="H891">
        <v>122</v>
      </c>
      <c r="I891">
        <f>ROUND((E891/H891),2)</f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15">
        <f>(((L891/60)/60)/24+DATE(1970,1,1))</f>
        <v>41710.208333333336</v>
      </c>
      <c r="O891" s="6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>ROUND(((E892/D892)*100),0)</f>
        <v>116</v>
      </c>
      <c r="G892" t="s">
        <v>20</v>
      </c>
      <c r="H892">
        <v>1470</v>
      </c>
      <c r="I892">
        <f>ROUND((E892/H892),2)</f>
        <v>106.02</v>
      </c>
      <c r="J892" t="s">
        <v>21</v>
      </c>
      <c r="K892" t="s">
        <v>22</v>
      </c>
      <c r="L892">
        <v>1561352400</v>
      </c>
      <c r="M892">
        <v>1561438800</v>
      </c>
      <c r="N892" s="15">
        <f>(((L892/60)/60)/24+DATE(1970,1,1))</f>
        <v>43640.208333333328</v>
      </c>
      <c r="O892" s="6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>ROUND(((E893/D893)*100),0)</f>
        <v>259</v>
      </c>
      <c r="G893" t="s">
        <v>20</v>
      </c>
      <c r="H893">
        <v>165</v>
      </c>
      <c r="I893">
        <f>ROUND((E893/H893),2)</f>
        <v>47.02</v>
      </c>
      <c r="J893" t="s">
        <v>15</v>
      </c>
      <c r="K893" t="s">
        <v>16</v>
      </c>
      <c r="L893">
        <v>1322892000</v>
      </c>
      <c r="M893">
        <v>1326693600</v>
      </c>
      <c r="N893" s="15">
        <f>(((L893/60)/60)/24+DATE(1970,1,1))</f>
        <v>40880.25</v>
      </c>
      <c r="O893" s="6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>ROUND(((E894/D894)*100),0)</f>
        <v>231</v>
      </c>
      <c r="G894" t="s">
        <v>20</v>
      </c>
      <c r="H894">
        <v>182</v>
      </c>
      <c r="I894">
        <f>ROUND((E894/H894),2)</f>
        <v>76.02</v>
      </c>
      <c r="J894" t="s">
        <v>21</v>
      </c>
      <c r="K894" t="s">
        <v>22</v>
      </c>
      <c r="L894">
        <v>1274418000</v>
      </c>
      <c r="M894">
        <v>1277960400</v>
      </c>
      <c r="N894" s="15">
        <f>(((L894/60)/60)/24+DATE(1970,1,1))</f>
        <v>40319.208333333336</v>
      </c>
      <c r="O894" s="6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>ROUND(((E895/D895)*100),0)</f>
        <v>128</v>
      </c>
      <c r="G895" t="s">
        <v>20</v>
      </c>
      <c r="H895">
        <v>199</v>
      </c>
      <c r="I895">
        <f>ROUND((E895/H895),2)</f>
        <v>54.12</v>
      </c>
      <c r="J895" t="s">
        <v>107</v>
      </c>
      <c r="K895" t="s">
        <v>108</v>
      </c>
      <c r="L895">
        <v>1434344400</v>
      </c>
      <c r="M895">
        <v>1434690000</v>
      </c>
      <c r="N895" s="15">
        <f>(((L895/60)/60)/24+DATE(1970,1,1))</f>
        <v>42170.208333333328</v>
      </c>
      <c r="O895" s="6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>ROUND(((E896/D896)*100),0)</f>
        <v>189</v>
      </c>
      <c r="G896" t="s">
        <v>20</v>
      </c>
      <c r="H896">
        <v>56</v>
      </c>
      <c r="I896">
        <f>ROUND((E896/H896),2)</f>
        <v>57.29</v>
      </c>
      <c r="J896" t="s">
        <v>40</v>
      </c>
      <c r="K896" t="s">
        <v>41</v>
      </c>
      <c r="L896">
        <v>1373518800</v>
      </c>
      <c r="M896">
        <v>1376110800</v>
      </c>
      <c r="N896" s="15">
        <f>(((L896/60)/60)/24+DATE(1970,1,1))</f>
        <v>41466.208333333336</v>
      </c>
      <c r="O896" s="6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>ROUND(((E897/D897)*100),0)</f>
        <v>7</v>
      </c>
      <c r="G897" t="s">
        <v>14</v>
      </c>
      <c r="H897">
        <v>107</v>
      </c>
      <c r="I897">
        <f>ROUND((E897/H897),2)</f>
        <v>103.81</v>
      </c>
      <c r="J897" t="s">
        <v>21</v>
      </c>
      <c r="K897" t="s">
        <v>22</v>
      </c>
      <c r="L897">
        <v>1517637600</v>
      </c>
      <c r="M897">
        <v>1518415200</v>
      </c>
      <c r="N897" s="15">
        <f>(((L897/60)/60)/24+DATE(1970,1,1))</f>
        <v>43134.25</v>
      </c>
      <c r="O897" s="6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>ROUND(((E898/D898)*100),0)</f>
        <v>774</v>
      </c>
      <c r="G898" t="s">
        <v>20</v>
      </c>
      <c r="H898">
        <v>1460</v>
      </c>
      <c r="I898">
        <f>ROUND((E898/H898),2)</f>
        <v>105.03</v>
      </c>
      <c r="J898" t="s">
        <v>26</v>
      </c>
      <c r="K898" t="s">
        <v>27</v>
      </c>
      <c r="L898">
        <v>1310619600</v>
      </c>
      <c r="M898">
        <v>1310878800</v>
      </c>
      <c r="N898" s="15">
        <f>(((L898/60)/60)/24+DATE(1970,1,1))</f>
        <v>40738.208333333336</v>
      </c>
      <c r="O898" s="6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>ROUND(((E899/D899)*100),0)</f>
        <v>28</v>
      </c>
      <c r="G899" t="s">
        <v>14</v>
      </c>
      <c r="H899">
        <v>27</v>
      </c>
      <c r="I899">
        <f>ROUND((E899/H899),2)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15">
        <f>(((L899/60)/60)/24+DATE(1970,1,1))</f>
        <v>43583.208333333328</v>
      </c>
      <c r="O899" s="6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>ROUND(((E900/D900)*100),0)</f>
        <v>52</v>
      </c>
      <c r="G900" t="s">
        <v>14</v>
      </c>
      <c r="H900">
        <v>1221</v>
      </c>
      <c r="I900">
        <f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15">
        <f>(((L900/60)/60)/24+DATE(1970,1,1))</f>
        <v>43815.25</v>
      </c>
      <c r="O900" s="6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>ROUND(((E901/D901)*100),0)</f>
        <v>407</v>
      </c>
      <c r="G901" t="s">
        <v>20</v>
      </c>
      <c r="H901">
        <v>123</v>
      </c>
      <c r="I901">
        <f>ROUND((E901/H901),2)</f>
        <v>102.6</v>
      </c>
      <c r="J901" t="s">
        <v>98</v>
      </c>
      <c r="K901" t="s">
        <v>99</v>
      </c>
      <c r="L901">
        <v>1381122000</v>
      </c>
      <c r="M901">
        <v>1382677200</v>
      </c>
      <c r="N901" s="15">
        <f>(((L901/60)/60)/24+DATE(1970,1,1))</f>
        <v>41554.208333333336</v>
      </c>
      <c r="O901" s="6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>ROUND(((E902/D902)*100),0)</f>
        <v>2</v>
      </c>
      <c r="G902" t="s">
        <v>14</v>
      </c>
      <c r="H902">
        <v>1</v>
      </c>
      <c r="I902">
        <f>ROUND((E902/H902),2)</f>
        <v>2</v>
      </c>
      <c r="J902" t="s">
        <v>21</v>
      </c>
      <c r="K902" t="s">
        <v>22</v>
      </c>
      <c r="L902">
        <v>1411102800</v>
      </c>
      <c r="M902">
        <v>1411189200</v>
      </c>
      <c r="N902" s="15">
        <f>(((L902/60)/60)/24+DATE(1970,1,1))</f>
        <v>41901.208333333336</v>
      </c>
      <c r="O902" s="6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>ROUND(((E903/D903)*100),0)</f>
        <v>156</v>
      </c>
      <c r="G903" t="s">
        <v>20</v>
      </c>
      <c r="H903">
        <v>159</v>
      </c>
      <c r="I903">
        <f>ROUND((E903/H903),2)</f>
        <v>55.01</v>
      </c>
      <c r="J903" t="s">
        <v>21</v>
      </c>
      <c r="K903" t="s">
        <v>22</v>
      </c>
      <c r="L903">
        <v>1531803600</v>
      </c>
      <c r="M903">
        <v>1534654800</v>
      </c>
      <c r="N903" s="15">
        <f>(((L903/60)/60)/24+DATE(1970,1,1))</f>
        <v>43298.208333333328</v>
      </c>
      <c r="O903" s="6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>ROUND(((E904/D904)*100),0)</f>
        <v>252</v>
      </c>
      <c r="G904" t="s">
        <v>20</v>
      </c>
      <c r="H904">
        <v>110</v>
      </c>
      <c r="I904">
        <f>ROUND((E904/H904),2)</f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15">
        <f>(((L904/60)/60)/24+DATE(1970,1,1))</f>
        <v>42399.25</v>
      </c>
      <c r="O904" s="6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>ROUND(((E905/D905)*100),0)</f>
        <v>2</v>
      </c>
      <c r="G905" t="s">
        <v>47</v>
      </c>
      <c r="H905">
        <v>14</v>
      </c>
      <c r="I905">
        <f>ROUND((E905/H905),2)</f>
        <v>50.64</v>
      </c>
      <c r="J905" t="s">
        <v>21</v>
      </c>
      <c r="K905" t="s">
        <v>22</v>
      </c>
      <c r="L905">
        <v>1336194000</v>
      </c>
      <c r="M905">
        <v>1337490000</v>
      </c>
      <c r="N905" s="15">
        <f>(((L905/60)/60)/24+DATE(1970,1,1))</f>
        <v>41034.208333333336</v>
      </c>
      <c r="O905" s="6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>ROUND(((E906/D906)*100),0)</f>
        <v>12</v>
      </c>
      <c r="G906" t="s">
        <v>14</v>
      </c>
      <c r="H906">
        <v>16</v>
      </c>
      <c r="I906">
        <f>ROUND((E906/H906),2)</f>
        <v>49.69</v>
      </c>
      <c r="J906" t="s">
        <v>21</v>
      </c>
      <c r="K906" t="s">
        <v>22</v>
      </c>
      <c r="L906">
        <v>1349326800</v>
      </c>
      <c r="M906">
        <v>1349672400</v>
      </c>
      <c r="N906" s="15">
        <f>(((L906/60)/60)/24+DATE(1970,1,1))</f>
        <v>41186.208333333336</v>
      </c>
      <c r="O906" s="6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>ROUND(((E907/D907)*100),0)</f>
        <v>164</v>
      </c>
      <c r="G907" t="s">
        <v>20</v>
      </c>
      <c r="H907">
        <v>236</v>
      </c>
      <c r="I907">
        <f>ROUND((E907/H907),2)</f>
        <v>54.89</v>
      </c>
      <c r="J907" t="s">
        <v>21</v>
      </c>
      <c r="K907" t="s">
        <v>22</v>
      </c>
      <c r="L907">
        <v>1379566800</v>
      </c>
      <c r="M907">
        <v>1379826000</v>
      </c>
      <c r="N907" s="15">
        <f>(((L907/60)/60)/24+DATE(1970,1,1))</f>
        <v>41536.208333333336</v>
      </c>
      <c r="O907" s="6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>ROUND(((E908/D908)*100),0)</f>
        <v>163</v>
      </c>
      <c r="G908" t="s">
        <v>20</v>
      </c>
      <c r="H908">
        <v>191</v>
      </c>
      <c r="I908">
        <f>ROUND((E908/H908),2)</f>
        <v>46.93</v>
      </c>
      <c r="J908" t="s">
        <v>21</v>
      </c>
      <c r="K908" t="s">
        <v>22</v>
      </c>
      <c r="L908">
        <v>1494651600</v>
      </c>
      <c r="M908">
        <v>1497762000</v>
      </c>
      <c r="N908" s="15">
        <f>(((L908/60)/60)/24+DATE(1970,1,1))</f>
        <v>42868.208333333328</v>
      </c>
      <c r="O908" s="6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>ROUND(((E909/D909)*100),0)</f>
        <v>20</v>
      </c>
      <c r="G909" t="s">
        <v>14</v>
      </c>
      <c r="H909">
        <v>41</v>
      </c>
      <c r="I909">
        <f>ROUND((E909/H909),2)</f>
        <v>44.95</v>
      </c>
      <c r="J909" t="s">
        <v>21</v>
      </c>
      <c r="K909" t="s">
        <v>22</v>
      </c>
      <c r="L909">
        <v>1303880400</v>
      </c>
      <c r="M909">
        <v>1304485200</v>
      </c>
      <c r="N909" s="15">
        <f>(((L909/60)/60)/24+DATE(1970,1,1))</f>
        <v>40660.208333333336</v>
      </c>
      <c r="O909" s="6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>ROUND(((E910/D910)*100),0)</f>
        <v>319</v>
      </c>
      <c r="G910" t="s">
        <v>20</v>
      </c>
      <c r="H910">
        <v>3934</v>
      </c>
      <c r="I910">
        <f>ROUND((E910/H910),2)</f>
        <v>31</v>
      </c>
      <c r="J910" t="s">
        <v>21</v>
      </c>
      <c r="K910" t="s">
        <v>22</v>
      </c>
      <c r="L910">
        <v>1335934800</v>
      </c>
      <c r="M910">
        <v>1336885200</v>
      </c>
      <c r="N910" s="15">
        <f>(((L910/60)/60)/24+DATE(1970,1,1))</f>
        <v>41031.208333333336</v>
      </c>
      <c r="O910" s="6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>ROUND(((E911/D911)*100),0)</f>
        <v>479</v>
      </c>
      <c r="G911" t="s">
        <v>20</v>
      </c>
      <c r="H911">
        <v>80</v>
      </c>
      <c r="I911">
        <f>ROUND((E911/H911),2)</f>
        <v>107.76</v>
      </c>
      <c r="J911" t="s">
        <v>15</v>
      </c>
      <c r="K911" t="s">
        <v>16</v>
      </c>
      <c r="L911">
        <v>1528088400</v>
      </c>
      <c r="M911">
        <v>1530421200</v>
      </c>
      <c r="N911" s="15">
        <f>(((L911/60)/60)/24+DATE(1970,1,1))</f>
        <v>43255.208333333328</v>
      </c>
      <c r="O911" s="6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>ROUND(((E912/D912)*100),0)</f>
        <v>20</v>
      </c>
      <c r="G912" t="s">
        <v>74</v>
      </c>
      <c r="H912">
        <v>296</v>
      </c>
      <c r="I912">
        <f>ROUND((E912/H912),2)</f>
        <v>102.08</v>
      </c>
      <c r="J912" t="s">
        <v>21</v>
      </c>
      <c r="K912" t="s">
        <v>22</v>
      </c>
      <c r="L912">
        <v>1421906400</v>
      </c>
      <c r="M912">
        <v>1421992800</v>
      </c>
      <c r="N912" s="15">
        <f>(((L912/60)/60)/24+DATE(1970,1,1))</f>
        <v>42026.25</v>
      </c>
      <c r="O912" s="6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>ROUND(((E913/D913)*100),0)</f>
        <v>199</v>
      </c>
      <c r="G913" t="s">
        <v>20</v>
      </c>
      <c r="H913">
        <v>462</v>
      </c>
      <c r="I913">
        <f>ROUND((E913/H913),2)</f>
        <v>24.98</v>
      </c>
      <c r="J913" t="s">
        <v>21</v>
      </c>
      <c r="K913" t="s">
        <v>22</v>
      </c>
      <c r="L913">
        <v>1568005200</v>
      </c>
      <c r="M913">
        <v>1568178000</v>
      </c>
      <c r="N913" s="15">
        <f>(((L913/60)/60)/24+DATE(1970,1,1))</f>
        <v>43717.208333333328</v>
      </c>
      <c r="O913" s="6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>ROUND(((E914/D914)*100),0)</f>
        <v>795</v>
      </c>
      <c r="G914" t="s">
        <v>20</v>
      </c>
      <c r="H914">
        <v>179</v>
      </c>
      <c r="I914">
        <f>ROUND((E914/H914),2)</f>
        <v>79.94</v>
      </c>
      <c r="J914" t="s">
        <v>21</v>
      </c>
      <c r="K914" t="s">
        <v>22</v>
      </c>
      <c r="L914">
        <v>1346821200</v>
      </c>
      <c r="M914">
        <v>1347944400</v>
      </c>
      <c r="N914" s="15">
        <f>(((L914/60)/60)/24+DATE(1970,1,1))</f>
        <v>41157.208333333336</v>
      </c>
      <c r="O914" s="6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>ROUND(((E915/D915)*100),0)</f>
        <v>51</v>
      </c>
      <c r="G915" t="s">
        <v>14</v>
      </c>
      <c r="H915">
        <v>523</v>
      </c>
      <c r="I915">
        <f>ROUND((E915/H915),2)</f>
        <v>67.95</v>
      </c>
      <c r="J915" t="s">
        <v>26</v>
      </c>
      <c r="K915" t="s">
        <v>27</v>
      </c>
      <c r="L915">
        <v>1557637200</v>
      </c>
      <c r="M915">
        <v>1558760400</v>
      </c>
      <c r="N915" s="15">
        <f>(((L915/60)/60)/24+DATE(1970,1,1))</f>
        <v>43597.208333333328</v>
      </c>
      <c r="O915" s="6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>ROUND(((E916/D916)*100),0)</f>
        <v>57</v>
      </c>
      <c r="G916" t="s">
        <v>14</v>
      </c>
      <c r="H916">
        <v>141</v>
      </c>
      <c r="I916">
        <f>ROUND((E916/H916),2)</f>
        <v>26.07</v>
      </c>
      <c r="J916" t="s">
        <v>40</v>
      </c>
      <c r="K916" t="s">
        <v>41</v>
      </c>
      <c r="L916">
        <v>1375592400</v>
      </c>
      <c r="M916">
        <v>1376629200</v>
      </c>
      <c r="N916" s="15">
        <f>(((L916/60)/60)/24+DATE(1970,1,1))</f>
        <v>41490.208333333336</v>
      </c>
      <c r="O916" s="6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>ROUND(((E917/D917)*100),0)</f>
        <v>156</v>
      </c>
      <c r="G917" t="s">
        <v>20</v>
      </c>
      <c r="H917">
        <v>1866</v>
      </c>
      <c r="I917">
        <f>ROUND((E917/H917),2)</f>
        <v>105</v>
      </c>
      <c r="J917" t="s">
        <v>40</v>
      </c>
      <c r="K917" t="s">
        <v>41</v>
      </c>
      <c r="L917">
        <v>1503982800</v>
      </c>
      <c r="M917">
        <v>1504760400</v>
      </c>
      <c r="N917" s="15">
        <f>(((L917/60)/60)/24+DATE(1970,1,1))</f>
        <v>42976.208333333328</v>
      </c>
      <c r="O917" s="6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>ROUND(((E918/D918)*100),0)</f>
        <v>36</v>
      </c>
      <c r="G918" t="s">
        <v>14</v>
      </c>
      <c r="H918">
        <v>52</v>
      </c>
      <c r="I918">
        <f>ROUND((E918/H918),2)</f>
        <v>25.83</v>
      </c>
      <c r="J918" t="s">
        <v>21</v>
      </c>
      <c r="K918" t="s">
        <v>22</v>
      </c>
      <c r="L918">
        <v>1418882400</v>
      </c>
      <c r="M918">
        <v>1419660000</v>
      </c>
      <c r="N918" s="15">
        <f>(((L918/60)/60)/24+DATE(1970,1,1))</f>
        <v>41991.25</v>
      </c>
      <c r="O918" s="6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>ROUND(((E919/D919)*100),0)</f>
        <v>58</v>
      </c>
      <c r="G919" t="s">
        <v>47</v>
      </c>
      <c r="H919">
        <v>27</v>
      </c>
      <c r="I919">
        <f>ROUND((E919/H919),2)</f>
        <v>77.67</v>
      </c>
      <c r="J919" t="s">
        <v>40</v>
      </c>
      <c r="K919" t="s">
        <v>41</v>
      </c>
      <c r="L919">
        <v>1309237200</v>
      </c>
      <c r="M919">
        <v>1311310800</v>
      </c>
      <c r="N919" s="15">
        <f>(((L919/60)/60)/24+DATE(1970,1,1))</f>
        <v>40722.208333333336</v>
      </c>
      <c r="O919" s="6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>ROUND(((E920/D920)*100),0)</f>
        <v>237</v>
      </c>
      <c r="G920" t="s">
        <v>20</v>
      </c>
      <c r="H920">
        <v>156</v>
      </c>
      <c r="I920">
        <f>ROUND((E920/H920),2)</f>
        <v>57.83</v>
      </c>
      <c r="J920" t="s">
        <v>98</v>
      </c>
      <c r="K920" t="s">
        <v>99</v>
      </c>
      <c r="L920">
        <v>1343365200</v>
      </c>
      <c r="M920">
        <v>1344315600</v>
      </c>
      <c r="N920" s="15">
        <f>(((L920/60)/60)/24+DATE(1970,1,1))</f>
        <v>41117.208333333336</v>
      </c>
      <c r="O920" s="6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>ROUND(((E921/D921)*100),0)</f>
        <v>59</v>
      </c>
      <c r="G921" t="s">
        <v>14</v>
      </c>
      <c r="H921">
        <v>225</v>
      </c>
      <c r="I921">
        <f>ROUND((E921/H921),2)</f>
        <v>92.96</v>
      </c>
      <c r="J921" t="s">
        <v>26</v>
      </c>
      <c r="K921" t="s">
        <v>27</v>
      </c>
      <c r="L921">
        <v>1507957200</v>
      </c>
      <c r="M921">
        <v>1510725600</v>
      </c>
      <c r="N921" s="15">
        <f>(((L921/60)/60)/24+DATE(1970,1,1))</f>
        <v>43022.208333333328</v>
      </c>
      <c r="O921" s="6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>ROUND(((E922/D922)*100),0)</f>
        <v>183</v>
      </c>
      <c r="G922" t="s">
        <v>20</v>
      </c>
      <c r="H922">
        <v>255</v>
      </c>
      <c r="I922">
        <f>ROUND((E922/H922),2)</f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15">
        <f>(((L922/60)/60)/24+DATE(1970,1,1))</f>
        <v>43503.25</v>
      </c>
      <c r="O922" s="6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>ROUND(((E923/D923)*100),0)</f>
        <v>1</v>
      </c>
      <c r="G923" t="s">
        <v>14</v>
      </c>
      <c r="H923">
        <v>38</v>
      </c>
      <c r="I923">
        <f>ROUND((E923/H923),2)</f>
        <v>31.84</v>
      </c>
      <c r="J923" t="s">
        <v>21</v>
      </c>
      <c r="K923" t="s">
        <v>22</v>
      </c>
      <c r="L923">
        <v>1329026400</v>
      </c>
      <c r="M923">
        <v>1330236000</v>
      </c>
      <c r="N923" s="15">
        <f>(((L923/60)/60)/24+DATE(1970,1,1))</f>
        <v>40951.25</v>
      </c>
      <c r="O923" s="6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>ROUND(((E924/D924)*100),0)</f>
        <v>176</v>
      </c>
      <c r="G924" t="s">
        <v>20</v>
      </c>
      <c r="H924">
        <v>2261</v>
      </c>
      <c r="I924">
        <f>ROUND((E924/H924),2)</f>
        <v>40</v>
      </c>
      <c r="J924" t="s">
        <v>21</v>
      </c>
      <c r="K924" t="s">
        <v>22</v>
      </c>
      <c r="L924">
        <v>1544335200</v>
      </c>
      <c r="M924">
        <v>1545112800</v>
      </c>
      <c r="N924" s="15">
        <f>(((L924/60)/60)/24+DATE(1970,1,1))</f>
        <v>43443.25</v>
      </c>
      <c r="O924" s="6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>ROUND(((E925/D925)*100),0)</f>
        <v>238</v>
      </c>
      <c r="G925" t="s">
        <v>20</v>
      </c>
      <c r="H925">
        <v>40</v>
      </c>
      <c r="I925">
        <f>ROUND((E925/H925),2)</f>
        <v>101.1</v>
      </c>
      <c r="J925" t="s">
        <v>21</v>
      </c>
      <c r="K925" t="s">
        <v>22</v>
      </c>
      <c r="L925">
        <v>1279083600</v>
      </c>
      <c r="M925">
        <v>1279170000</v>
      </c>
      <c r="N925" s="15">
        <f>(((L925/60)/60)/24+DATE(1970,1,1))</f>
        <v>40373.208333333336</v>
      </c>
      <c r="O925" s="6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>ROUND(((E926/D926)*100),0)</f>
        <v>488</v>
      </c>
      <c r="G926" t="s">
        <v>20</v>
      </c>
      <c r="H926">
        <v>2289</v>
      </c>
      <c r="I926">
        <f>ROUND((E926/H926),2)</f>
        <v>84.01</v>
      </c>
      <c r="J926" t="s">
        <v>107</v>
      </c>
      <c r="K926" t="s">
        <v>108</v>
      </c>
      <c r="L926">
        <v>1572498000</v>
      </c>
      <c r="M926">
        <v>1573452000</v>
      </c>
      <c r="N926" s="15">
        <f>(((L926/60)/60)/24+DATE(1970,1,1))</f>
        <v>43769.208333333328</v>
      </c>
      <c r="O926" s="6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>ROUND(((E927/D927)*100),0)</f>
        <v>224</v>
      </c>
      <c r="G927" t="s">
        <v>20</v>
      </c>
      <c r="H927">
        <v>65</v>
      </c>
      <c r="I927">
        <f>ROUND((E927/H927),2)</f>
        <v>103.42</v>
      </c>
      <c r="J927" t="s">
        <v>21</v>
      </c>
      <c r="K927" t="s">
        <v>22</v>
      </c>
      <c r="L927">
        <v>1506056400</v>
      </c>
      <c r="M927">
        <v>1507093200</v>
      </c>
      <c r="N927" s="15">
        <f>(((L927/60)/60)/24+DATE(1970,1,1))</f>
        <v>43000.208333333328</v>
      </c>
      <c r="O927" s="6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>ROUND(((E928/D928)*100),0)</f>
        <v>18</v>
      </c>
      <c r="G928" t="s">
        <v>14</v>
      </c>
      <c r="H928">
        <v>15</v>
      </c>
      <c r="I928">
        <f>ROUND((E928/H928),2)</f>
        <v>105.13</v>
      </c>
      <c r="J928" t="s">
        <v>21</v>
      </c>
      <c r="K928" t="s">
        <v>22</v>
      </c>
      <c r="L928">
        <v>1463029200</v>
      </c>
      <c r="M928">
        <v>1463374800</v>
      </c>
      <c r="N928" s="15">
        <f>(((L928/60)/60)/24+DATE(1970,1,1))</f>
        <v>42502.208333333328</v>
      </c>
      <c r="O928" s="6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>ROUND(((E929/D929)*100),0)</f>
        <v>46</v>
      </c>
      <c r="G929" t="s">
        <v>14</v>
      </c>
      <c r="H929">
        <v>37</v>
      </c>
      <c r="I929">
        <f>ROUND((E929/H929),2)</f>
        <v>89.22</v>
      </c>
      <c r="J929" t="s">
        <v>21</v>
      </c>
      <c r="K929" t="s">
        <v>22</v>
      </c>
      <c r="L929">
        <v>1342069200</v>
      </c>
      <c r="M929">
        <v>1344574800</v>
      </c>
      <c r="N929" s="15">
        <f>(((L929/60)/60)/24+DATE(1970,1,1))</f>
        <v>41102.208333333336</v>
      </c>
      <c r="O929" s="6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>ROUND(((E930/D930)*100),0)</f>
        <v>117</v>
      </c>
      <c r="G930" t="s">
        <v>20</v>
      </c>
      <c r="H930">
        <v>3777</v>
      </c>
      <c r="I930">
        <f>ROUND((E930/H930),2)</f>
        <v>52</v>
      </c>
      <c r="J930" t="s">
        <v>107</v>
      </c>
      <c r="K930" t="s">
        <v>108</v>
      </c>
      <c r="L930">
        <v>1388296800</v>
      </c>
      <c r="M930">
        <v>1389074400</v>
      </c>
      <c r="N930" s="15">
        <f>(((L930/60)/60)/24+DATE(1970,1,1))</f>
        <v>41637.25</v>
      </c>
      <c r="O930" s="6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>ROUND(((E931/D931)*100),0)</f>
        <v>217</v>
      </c>
      <c r="G931" t="s">
        <v>20</v>
      </c>
      <c r="H931">
        <v>184</v>
      </c>
      <c r="I931">
        <f>ROUND((E931/H931),2)</f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15">
        <f>(((L931/60)/60)/24+DATE(1970,1,1))</f>
        <v>42858.208333333328</v>
      </c>
      <c r="O931" s="6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>ROUND(((E932/D932)*100),0)</f>
        <v>112</v>
      </c>
      <c r="G932" t="s">
        <v>20</v>
      </c>
      <c r="H932">
        <v>85</v>
      </c>
      <c r="I932">
        <f>ROUND((E932/H932),2)</f>
        <v>46.24</v>
      </c>
      <c r="J932" t="s">
        <v>21</v>
      </c>
      <c r="K932" t="s">
        <v>22</v>
      </c>
      <c r="L932">
        <v>1424844000</v>
      </c>
      <c r="M932">
        <v>1425448800</v>
      </c>
      <c r="N932" s="15">
        <f>(((L932/60)/60)/24+DATE(1970,1,1))</f>
        <v>42060.25</v>
      </c>
      <c r="O932" s="6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>ROUND(((E933/D933)*100),0)</f>
        <v>73</v>
      </c>
      <c r="G933" t="s">
        <v>14</v>
      </c>
      <c r="H933">
        <v>112</v>
      </c>
      <c r="I933">
        <f>ROUND((E933/H933),2)</f>
        <v>51.15</v>
      </c>
      <c r="J933" t="s">
        <v>21</v>
      </c>
      <c r="K933" t="s">
        <v>22</v>
      </c>
      <c r="L933">
        <v>1403931600</v>
      </c>
      <c r="M933">
        <v>1404104400</v>
      </c>
      <c r="N933" s="15">
        <f>(((L933/60)/60)/24+DATE(1970,1,1))</f>
        <v>41818.208333333336</v>
      </c>
      <c r="O933" s="6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>ROUND(((E934/D934)*100),0)</f>
        <v>212</v>
      </c>
      <c r="G934" t="s">
        <v>20</v>
      </c>
      <c r="H934">
        <v>144</v>
      </c>
      <c r="I934">
        <f>ROUND((E934/H934),2)</f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15">
        <f>(((L934/60)/60)/24+DATE(1970,1,1))</f>
        <v>41709.208333333336</v>
      </c>
      <c r="O934" s="6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>ROUND(((E935/D935)*100),0)</f>
        <v>240</v>
      </c>
      <c r="G935" t="s">
        <v>20</v>
      </c>
      <c r="H935">
        <v>1902</v>
      </c>
      <c r="I935">
        <f>ROUND((E935/H935),2)</f>
        <v>92.02</v>
      </c>
      <c r="J935" t="s">
        <v>21</v>
      </c>
      <c r="K935" t="s">
        <v>22</v>
      </c>
      <c r="L935">
        <v>1365397200</v>
      </c>
      <c r="M935">
        <v>1366520400</v>
      </c>
      <c r="N935" s="15">
        <f>(((L935/60)/60)/24+DATE(1970,1,1))</f>
        <v>41372.208333333336</v>
      </c>
      <c r="O935" s="6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>ROUND(((E936/D936)*100),0)</f>
        <v>182</v>
      </c>
      <c r="G936" t="s">
        <v>20</v>
      </c>
      <c r="H936">
        <v>105</v>
      </c>
      <c r="I936">
        <f>ROUND((E936/H936),2)</f>
        <v>107.43</v>
      </c>
      <c r="J936" t="s">
        <v>21</v>
      </c>
      <c r="K936" t="s">
        <v>22</v>
      </c>
      <c r="L936">
        <v>1456120800</v>
      </c>
      <c r="M936">
        <v>1456639200</v>
      </c>
      <c r="N936" s="15">
        <f>(((L936/60)/60)/24+DATE(1970,1,1))</f>
        <v>42422.25</v>
      </c>
      <c r="O936" s="6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>ROUND(((E937/D937)*100),0)</f>
        <v>164</v>
      </c>
      <c r="G937" t="s">
        <v>20</v>
      </c>
      <c r="H937">
        <v>132</v>
      </c>
      <c r="I937">
        <f>ROUND((E937/H937),2)</f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15">
        <f>(((L937/60)/60)/24+DATE(1970,1,1))</f>
        <v>42209.208333333328</v>
      </c>
      <c r="O937" s="6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>ROUND(((E938/D938)*100),0)</f>
        <v>2</v>
      </c>
      <c r="G938" t="s">
        <v>14</v>
      </c>
      <c r="H938">
        <v>21</v>
      </c>
      <c r="I938">
        <f>ROUND((E938/H938),2)</f>
        <v>80.48</v>
      </c>
      <c r="J938" t="s">
        <v>21</v>
      </c>
      <c r="K938" t="s">
        <v>22</v>
      </c>
      <c r="L938">
        <v>1563771600</v>
      </c>
      <c r="M938">
        <v>1564030800</v>
      </c>
      <c r="N938" s="15">
        <f>(((L938/60)/60)/24+DATE(1970,1,1))</f>
        <v>43668.208333333328</v>
      </c>
      <c r="O938" s="6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>ROUND(((E939/D939)*100),0)</f>
        <v>50</v>
      </c>
      <c r="G939" t="s">
        <v>74</v>
      </c>
      <c r="H939">
        <v>976</v>
      </c>
      <c r="I939">
        <f>ROUND((E939/H939),2)</f>
        <v>86.98</v>
      </c>
      <c r="J939" t="s">
        <v>21</v>
      </c>
      <c r="K939" t="s">
        <v>22</v>
      </c>
      <c r="L939">
        <v>1448517600</v>
      </c>
      <c r="M939">
        <v>1449295200</v>
      </c>
      <c r="N939" s="15">
        <f>(((L939/60)/60)/24+DATE(1970,1,1))</f>
        <v>42334.25</v>
      </c>
      <c r="O939" s="6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>ROUND(((E940/D940)*100),0)</f>
        <v>110</v>
      </c>
      <c r="G940" t="s">
        <v>20</v>
      </c>
      <c r="H940">
        <v>96</v>
      </c>
      <c r="I940">
        <f>ROUND((E940/H940),2)</f>
        <v>105.14</v>
      </c>
      <c r="J940" t="s">
        <v>21</v>
      </c>
      <c r="K940" t="s">
        <v>22</v>
      </c>
      <c r="L940">
        <v>1528779600</v>
      </c>
      <c r="M940">
        <v>1531890000</v>
      </c>
      <c r="N940" s="15">
        <f>(((L940/60)/60)/24+DATE(1970,1,1))</f>
        <v>43263.208333333328</v>
      </c>
      <c r="O940" s="6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>ROUND(((E941/D941)*100),0)</f>
        <v>49</v>
      </c>
      <c r="G941" t="s">
        <v>14</v>
      </c>
      <c r="H941">
        <v>67</v>
      </c>
      <c r="I941">
        <f>ROUND((E941/H941),2)</f>
        <v>57.3</v>
      </c>
      <c r="J941" t="s">
        <v>21</v>
      </c>
      <c r="K941" t="s">
        <v>22</v>
      </c>
      <c r="L941">
        <v>1304744400</v>
      </c>
      <c r="M941">
        <v>1306213200</v>
      </c>
      <c r="N941" s="15">
        <f>(((L941/60)/60)/24+DATE(1970,1,1))</f>
        <v>40670.208333333336</v>
      </c>
      <c r="O941" s="6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>ROUND(((E942/D942)*100),0)</f>
        <v>62</v>
      </c>
      <c r="G942" t="s">
        <v>47</v>
      </c>
      <c r="H942">
        <v>66</v>
      </c>
      <c r="I942">
        <f>ROUND((E942/H942),2)</f>
        <v>93.35</v>
      </c>
      <c r="J942" t="s">
        <v>15</v>
      </c>
      <c r="K942" t="s">
        <v>16</v>
      </c>
      <c r="L942">
        <v>1354341600</v>
      </c>
      <c r="M942">
        <v>1356242400</v>
      </c>
      <c r="N942" s="15">
        <f>(((L942/60)/60)/24+DATE(1970,1,1))</f>
        <v>41244.25</v>
      </c>
      <c r="O942" s="6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>ROUND(((E943/D943)*100),0)</f>
        <v>13</v>
      </c>
      <c r="G943" t="s">
        <v>14</v>
      </c>
      <c r="H943">
        <v>78</v>
      </c>
      <c r="I943">
        <f>ROUND((E943/H943),2)</f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15">
        <f>(((L943/60)/60)/24+DATE(1970,1,1))</f>
        <v>40552.25</v>
      </c>
      <c r="O943" s="6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>ROUND(((E944/D944)*100),0)</f>
        <v>65</v>
      </c>
      <c r="G944" t="s">
        <v>14</v>
      </c>
      <c r="H944">
        <v>67</v>
      </c>
      <c r="I944">
        <f>ROUND((E944/H944),2)</f>
        <v>92.61</v>
      </c>
      <c r="J944" t="s">
        <v>26</v>
      </c>
      <c r="K944" t="s">
        <v>27</v>
      </c>
      <c r="L944">
        <v>1295935200</v>
      </c>
      <c r="M944">
        <v>1296194400</v>
      </c>
      <c r="N944" s="15">
        <f>(((L944/60)/60)/24+DATE(1970,1,1))</f>
        <v>40568.25</v>
      </c>
      <c r="O944" s="6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>ROUND(((E945/D945)*100),0)</f>
        <v>160</v>
      </c>
      <c r="G945" t="s">
        <v>20</v>
      </c>
      <c r="H945">
        <v>114</v>
      </c>
      <c r="I945">
        <f>ROUND((E945/H945),2)</f>
        <v>104.99</v>
      </c>
      <c r="J945" t="s">
        <v>21</v>
      </c>
      <c r="K945" t="s">
        <v>22</v>
      </c>
      <c r="L945">
        <v>1411534800</v>
      </c>
      <c r="M945">
        <v>1414558800</v>
      </c>
      <c r="N945" s="15">
        <f>(((L945/60)/60)/24+DATE(1970,1,1))</f>
        <v>41906.208333333336</v>
      </c>
      <c r="O945" s="6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>ROUND(((E946/D946)*100),0)</f>
        <v>81</v>
      </c>
      <c r="G946" t="s">
        <v>14</v>
      </c>
      <c r="H946">
        <v>263</v>
      </c>
      <c r="I946">
        <f>ROUND((E946/H946),2)</f>
        <v>30.96</v>
      </c>
      <c r="J946" t="s">
        <v>26</v>
      </c>
      <c r="K946" t="s">
        <v>27</v>
      </c>
      <c r="L946">
        <v>1486706400</v>
      </c>
      <c r="M946">
        <v>1488348000</v>
      </c>
      <c r="N946" s="15">
        <f>(((L946/60)/60)/24+DATE(1970,1,1))</f>
        <v>42776.25</v>
      </c>
      <c r="O946" s="6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>ROUND(((E947/D947)*100),0)</f>
        <v>32</v>
      </c>
      <c r="G947" t="s">
        <v>14</v>
      </c>
      <c r="H947">
        <v>1691</v>
      </c>
      <c r="I947">
        <f>ROUND((E947/H947),2)</f>
        <v>33</v>
      </c>
      <c r="J947" t="s">
        <v>21</v>
      </c>
      <c r="K947" t="s">
        <v>22</v>
      </c>
      <c r="L947">
        <v>1333602000</v>
      </c>
      <c r="M947">
        <v>1334898000</v>
      </c>
      <c r="N947" s="15">
        <f>(((L947/60)/60)/24+DATE(1970,1,1))</f>
        <v>41004.208333333336</v>
      </c>
      <c r="O947" s="6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>ROUND(((E948/D948)*100),0)</f>
        <v>10</v>
      </c>
      <c r="G948" t="s">
        <v>14</v>
      </c>
      <c r="H948">
        <v>181</v>
      </c>
      <c r="I948">
        <f>ROUND((E948/H948),2)</f>
        <v>84.19</v>
      </c>
      <c r="J948" t="s">
        <v>21</v>
      </c>
      <c r="K948" t="s">
        <v>22</v>
      </c>
      <c r="L948">
        <v>1308200400</v>
      </c>
      <c r="M948">
        <v>1308373200</v>
      </c>
      <c r="N948" s="15">
        <f>(((L948/60)/60)/24+DATE(1970,1,1))</f>
        <v>40710.208333333336</v>
      </c>
      <c r="O948" s="6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>ROUND(((E949/D949)*100),0)</f>
        <v>27</v>
      </c>
      <c r="G949" t="s">
        <v>14</v>
      </c>
      <c r="H949">
        <v>13</v>
      </c>
      <c r="I949">
        <f>ROUND((E949/H949),2)</f>
        <v>73.92</v>
      </c>
      <c r="J949" t="s">
        <v>21</v>
      </c>
      <c r="K949" t="s">
        <v>22</v>
      </c>
      <c r="L949">
        <v>1411707600</v>
      </c>
      <c r="M949">
        <v>1412312400</v>
      </c>
      <c r="N949" s="15">
        <f>(((L949/60)/60)/24+DATE(1970,1,1))</f>
        <v>41908.208333333336</v>
      </c>
      <c r="O949" s="6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>ROUND(((E950/D950)*100),0)</f>
        <v>63</v>
      </c>
      <c r="G950" t="s">
        <v>74</v>
      </c>
      <c r="H950">
        <v>160</v>
      </c>
      <c r="I950">
        <f>ROUND((E950/H950),2)</f>
        <v>36.99</v>
      </c>
      <c r="J950" t="s">
        <v>21</v>
      </c>
      <c r="K950" t="s">
        <v>22</v>
      </c>
      <c r="L950">
        <v>1418364000</v>
      </c>
      <c r="M950">
        <v>1419228000</v>
      </c>
      <c r="N950" s="15">
        <f>(((L950/60)/60)/24+DATE(1970,1,1))</f>
        <v>41985.25</v>
      </c>
      <c r="O950" s="6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>ROUND(((E951/D951)*100),0)</f>
        <v>161</v>
      </c>
      <c r="G951" t="s">
        <v>20</v>
      </c>
      <c r="H951">
        <v>203</v>
      </c>
      <c r="I951">
        <f>ROUND((E951/H951),2)</f>
        <v>46.9</v>
      </c>
      <c r="J951" t="s">
        <v>21</v>
      </c>
      <c r="K951" t="s">
        <v>22</v>
      </c>
      <c r="L951">
        <v>1429333200</v>
      </c>
      <c r="M951">
        <v>1430974800</v>
      </c>
      <c r="N951" s="15">
        <f>(((L951/60)/60)/24+DATE(1970,1,1))</f>
        <v>42112.208333333328</v>
      </c>
      <c r="O951" s="6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>ROUND(((E952/D952)*100),0)</f>
        <v>5</v>
      </c>
      <c r="G952" t="s">
        <v>14</v>
      </c>
      <c r="H952">
        <v>1</v>
      </c>
      <c r="I952">
        <f>ROUND((E952/H952),2)</f>
        <v>5</v>
      </c>
      <c r="J952" t="s">
        <v>21</v>
      </c>
      <c r="K952" t="s">
        <v>22</v>
      </c>
      <c r="L952">
        <v>1555390800</v>
      </c>
      <c r="M952">
        <v>1555822800</v>
      </c>
      <c r="N952" s="15">
        <f>(((L952/60)/60)/24+DATE(1970,1,1))</f>
        <v>43571.208333333328</v>
      </c>
      <c r="O952" s="6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>ROUND(((E953/D953)*100),0)</f>
        <v>1097</v>
      </c>
      <c r="G953" t="s">
        <v>20</v>
      </c>
      <c r="H953">
        <v>1559</v>
      </c>
      <c r="I953">
        <f>ROUND((E953/H953),2)</f>
        <v>102.02</v>
      </c>
      <c r="J953" t="s">
        <v>21</v>
      </c>
      <c r="K953" t="s">
        <v>22</v>
      </c>
      <c r="L953">
        <v>1482732000</v>
      </c>
      <c r="M953">
        <v>1482818400</v>
      </c>
      <c r="N953" s="15">
        <f>(((L953/60)/60)/24+DATE(1970,1,1))</f>
        <v>42730.25</v>
      </c>
      <c r="O953" s="6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>ROUND(((E954/D954)*100),0)</f>
        <v>70</v>
      </c>
      <c r="G954" t="s">
        <v>74</v>
      </c>
      <c r="H954">
        <v>2266</v>
      </c>
      <c r="I954">
        <f>ROUND((E954/H954),2)</f>
        <v>45.01</v>
      </c>
      <c r="J954" t="s">
        <v>21</v>
      </c>
      <c r="K954" t="s">
        <v>22</v>
      </c>
      <c r="L954">
        <v>1470718800</v>
      </c>
      <c r="M954">
        <v>1471928400</v>
      </c>
      <c r="N954" s="15">
        <f>(((L954/60)/60)/24+DATE(1970,1,1))</f>
        <v>42591.208333333328</v>
      </c>
      <c r="O954" s="6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>ROUND(((E955/D955)*100),0)</f>
        <v>60</v>
      </c>
      <c r="G955" t="s">
        <v>14</v>
      </c>
      <c r="H955">
        <v>21</v>
      </c>
      <c r="I955">
        <f>ROUND((E955/H955),2)</f>
        <v>94.29</v>
      </c>
      <c r="J955" t="s">
        <v>21</v>
      </c>
      <c r="K955" t="s">
        <v>22</v>
      </c>
      <c r="L955">
        <v>1450591200</v>
      </c>
      <c r="M955">
        <v>1453701600</v>
      </c>
      <c r="N955" s="15">
        <f>(((L955/60)/60)/24+DATE(1970,1,1))</f>
        <v>42358.25</v>
      </c>
      <c r="O955" s="6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>ROUND(((E956/D956)*100),0)</f>
        <v>367</v>
      </c>
      <c r="G956" t="s">
        <v>20</v>
      </c>
      <c r="H956">
        <v>1548</v>
      </c>
      <c r="I956">
        <f>ROUND((E956/H956),2)</f>
        <v>101.02</v>
      </c>
      <c r="J956" t="s">
        <v>26</v>
      </c>
      <c r="K956" t="s">
        <v>27</v>
      </c>
      <c r="L956">
        <v>1348290000</v>
      </c>
      <c r="M956">
        <v>1350363600</v>
      </c>
      <c r="N956" s="15">
        <f>(((L956/60)/60)/24+DATE(1970,1,1))</f>
        <v>41174.208333333336</v>
      </c>
      <c r="O956" s="6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>ROUND(((E957/D957)*100),0)</f>
        <v>1109</v>
      </c>
      <c r="G957" t="s">
        <v>20</v>
      </c>
      <c r="H957">
        <v>80</v>
      </c>
      <c r="I957">
        <f>ROUND((E957/H957),2)</f>
        <v>97.04</v>
      </c>
      <c r="J957" t="s">
        <v>21</v>
      </c>
      <c r="K957" t="s">
        <v>22</v>
      </c>
      <c r="L957">
        <v>1353823200</v>
      </c>
      <c r="M957">
        <v>1353996000</v>
      </c>
      <c r="N957" s="15">
        <f>(((L957/60)/60)/24+DATE(1970,1,1))</f>
        <v>41238.25</v>
      </c>
      <c r="O957" s="6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>ROUND(((E958/D958)*100),0)</f>
        <v>19</v>
      </c>
      <c r="G958" t="s">
        <v>14</v>
      </c>
      <c r="H958">
        <v>830</v>
      </c>
      <c r="I958">
        <f>ROUND((E958/H958),2)</f>
        <v>43.01</v>
      </c>
      <c r="J958" t="s">
        <v>21</v>
      </c>
      <c r="K958" t="s">
        <v>22</v>
      </c>
      <c r="L958">
        <v>1450764000</v>
      </c>
      <c r="M958">
        <v>1451109600</v>
      </c>
      <c r="N958" s="15">
        <f>(((L958/60)/60)/24+DATE(1970,1,1))</f>
        <v>42360.25</v>
      </c>
      <c r="O958" s="6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>ROUND(((E959/D959)*100),0)</f>
        <v>127</v>
      </c>
      <c r="G959" t="s">
        <v>20</v>
      </c>
      <c r="H959">
        <v>131</v>
      </c>
      <c r="I959">
        <f>ROUND((E959/H959),2)</f>
        <v>94.92</v>
      </c>
      <c r="J959" t="s">
        <v>21</v>
      </c>
      <c r="K959" t="s">
        <v>22</v>
      </c>
      <c r="L959">
        <v>1329372000</v>
      </c>
      <c r="M959">
        <v>1329631200</v>
      </c>
      <c r="N959" s="15">
        <f>(((L959/60)/60)/24+DATE(1970,1,1))</f>
        <v>40955.25</v>
      </c>
      <c r="O959" s="6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>ROUND(((E960/D960)*100),0)</f>
        <v>735</v>
      </c>
      <c r="G960" t="s">
        <v>20</v>
      </c>
      <c r="H960">
        <v>112</v>
      </c>
      <c r="I960">
        <f>ROUND((E960/H960),2)</f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15">
        <f>(((L960/60)/60)/24+DATE(1970,1,1))</f>
        <v>40350.208333333336</v>
      </c>
      <c r="O960" s="6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>ROUND(((E961/D961)*100),0)</f>
        <v>5</v>
      </c>
      <c r="G961" t="s">
        <v>14</v>
      </c>
      <c r="H961">
        <v>130</v>
      </c>
      <c r="I961">
        <f>ROUND((E961/H961),2)</f>
        <v>51.01</v>
      </c>
      <c r="J961" t="s">
        <v>21</v>
      </c>
      <c r="K961" t="s">
        <v>22</v>
      </c>
      <c r="L961">
        <v>1277701200</v>
      </c>
      <c r="M961">
        <v>1280120400</v>
      </c>
      <c r="N961" s="15">
        <f>(((L961/60)/60)/24+DATE(1970,1,1))</f>
        <v>40357.208333333336</v>
      </c>
      <c r="O961" s="6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>ROUND(((E962/D962)*100),0)</f>
        <v>85</v>
      </c>
      <c r="G962" t="s">
        <v>14</v>
      </c>
      <c r="H962">
        <v>55</v>
      </c>
      <c r="I962">
        <f>ROUND((E962/H962),2)</f>
        <v>85.05</v>
      </c>
      <c r="J962" t="s">
        <v>21</v>
      </c>
      <c r="K962" t="s">
        <v>22</v>
      </c>
      <c r="L962">
        <v>1454911200</v>
      </c>
      <c r="M962">
        <v>1458104400</v>
      </c>
      <c r="N962" s="15">
        <f>(((L962/60)/60)/24+DATE(1970,1,1))</f>
        <v>42408.25</v>
      </c>
      <c r="O962" s="6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>ROUND(((E963/D963)*100),0)</f>
        <v>119</v>
      </c>
      <c r="G963" t="s">
        <v>20</v>
      </c>
      <c r="H963">
        <v>155</v>
      </c>
      <c r="I963">
        <f>ROUND((E963/H963),2)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15">
        <f>(((L963/60)/60)/24+DATE(1970,1,1))</f>
        <v>40591.25</v>
      </c>
      <c r="O963" s="6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>ROUND(((E964/D964)*100),0)</f>
        <v>296</v>
      </c>
      <c r="G964" t="s">
        <v>20</v>
      </c>
      <c r="H964">
        <v>266</v>
      </c>
      <c r="I964">
        <f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15">
        <f>(((L964/60)/60)/24+DATE(1970,1,1))</f>
        <v>41592.25</v>
      </c>
      <c r="O964" s="6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>ROUND(((E965/D965)*100),0)</f>
        <v>85</v>
      </c>
      <c r="G965" t="s">
        <v>14</v>
      </c>
      <c r="H965">
        <v>114</v>
      </c>
      <c r="I965">
        <f>ROUND((E965/H965),2)</f>
        <v>43.83</v>
      </c>
      <c r="J965" t="s">
        <v>107</v>
      </c>
      <c r="K965" t="s">
        <v>108</v>
      </c>
      <c r="L965">
        <v>1299304800</v>
      </c>
      <c r="M965">
        <v>1299823200</v>
      </c>
      <c r="N965" s="15">
        <f>(((L965/60)/60)/24+DATE(1970,1,1))</f>
        <v>40607.25</v>
      </c>
      <c r="O965" s="6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>ROUND(((E966/D966)*100),0)</f>
        <v>356</v>
      </c>
      <c r="G966" t="s">
        <v>20</v>
      </c>
      <c r="H966">
        <v>155</v>
      </c>
      <c r="I966">
        <f>ROUND((E966/H966),2)</f>
        <v>84.93</v>
      </c>
      <c r="J966" t="s">
        <v>21</v>
      </c>
      <c r="K966" t="s">
        <v>22</v>
      </c>
      <c r="L966">
        <v>1431320400</v>
      </c>
      <c r="M966">
        <v>1431752400</v>
      </c>
      <c r="N966" s="15">
        <f>(((L966/60)/60)/24+DATE(1970,1,1))</f>
        <v>42135.208333333328</v>
      </c>
      <c r="O966" s="6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>ROUND(((E967/D967)*100),0)</f>
        <v>386</v>
      </c>
      <c r="G967" t="s">
        <v>20</v>
      </c>
      <c r="H967">
        <v>207</v>
      </c>
      <c r="I967">
        <f>ROUND((E967/H967),2)</f>
        <v>41.07</v>
      </c>
      <c r="J967" t="s">
        <v>40</v>
      </c>
      <c r="K967" t="s">
        <v>41</v>
      </c>
      <c r="L967">
        <v>1264399200</v>
      </c>
      <c r="M967">
        <v>1267855200</v>
      </c>
      <c r="N967" s="15">
        <f>(((L967/60)/60)/24+DATE(1970,1,1))</f>
        <v>40203.25</v>
      </c>
      <c r="O967" s="6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>ROUND(((E968/D968)*100),0)</f>
        <v>792</v>
      </c>
      <c r="G968" t="s">
        <v>20</v>
      </c>
      <c r="H968">
        <v>245</v>
      </c>
      <c r="I968">
        <f>ROUND((E968/H968),2)</f>
        <v>54.97</v>
      </c>
      <c r="J968" t="s">
        <v>21</v>
      </c>
      <c r="K968" t="s">
        <v>22</v>
      </c>
      <c r="L968">
        <v>1497502800</v>
      </c>
      <c r="M968">
        <v>1497675600</v>
      </c>
      <c r="N968" s="15">
        <f>(((L968/60)/60)/24+DATE(1970,1,1))</f>
        <v>42901.208333333328</v>
      </c>
      <c r="O968" s="6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>ROUND(((E969/D969)*100),0)</f>
        <v>137</v>
      </c>
      <c r="G969" t="s">
        <v>20</v>
      </c>
      <c r="H969">
        <v>1573</v>
      </c>
      <c r="I969">
        <f>ROUND((E969/H969),2)</f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15">
        <f>(((L969/60)/60)/24+DATE(1970,1,1))</f>
        <v>41005.208333333336</v>
      </c>
      <c r="O969" s="6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>ROUND(((E970/D970)*100),0)</f>
        <v>338</v>
      </c>
      <c r="G970" t="s">
        <v>20</v>
      </c>
      <c r="H970">
        <v>114</v>
      </c>
      <c r="I970">
        <f>ROUND((E970/H970),2)</f>
        <v>71.2</v>
      </c>
      <c r="J970" t="s">
        <v>21</v>
      </c>
      <c r="K970" t="s">
        <v>22</v>
      </c>
      <c r="L970">
        <v>1293861600</v>
      </c>
      <c r="M970">
        <v>1295157600</v>
      </c>
      <c r="N970" s="15">
        <f>(((L970/60)/60)/24+DATE(1970,1,1))</f>
        <v>40544.25</v>
      </c>
      <c r="O970" s="6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>ROUND(((E971/D971)*100),0)</f>
        <v>108</v>
      </c>
      <c r="G971" t="s">
        <v>20</v>
      </c>
      <c r="H971">
        <v>93</v>
      </c>
      <c r="I971">
        <f>ROUND((E971/H971),2)</f>
        <v>91.94</v>
      </c>
      <c r="J971" t="s">
        <v>21</v>
      </c>
      <c r="K971" t="s">
        <v>22</v>
      </c>
      <c r="L971">
        <v>1576994400</v>
      </c>
      <c r="M971">
        <v>1577599200</v>
      </c>
      <c r="N971" s="15">
        <f>(((L971/60)/60)/24+DATE(1970,1,1))</f>
        <v>43821.25</v>
      </c>
      <c r="O971" s="6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>ROUND(((E972/D972)*100),0)</f>
        <v>61</v>
      </c>
      <c r="G972" t="s">
        <v>14</v>
      </c>
      <c r="H972">
        <v>594</v>
      </c>
      <c r="I972">
        <f>ROUND((E972/H972),2)</f>
        <v>97.07</v>
      </c>
      <c r="J972" t="s">
        <v>21</v>
      </c>
      <c r="K972" t="s">
        <v>22</v>
      </c>
      <c r="L972">
        <v>1304917200</v>
      </c>
      <c r="M972">
        <v>1305003600</v>
      </c>
      <c r="N972" s="15">
        <f>(((L972/60)/60)/24+DATE(1970,1,1))</f>
        <v>40672.208333333336</v>
      </c>
      <c r="O972" s="6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>ROUND(((E973/D973)*100),0)</f>
        <v>28</v>
      </c>
      <c r="G973" t="s">
        <v>14</v>
      </c>
      <c r="H973">
        <v>24</v>
      </c>
      <c r="I973">
        <f>ROUND((E973/H973),2)</f>
        <v>58.92</v>
      </c>
      <c r="J973" t="s">
        <v>21</v>
      </c>
      <c r="K973" t="s">
        <v>22</v>
      </c>
      <c r="L973">
        <v>1381208400</v>
      </c>
      <c r="M973">
        <v>1381726800</v>
      </c>
      <c r="N973" s="15">
        <f>(((L973/60)/60)/24+DATE(1970,1,1))</f>
        <v>41555.208333333336</v>
      </c>
      <c r="O973" s="6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>ROUND(((E974/D974)*100),0)</f>
        <v>228</v>
      </c>
      <c r="G974" t="s">
        <v>20</v>
      </c>
      <c r="H974">
        <v>1681</v>
      </c>
      <c r="I974">
        <f>ROUND((E974/H974),2)</f>
        <v>58.02</v>
      </c>
      <c r="J974" t="s">
        <v>21</v>
      </c>
      <c r="K974" t="s">
        <v>22</v>
      </c>
      <c r="L974">
        <v>1401685200</v>
      </c>
      <c r="M974">
        <v>1402462800</v>
      </c>
      <c r="N974" s="15">
        <f>(((L974/60)/60)/24+DATE(1970,1,1))</f>
        <v>41792.208333333336</v>
      </c>
      <c r="O974" s="6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>ROUND(((E975/D975)*100),0)</f>
        <v>22</v>
      </c>
      <c r="G975" t="s">
        <v>14</v>
      </c>
      <c r="H975">
        <v>252</v>
      </c>
      <c r="I975">
        <f>ROUND((E975/H975),2)</f>
        <v>103.87</v>
      </c>
      <c r="J975" t="s">
        <v>21</v>
      </c>
      <c r="K975" t="s">
        <v>22</v>
      </c>
      <c r="L975">
        <v>1291960800</v>
      </c>
      <c r="M975">
        <v>1292133600</v>
      </c>
      <c r="N975" s="15">
        <f>(((L975/60)/60)/24+DATE(1970,1,1))</f>
        <v>40522.25</v>
      </c>
      <c r="O975" s="6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>ROUND(((E976/D976)*100),0)</f>
        <v>374</v>
      </c>
      <c r="G976" t="s">
        <v>20</v>
      </c>
      <c r="H976">
        <v>32</v>
      </c>
      <c r="I976">
        <f>ROUND((E976/H976),2)</f>
        <v>93.47</v>
      </c>
      <c r="J976" t="s">
        <v>21</v>
      </c>
      <c r="K976" t="s">
        <v>22</v>
      </c>
      <c r="L976">
        <v>1368853200</v>
      </c>
      <c r="M976">
        <v>1368939600</v>
      </c>
      <c r="N976" s="15">
        <f>(((L976/60)/60)/24+DATE(1970,1,1))</f>
        <v>41412.208333333336</v>
      </c>
      <c r="O976" s="6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>ROUND(((E977/D977)*100),0)</f>
        <v>155</v>
      </c>
      <c r="G977" t="s">
        <v>20</v>
      </c>
      <c r="H977">
        <v>135</v>
      </c>
      <c r="I977">
        <f>ROUND((E977/H977),2)</f>
        <v>61.97</v>
      </c>
      <c r="J977" t="s">
        <v>21</v>
      </c>
      <c r="K977" t="s">
        <v>22</v>
      </c>
      <c r="L977">
        <v>1448776800</v>
      </c>
      <c r="M977">
        <v>1452146400</v>
      </c>
      <c r="N977" s="15">
        <f>(((L977/60)/60)/24+DATE(1970,1,1))</f>
        <v>42337.25</v>
      </c>
      <c r="O977" s="6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>ROUND(((E978/D978)*100),0)</f>
        <v>322</v>
      </c>
      <c r="G978" t="s">
        <v>20</v>
      </c>
      <c r="H978">
        <v>140</v>
      </c>
      <c r="I978">
        <f>ROUND((E978/H978),2)</f>
        <v>92.04</v>
      </c>
      <c r="J978" t="s">
        <v>21</v>
      </c>
      <c r="K978" t="s">
        <v>22</v>
      </c>
      <c r="L978">
        <v>1296194400</v>
      </c>
      <c r="M978">
        <v>1296712800</v>
      </c>
      <c r="N978" s="15">
        <f>(((L978/60)/60)/24+DATE(1970,1,1))</f>
        <v>40571.25</v>
      </c>
      <c r="O978" s="6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>ROUND(((E979/D979)*100),0)</f>
        <v>74</v>
      </c>
      <c r="G979" t="s">
        <v>14</v>
      </c>
      <c r="H979">
        <v>67</v>
      </c>
      <c r="I979">
        <f>ROUND((E979/H979),2)</f>
        <v>77.27</v>
      </c>
      <c r="J979" t="s">
        <v>21</v>
      </c>
      <c r="K979" t="s">
        <v>22</v>
      </c>
      <c r="L979">
        <v>1517983200</v>
      </c>
      <c r="M979">
        <v>1520748000</v>
      </c>
      <c r="N979" s="15">
        <f>(((L979/60)/60)/24+DATE(1970,1,1))</f>
        <v>43138.25</v>
      </c>
      <c r="O979" s="6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>ROUND(((E980/D980)*100),0)</f>
        <v>864</v>
      </c>
      <c r="G980" t="s">
        <v>20</v>
      </c>
      <c r="H980">
        <v>92</v>
      </c>
      <c r="I980">
        <f>ROUND((E980/H980),2)</f>
        <v>93.92</v>
      </c>
      <c r="J980" t="s">
        <v>21</v>
      </c>
      <c r="K980" t="s">
        <v>22</v>
      </c>
      <c r="L980">
        <v>1478930400</v>
      </c>
      <c r="M980">
        <v>1480831200</v>
      </c>
      <c r="N980" s="15">
        <f>(((L980/60)/60)/24+DATE(1970,1,1))</f>
        <v>42686.25</v>
      </c>
      <c r="O980" s="6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>ROUND(((E981/D981)*100),0)</f>
        <v>143</v>
      </c>
      <c r="G981" t="s">
        <v>20</v>
      </c>
      <c r="H981">
        <v>1015</v>
      </c>
      <c r="I981">
        <f>ROUND((E981/H981),2)</f>
        <v>84.97</v>
      </c>
      <c r="J981" t="s">
        <v>40</v>
      </c>
      <c r="K981" t="s">
        <v>41</v>
      </c>
      <c r="L981">
        <v>1426395600</v>
      </c>
      <c r="M981">
        <v>1426914000</v>
      </c>
      <c r="N981" s="15">
        <f>(((L981/60)/60)/24+DATE(1970,1,1))</f>
        <v>42078.208333333328</v>
      </c>
      <c r="O981" s="6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>ROUND(((E982/D982)*100),0)</f>
        <v>40</v>
      </c>
      <c r="G982" t="s">
        <v>14</v>
      </c>
      <c r="H982">
        <v>742</v>
      </c>
      <c r="I982">
        <f>ROUND((E982/H982),2)</f>
        <v>105.97</v>
      </c>
      <c r="J982" t="s">
        <v>21</v>
      </c>
      <c r="K982" t="s">
        <v>22</v>
      </c>
      <c r="L982">
        <v>1446181200</v>
      </c>
      <c r="M982">
        <v>1446616800</v>
      </c>
      <c r="N982" s="15">
        <f>(((L982/60)/60)/24+DATE(1970,1,1))</f>
        <v>42307.208333333328</v>
      </c>
      <c r="O982" s="6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>ROUND(((E983/D983)*100),0)</f>
        <v>178</v>
      </c>
      <c r="G983" t="s">
        <v>20</v>
      </c>
      <c r="H983">
        <v>323</v>
      </c>
      <c r="I983">
        <f>ROUND((E983/H983),2)</f>
        <v>36.97</v>
      </c>
      <c r="J983" t="s">
        <v>21</v>
      </c>
      <c r="K983" t="s">
        <v>22</v>
      </c>
      <c r="L983">
        <v>1514181600</v>
      </c>
      <c r="M983">
        <v>1517032800</v>
      </c>
      <c r="N983" s="15">
        <f>(((L983/60)/60)/24+DATE(1970,1,1))</f>
        <v>43094.25</v>
      </c>
      <c r="O983" s="6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>ROUND(((E984/D984)*100),0)</f>
        <v>85</v>
      </c>
      <c r="G984" t="s">
        <v>14</v>
      </c>
      <c r="H984">
        <v>75</v>
      </c>
      <c r="I984">
        <f>ROUND((E984/H984),2)</f>
        <v>81.53</v>
      </c>
      <c r="J984" t="s">
        <v>21</v>
      </c>
      <c r="K984" t="s">
        <v>22</v>
      </c>
      <c r="L984">
        <v>1311051600</v>
      </c>
      <c r="M984">
        <v>1311224400</v>
      </c>
      <c r="N984" s="15">
        <f>(((L984/60)/60)/24+DATE(1970,1,1))</f>
        <v>40743.208333333336</v>
      </c>
      <c r="O984" s="6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>ROUND(((E985/D985)*100),0)</f>
        <v>146</v>
      </c>
      <c r="G985" t="s">
        <v>20</v>
      </c>
      <c r="H985">
        <v>2326</v>
      </c>
      <c r="I985">
        <f>ROUND((E985/H985),2)</f>
        <v>81</v>
      </c>
      <c r="J985" t="s">
        <v>21</v>
      </c>
      <c r="K985" t="s">
        <v>22</v>
      </c>
      <c r="L985">
        <v>1564894800</v>
      </c>
      <c r="M985">
        <v>1566190800</v>
      </c>
      <c r="N985" s="15">
        <f>(((L985/60)/60)/24+DATE(1970,1,1))</f>
        <v>43681.208333333328</v>
      </c>
      <c r="O985" s="6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>ROUND(((E986/D986)*100),0)</f>
        <v>152</v>
      </c>
      <c r="G986" t="s">
        <v>20</v>
      </c>
      <c r="H986">
        <v>381</v>
      </c>
      <c r="I986">
        <f>ROUND((E986/H986),2)</f>
        <v>26.01</v>
      </c>
      <c r="J986" t="s">
        <v>21</v>
      </c>
      <c r="K986" t="s">
        <v>22</v>
      </c>
      <c r="L986">
        <v>1567918800</v>
      </c>
      <c r="M986">
        <v>1570165200</v>
      </c>
      <c r="N986" s="15">
        <f>(((L986/60)/60)/24+DATE(1970,1,1))</f>
        <v>43716.208333333328</v>
      </c>
      <c r="O986" s="6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>ROUND(((E987/D987)*100),0)</f>
        <v>67</v>
      </c>
      <c r="G987" t="s">
        <v>14</v>
      </c>
      <c r="H987">
        <v>4405</v>
      </c>
      <c r="I987">
        <f>ROUND((E987/H987),2)</f>
        <v>26</v>
      </c>
      <c r="J987" t="s">
        <v>21</v>
      </c>
      <c r="K987" t="s">
        <v>22</v>
      </c>
      <c r="L987">
        <v>1386309600</v>
      </c>
      <c r="M987">
        <v>1388556000</v>
      </c>
      <c r="N987" s="15">
        <f>(((L987/60)/60)/24+DATE(1970,1,1))</f>
        <v>41614.25</v>
      </c>
      <c r="O987" s="6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>ROUND(((E988/D988)*100),0)</f>
        <v>40</v>
      </c>
      <c r="G988" t="s">
        <v>14</v>
      </c>
      <c r="H988">
        <v>92</v>
      </c>
      <c r="I988">
        <f>ROUND((E988/H988),2)</f>
        <v>34.17</v>
      </c>
      <c r="J988" t="s">
        <v>21</v>
      </c>
      <c r="K988" t="s">
        <v>22</v>
      </c>
      <c r="L988">
        <v>1301979600</v>
      </c>
      <c r="M988">
        <v>1303189200</v>
      </c>
      <c r="N988" s="15">
        <f>(((L988/60)/60)/24+DATE(1970,1,1))</f>
        <v>40638.208333333336</v>
      </c>
      <c r="O988" s="6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>ROUND(((E989/D989)*100),0)</f>
        <v>217</v>
      </c>
      <c r="G989" t="s">
        <v>20</v>
      </c>
      <c r="H989">
        <v>480</v>
      </c>
      <c r="I989">
        <f>ROUND((E989/H989),2)</f>
        <v>28</v>
      </c>
      <c r="J989" t="s">
        <v>21</v>
      </c>
      <c r="K989" t="s">
        <v>22</v>
      </c>
      <c r="L989">
        <v>1493269200</v>
      </c>
      <c r="M989">
        <v>1494478800</v>
      </c>
      <c r="N989" s="15">
        <f>(((L989/60)/60)/24+DATE(1970,1,1))</f>
        <v>42852.208333333328</v>
      </c>
      <c r="O989" s="6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>ROUND(((E990/D990)*100),0)</f>
        <v>52</v>
      </c>
      <c r="G990" t="s">
        <v>14</v>
      </c>
      <c r="H990">
        <v>64</v>
      </c>
      <c r="I990">
        <f>ROUND((E990/H990),2)</f>
        <v>76.55</v>
      </c>
      <c r="J990" t="s">
        <v>21</v>
      </c>
      <c r="K990" t="s">
        <v>22</v>
      </c>
      <c r="L990">
        <v>1478930400</v>
      </c>
      <c r="M990">
        <v>1480744800</v>
      </c>
      <c r="N990" s="15">
        <f>(((L990/60)/60)/24+DATE(1970,1,1))</f>
        <v>42686.25</v>
      </c>
      <c r="O990" s="6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>ROUND(((E991/D991)*100),0)</f>
        <v>500</v>
      </c>
      <c r="G991" t="s">
        <v>20</v>
      </c>
      <c r="H991">
        <v>226</v>
      </c>
      <c r="I991">
        <f>ROUND((E991/H991),2)</f>
        <v>53.05</v>
      </c>
      <c r="J991" t="s">
        <v>21</v>
      </c>
      <c r="K991" t="s">
        <v>22</v>
      </c>
      <c r="L991">
        <v>1555390800</v>
      </c>
      <c r="M991">
        <v>1555822800</v>
      </c>
      <c r="N991" s="15">
        <f>(((L991/60)/60)/24+DATE(1970,1,1))</f>
        <v>43571.208333333328</v>
      </c>
      <c r="O991" s="6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>ROUND(((E992/D992)*100),0)</f>
        <v>88</v>
      </c>
      <c r="G992" t="s">
        <v>14</v>
      </c>
      <c r="H992">
        <v>64</v>
      </c>
      <c r="I992">
        <f>ROUND((E992/H992),2)</f>
        <v>106.86</v>
      </c>
      <c r="J992" t="s">
        <v>21</v>
      </c>
      <c r="K992" t="s">
        <v>22</v>
      </c>
      <c r="L992">
        <v>1456984800</v>
      </c>
      <c r="M992">
        <v>1458882000</v>
      </c>
      <c r="N992" s="15">
        <f>(((L992/60)/60)/24+DATE(1970,1,1))</f>
        <v>42432.25</v>
      </c>
      <c r="O992" s="6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>ROUND(((E993/D993)*100),0)</f>
        <v>113</v>
      </c>
      <c r="G993" t="s">
        <v>20</v>
      </c>
      <c r="H993">
        <v>241</v>
      </c>
      <c r="I993">
        <f>ROUND((E993/H993),2)</f>
        <v>46.02</v>
      </c>
      <c r="J993" t="s">
        <v>21</v>
      </c>
      <c r="K993" t="s">
        <v>22</v>
      </c>
      <c r="L993">
        <v>1411621200</v>
      </c>
      <c r="M993">
        <v>1411966800</v>
      </c>
      <c r="N993" s="15">
        <f>(((L993/60)/60)/24+DATE(1970,1,1))</f>
        <v>41907.208333333336</v>
      </c>
      <c r="O993" s="6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>ROUND(((E994/D994)*100),0)</f>
        <v>427</v>
      </c>
      <c r="G994" t="s">
        <v>20</v>
      </c>
      <c r="H994">
        <v>132</v>
      </c>
      <c r="I994">
        <f>ROUND((E994/H994),2)</f>
        <v>100.17</v>
      </c>
      <c r="J994" t="s">
        <v>21</v>
      </c>
      <c r="K994" t="s">
        <v>22</v>
      </c>
      <c r="L994">
        <v>1525669200</v>
      </c>
      <c r="M994">
        <v>1526878800</v>
      </c>
      <c r="N994" s="15">
        <f>(((L994/60)/60)/24+DATE(1970,1,1))</f>
        <v>43227.208333333328</v>
      </c>
      <c r="O994" s="6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>ROUND(((E995/D995)*100),0)</f>
        <v>78</v>
      </c>
      <c r="G995" t="s">
        <v>74</v>
      </c>
      <c r="H995">
        <v>75</v>
      </c>
      <c r="I995">
        <f>ROUND((E995/H995),2)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5">
        <f>(((L995/60)/60)/24+DATE(1970,1,1))</f>
        <v>42362.25</v>
      </c>
      <c r="O995" s="6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>ROUND(((E996/D996)*100),0)</f>
        <v>52</v>
      </c>
      <c r="G996" t="s">
        <v>14</v>
      </c>
      <c r="H996">
        <v>842</v>
      </c>
      <c r="I996">
        <f>ROUND((E996/H996),2)</f>
        <v>87.97</v>
      </c>
      <c r="J996" t="s">
        <v>21</v>
      </c>
      <c r="K996" t="s">
        <v>22</v>
      </c>
      <c r="L996">
        <v>1413522000</v>
      </c>
      <c r="M996">
        <v>1414040400</v>
      </c>
      <c r="N996" s="15">
        <f>(((L996/60)/60)/24+DATE(1970,1,1))</f>
        <v>41929.208333333336</v>
      </c>
      <c r="O996" s="6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>ROUND(((E997/D997)*100),0)</f>
        <v>157</v>
      </c>
      <c r="G997" t="s">
        <v>20</v>
      </c>
      <c r="H997">
        <v>2043</v>
      </c>
      <c r="I997">
        <f>ROUND((E997/H997),2)</f>
        <v>75</v>
      </c>
      <c r="J997" t="s">
        <v>21</v>
      </c>
      <c r="K997" t="s">
        <v>22</v>
      </c>
      <c r="L997">
        <v>1541307600</v>
      </c>
      <c r="M997">
        <v>1543816800</v>
      </c>
      <c r="N997" s="15">
        <f>(((L997/60)/60)/24+DATE(1970,1,1))</f>
        <v>43408.208333333328</v>
      </c>
      <c r="O997" s="6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>ROUND(((E998/D998)*100),0)</f>
        <v>73</v>
      </c>
      <c r="G998" t="s">
        <v>14</v>
      </c>
      <c r="H998">
        <v>112</v>
      </c>
      <c r="I998">
        <f>ROUND((E998/H998),2)</f>
        <v>42.98</v>
      </c>
      <c r="J998" t="s">
        <v>21</v>
      </c>
      <c r="K998" t="s">
        <v>22</v>
      </c>
      <c r="L998">
        <v>1357106400</v>
      </c>
      <c r="M998">
        <v>1359698400</v>
      </c>
      <c r="N998" s="15">
        <f>(((L998/60)/60)/24+DATE(1970,1,1))</f>
        <v>41276.25</v>
      </c>
      <c r="O998" s="6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>ROUND(((E999/D999)*100),0)</f>
        <v>61</v>
      </c>
      <c r="G999" t="s">
        <v>74</v>
      </c>
      <c r="H999">
        <v>139</v>
      </c>
      <c r="I999">
        <f>ROUND((E999/H999),2)</f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15">
        <f>(((L999/60)/60)/24+DATE(1970,1,1))</f>
        <v>41659.25</v>
      </c>
      <c r="O999" s="6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>ROUND(((E1000/D1000)*100),0)</f>
        <v>57</v>
      </c>
      <c r="G1000" t="s">
        <v>14</v>
      </c>
      <c r="H1000">
        <v>374</v>
      </c>
      <c r="I1000">
        <f>ROUND((E1000/H1000),2)</f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15">
        <f>(((L1000/60)/60)/24+DATE(1970,1,1))</f>
        <v>40220.25</v>
      </c>
      <c r="O1000" s="6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>ROUND(((E1001/D1001)*100),0)</f>
        <v>57</v>
      </c>
      <c r="G1001" t="s">
        <v>74</v>
      </c>
      <c r="H1001">
        <v>1122</v>
      </c>
      <c r="I1001">
        <f>ROUND((E1001/H1001),2)</f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15">
        <f>(((L1001/60)/60)/24+DATE(1970,1,1))</f>
        <v>42550.208333333328</v>
      </c>
      <c r="O1001" s="6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sortState xmlns:xlrd2="http://schemas.microsoft.com/office/spreadsheetml/2017/richdata2" ref="A2:T1001">
    <sortCondition ref="A1:A1001"/>
  </sortState>
  <conditionalFormatting sqref="G2:G1001">
    <cfRule type="containsText" dxfId="23" priority="4" operator="containsText" text="success">
      <formula>NOT(ISERROR(SEARCH("success",G2)))</formula>
    </cfRule>
    <cfRule type="containsText" dxfId="22" priority="5" operator="containsText" text="failed">
      <formula>NOT(ISERROR(SEARCH("failed",G2)))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21" priority="1" operator="containsText" text="live">
      <formula>NOT(ISERROR(SEARCH("live",G1)))</formula>
    </cfRule>
    <cfRule type="containsText" dxfId="20" priority="3" operator="containsText" text="cancel">
      <formula>NOT(ISERROR(SEARCH("cancel",G1)))</formula>
    </cfRule>
  </conditionalFormatting>
  <conditionalFormatting sqref="F2:F1001">
    <cfRule type="colorScale" priority="2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FF99-A189-4652-9F80-4E6641A7BE3A}">
  <dimension ref="A1:T1001"/>
  <sheetViews>
    <sheetView workbookViewId="0">
      <selection activeCell="C88" sqref="C1:C1048576"/>
    </sheetView>
  </sheetViews>
  <sheetFormatPr defaultRowHeight="36" customHeight="1" x14ac:dyDescent="0.3"/>
  <cols>
    <col min="2" max="2" width="14.5" customWidth="1"/>
    <col min="3" max="3" width="18.796875" customWidth="1"/>
    <col min="7" max="7" width="11.59765625" customWidth="1"/>
    <col min="12" max="12" width="15.19921875" customWidth="1"/>
    <col min="13" max="13" width="16.296875" customWidth="1"/>
    <col min="14" max="14" width="8.796875" customWidth="1"/>
  </cols>
  <sheetData>
    <row r="1" spans="1:20" ht="36" customHeigh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1" t="s">
        <v>2031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2073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2032</v>
      </c>
    </row>
    <row r="2" spans="1:20" ht="36" customHeight="1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 t="shared" ref="N2:N65" si="0">(((L2/60)/60)/24+DATE(1970,1,1))</f>
        <v>42336.25</v>
      </c>
      <c r="O2" s="6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36" customHeight="1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ROUND(((E3/D3)*100),0)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si="0"/>
        <v>41870.208333333336</v>
      </c>
      <c r="O3" s="6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6" customHeight="1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0"/>
        <v>41595.25</v>
      </c>
      <c r="O4" s="6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6" customHeight="1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0"/>
        <v>43688.208333333328</v>
      </c>
      <c r="O5" s="6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36" customHeight="1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0"/>
        <v>43485.25</v>
      </c>
      <c r="O6" s="6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36" customHeight="1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0"/>
        <v>41149.208333333336</v>
      </c>
      <c r="O7" s="6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36" customHeight="1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0"/>
        <v>42991.208333333328</v>
      </c>
      <c r="O8" s="6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36" customHeight="1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0"/>
        <v>42229.208333333328</v>
      </c>
      <c r="O9" s="6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36" customHeight="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0"/>
        <v>40399.208333333336</v>
      </c>
      <c r="O10" s="6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36" customHeight="1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0"/>
        <v>41536.208333333336</v>
      </c>
      <c r="O11" s="6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36" customHeight="1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0"/>
        <v>40404.208333333336</v>
      </c>
      <c r="O12" s="6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6" customHeight="1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0"/>
        <v>40442.208333333336</v>
      </c>
      <c r="O13" s="6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36" customHeight="1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0"/>
        <v>43760.208333333328</v>
      </c>
      <c r="O14" s="6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6" customHeight="1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0"/>
        <v>42532.208333333328</v>
      </c>
      <c r="O15" s="6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36" customHeight="1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0"/>
        <v>40974.25</v>
      </c>
      <c r="O16" s="6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36" customHeight="1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0"/>
        <v>43809.25</v>
      </c>
      <c r="O17" s="6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36" customHeight="1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0"/>
        <v>41661.25</v>
      </c>
      <c r="O18" s="6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36" customHeight="1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0"/>
        <v>40555.25</v>
      </c>
      <c r="O19" s="6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36" customHeight="1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0"/>
        <v>43351.208333333328</v>
      </c>
      <c r="O20" s="6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36" customHeight="1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0"/>
        <v>43528.25</v>
      </c>
      <c r="O21" s="6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36" customHeight="1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0"/>
        <v>41848.208333333336</v>
      </c>
      <c r="O22" s="6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36" customHeight="1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0"/>
        <v>40770.208333333336</v>
      </c>
      <c r="O23" s="6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36" customHeight="1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0"/>
        <v>43193.208333333328</v>
      </c>
      <c r="O24" s="6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36" customHeight="1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0"/>
        <v>43510.25</v>
      </c>
      <c r="O25" s="6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36" customHeight="1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0"/>
        <v>41811.208333333336</v>
      </c>
      <c r="O26" s="6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36" customHeight="1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0"/>
        <v>40681.208333333336</v>
      </c>
      <c r="O27" s="6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36" customHeight="1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0"/>
        <v>43312.208333333328</v>
      </c>
      <c r="O28" s="6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36" customHeight="1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0"/>
        <v>42280.208333333328</v>
      </c>
      <c r="O29" s="6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36" customHeight="1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0"/>
        <v>40218.25</v>
      </c>
      <c r="O30" s="6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36" customHeight="1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0"/>
        <v>43301.208333333328</v>
      </c>
      <c r="O31" s="6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36" customHeight="1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0"/>
        <v>43609.208333333328</v>
      </c>
      <c r="O32" s="6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36" customHeight="1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0"/>
        <v>42374.25</v>
      </c>
      <c r="O33" s="6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36" customHeight="1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0"/>
        <v>43110.25</v>
      </c>
      <c r="O34" s="6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36" customHeight="1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0"/>
        <v>41917.208333333336</v>
      </c>
      <c r="O35" s="6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6" customHeight="1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0"/>
        <v>42817.208333333328</v>
      </c>
      <c r="O36" s="6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36" customHeight="1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0"/>
        <v>43484.25</v>
      </c>
      <c r="O37" s="6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36" customHeight="1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0"/>
        <v>40600.25</v>
      </c>
      <c r="O38" s="6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6" customHeight="1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0"/>
        <v>43744.208333333328</v>
      </c>
      <c r="O39" s="6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36" customHeight="1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0"/>
        <v>40469.208333333336</v>
      </c>
      <c r="O40" s="6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36" customHeight="1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0"/>
        <v>41330.25</v>
      </c>
      <c r="O41" s="6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36" customHeight="1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0"/>
        <v>40334.208333333336</v>
      </c>
      <c r="O42" s="6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36" customHeight="1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0"/>
        <v>41156.208333333336</v>
      </c>
      <c r="O43" s="6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36" customHeight="1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0"/>
        <v>40728.208333333336</v>
      </c>
      <c r="O44" s="6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36" customHeight="1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0"/>
        <v>41844.208333333336</v>
      </c>
      <c r="O45" s="6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36" customHeight="1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0"/>
        <v>43541.208333333328</v>
      </c>
      <c r="O46" s="6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6" customHeight="1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0"/>
        <v>42676.208333333328</v>
      </c>
      <c r="O47" s="6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36" customHeight="1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0"/>
        <v>40367.208333333336</v>
      </c>
      <c r="O48" s="6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36" customHeight="1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0"/>
        <v>41727.208333333336</v>
      </c>
      <c r="O49" s="6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36" customHeight="1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0"/>
        <v>42180.208333333328</v>
      </c>
      <c r="O50" s="6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36" customHeight="1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0"/>
        <v>43758.208333333328</v>
      </c>
      <c r="O51" s="6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6" customHeight="1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0"/>
        <v>41487.208333333336</v>
      </c>
      <c r="O52" s="6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36" customHeight="1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0"/>
        <v>40995.208333333336</v>
      </c>
      <c r="O53" s="6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36" customHeight="1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0"/>
        <v>40436.208333333336</v>
      </c>
      <c r="O54" s="6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36" customHeight="1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0"/>
        <v>41779.208333333336</v>
      </c>
      <c r="O55" s="6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6" customHeight="1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0"/>
        <v>43170.25</v>
      </c>
      <c r="O56" s="6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6" customHeight="1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0"/>
        <v>43311.208333333328</v>
      </c>
      <c r="O57" s="6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6" customHeight="1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0"/>
        <v>42014.25</v>
      </c>
      <c r="O58" s="6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36" customHeight="1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0"/>
        <v>42979.208333333328</v>
      </c>
      <c r="O59" s="6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36" customHeight="1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0"/>
        <v>42268.208333333328</v>
      </c>
      <c r="O60" s="6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36" customHeight="1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0"/>
        <v>42898.208333333328</v>
      </c>
      <c r="O61" s="6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36" customHeight="1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0"/>
        <v>41107.208333333336</v>
      </c>
      <c r="O62" s="6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6" customHeight="1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0"/>
        <v>40595.25</v>
      </c>
      <c r="O63" s="6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6" customHeight="1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0"/>
        <v>42160.208333333328</v>
      </c>
      <c r="O64" s="6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36" customHeight="1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0"/>
        <v>42853.208333333328</v>
      </c>
      <c r="O65" s="6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36" customHeight="1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ref="N66:N129" si="4">(((L66/60)/60)/24+DATE(1970,1,1))</f>
        <v>43283.208333333328</v>
      </c>
      <c r="O66" s="6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36" customHeight="1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ROUND(((E67/D67)*100),0)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si="4"/>
        <v>40570.25</v>
      </c>
      <c r="O67" s="6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36" customHeight="1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ref="I68:I131" si="7"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4"/>
        <v>42102.208333333328</v>
      </c>
      <c r="O68" s="6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6" customHeight="1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4"/>
        <v>40203.25</v>
      </c>
      <c r="O69" s="6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36" customHeight="1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4"/>
        <v>42943.208333333328</v>
      </c>
      <c r="O70" s="6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6" customHeight="1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4"/>
        <v>40531.25</v>
      </c>
      <c r="O71" s="6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36" customHeight="1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4"/>
        <v>40484.208333333336</v>
      </c>
      <c r="O72" s="6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6" customHeight="1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4"/>
        <v>43799.25</v>
      </c>
      <c r="O73" s="6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36" customHeight="1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4"/>
        <v>42186.208333333328</v>
      </c>
      <c r="O74" s="6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36" customHeight="1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4"/>
        <v>42701.25</v>
      </c>
      <c r="O75" s="6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36" customHeight="1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4"/>
        <v>42456.208333333328</v>
      </c>
      <c r="O76" s="6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36" customHeight="1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4"/>
        <v>43296.208333333328</v>
      </c>
      <c r="O77" s="6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36" customHeight="1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4"/>
        <v>42027.25</v>
      </c>
      <c r="O78" s="6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36" customHeight="1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4"/>
        <v>40448.208333333336</v>
      </c>
      <c r="O79" s="6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6" customHeight="1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4"/>
        <v>43206.208333333328</v>
      </c>
      <c r="O80" s="6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36" customHeight="1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4"/>
        <v>43267.208333333328</v>
      </c>
      <c r="O81" s="6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36" customHeight="1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4"/>
        <v>42976.208333333328</v>
      </c>
      <c r="O82" s="6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36" customHeight="1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4"/>
        <v>43062.25</v>
      </c>
      <c r="O83" s="6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36" customHeight="1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4"/>
        <v>43482.25</v>
      </c>
      <c r="O84" s="6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36" customHeight="1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4"/>
        <v>42579.208333333328</v>
      </c>
      <c r="O85" s="6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6" customHeight="1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4"/>
        <v>41118.208333333336</v>
      </c>
      <c r="O86" s="6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36" customHeight="1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4"/>
        <v>40797.208333333336</v>
      </c>
      <c r="O87" s="6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36" customHeight="1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4"/>
        <v>42128.208333333328</v>
      </c>
      <c r="O88" s="6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6" customHeight="1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4"/>
        <v>40610.25</v>
      </c>
      <c r="O89" s="6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36" customHeight="1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4"/>
        <v>42110.208333333328</v>
      </c>
      <c r="O90" s="6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36" customHeight="1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4"/>
        <v>40283.208333333336</v>
      </c>
      <c r="O91" s="6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36" customHeight="1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4"/>
        <v>42425.25</v>
      </c>
      <c r="O92" s="6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36" customHeight="1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4"/>
        <v>42588.208333333328</v>
      </c>
      <c r="O93" s="6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6" customHeight="1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4"/>
        <v>40352.208333333336</v>
      </c>
      <c r="O94" s="6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36" customHeight="1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4"/>
        <v>41202.208333333336</v>
      </c>
      <c r="O95" s="6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36" customHeight="1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4"/>
        <v>43562.208333333328</v>
      </c>
      <c r="O96" s="6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6" customHeight="1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4"/>
        <v>43752.208333333328</v>
      </c>
      <c r="O97" s="6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36" customHeight="1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4"/>
        <v>40612.25</v>
      </c>
      <c r="O98" s="6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36" customHeight="1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4"/>
        <v>42180.208333333328</v>
      </c>
      <c r="O99" s="6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36" customHeight="1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4"/>
        <v>42212.208333333328</v>
      </c>
      <c r="O100" s="6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6" customHeight="1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4"/>
        <v>41968.25</v>
      </c>
      <c r="O101" s="6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36" customHeight="1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4"/>
        <v>40835.208333333336</v>
      </c>
      <c r="O102" s="6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36" customHeight="1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4"/>
        <v>42056.25</v>
      </c>
      <c r="O103" s="6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36" customHeight="1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4"/>
        <v>43234.208333333328</v>
      </c>
      <c r="O104" s="6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36" customHeight="1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4"/>
        <v>40475.208333333336</v>
      </c>
      <c r="O105" s="6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36" customHeight="1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4"/>
        <v>42878.208333333328</v>
      </c>
      <c r="O106" s="6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36" customHeight="1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4"/>
        <v>41366.208333333336</v>
      </c>
      <c r="O107" s="6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36" customHeight="1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4"/>
        <v>43716.208333333328</v>
      </c>
      <c r="O108" s="6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6" customHeight="1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4"/>
        <v>43213.208333333328</v>
      </c>
      <c r="O109" s="6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6" customHeight="1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4"/>
        <v>41005.208333333336</v>
      </c>
      <c r="O110" s="6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36" customHeight="1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4"/>
        <v>41651.25</v>
      </c>
      <c r="O111" s="6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6" customHeight="1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4"/>
        <v>43354.208333333328</v>
      </c>
      <c r="O112" s="6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36" customHeight="1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4"/>
        <v>41174.208333333336</v>
      </c>
      <c r="O113" s="6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36" customHeight="1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4"/>
        <v>41875.208333333336</v>
      </c>
      <c r="O114" s="6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36" customHeight="1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4"/>
        <v>42990.208333333328</v>
      </c>
      <c r="O115" s="6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36" customHeight="1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4"/>
        <v>43564.208333333328</v>
      </c>
      <c r="O116" s="6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36" customHeight="1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4"/>
        <v>43056.25</v>
      </c>
      <c r="O117" s="6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6" customHeight="1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4"/>
        <v>42265.208333333328</v>
      </c>
      <c r="O118" s="6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36" customHeight="1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4"/>
        <v>40808.208333333336</v>
      </c>
      <c r="O119" s="6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36" customHeight="1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4"/>
        <v>41665.25</v>
      </c>
      <c r="O120" s="6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6" customHeight="1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4"/>
        <v>41806.208333333336</v>
      </c>
      <c r="O121" s="6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36" customHeight="1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4"/>
        <v>42111.208333333328</v>
      </c>
      <c r="O122" s="6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36" customHeight="1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4"/>
        <v>41917.208333333336</v>
      </c>
      <c r="O123" s="6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36" customHeight="1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4"/>
        <v>41970.25</v>
      </c>
      <c r="O124" s="6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36" customHeight="1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4"/>
        <v>42332.25</v>
      </c>
      <c r="O125" s="6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36" customHeight="1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4"/>
        <v>43598.208333333328</v>
      </c>
      <c r="O126" s="6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36" customHeight="1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4"/>
        <v>43362.208333333328</v>
      </c>
      <c r="O127" s="6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36" customHeight="1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4"/>
        <v>42596.208333333328</v>
      </c>
      <c r="O128" s="6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36" customHeight="1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4"/>
        <v>40310.208333333336</v>
      </c>
      <c r="O129" s="6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36" customHeight="1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ref="N130:N193" si="8">(((L130/60)/60)/24+DATE(1970,1,1))</f>
        <v>40417.208333333336</v>
      </c>
      <c r="O130" s="6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36" customHeight="1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ROUND(((E131/D131)*100),0)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si="8"/>
        <v>42038.25</v>
      </c>
      <c r="O131" s="6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36" customHeight="1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ref="I132:I195" si="11"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8"/>
        <v>40842.208333333336</v>
      </c>
      <c r="O132" s="6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6" customHeight="1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8"/>
        <v>41607.25</v>
      </c>
      <c r="O133" s="6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36" customHeight="1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8"/>
        <v>43112.25</v>
      </c>
      <c r="O134" s="6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36" customHeight="1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8"/>
        <v>40767.208333333336</v>
      </c>
      <c r="O135" s="6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36" customHeight="1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8"/>
        <v>40713.208333333336</v>
      </c>
      <c r="O136" s="6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36" customHeight="1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8"/>
        <v>41340.25</v>
      </c>
      <c r="O137" s="6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6" customHeight="1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8"/>
        <v>41797.208333333336</v>
      </c>
      <c r="O138" s="6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36" customHeight="1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8"/>
        <v>40457.208333333336</v>
      </c>
      <c r="O139" s="6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6" customHeight="1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8"/>
        <v>41180.208333333336</v>
      </c>
      <c r="O140" s="6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36" customHeight="1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8"/>
        <v>42115.208333333328</v>
      </c>
      <c r="O141" s="6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6" customHeight="1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8"/>
        <v>43156.25</v>
      </c>
      <c r="O142" s="6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36" customHeight="1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8"/>
        <v>42167.208333333328</v>
      </c>
      <c r="O143" s="6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6" customHeight="1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8"/>
        <v>41005.208333333336</v>
      </c>
      <c r="O144" s="6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36" customHeight="1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8"/>
        <v>40357.208333333336</v>
      </c>
      <c r="O145" s="6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36" customHeight="1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8"/>
        <v>43633.208333333328</v>
      </c>
      <c r="O146" s="6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36" customHeight="1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8"/>
        <v>41889.208333333336</v>
      </c>
      <c r="O147" s="6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6" customHeight="1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8"/>
        <v>40855.25</v>
      </c>
      <c r="O148" s="6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6" customHeight="1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8"/>
        <v>42534.208333333328</v>
      </c>
      <c r="O149" s="6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36" customHeight="1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8"/>
        <v>42941.208333333328</v>
      </c>
      <c r="O150" s="6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36" customHeight="1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8"/>
        <v>41275.25</v>
      </c>
      <c r="O151" s="6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36" customHeight="1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8"/>
        <v>43450.25</v>
      </c>
      <c r="O152" s="6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36" customHeight="1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8"/>
        <v>41799.208333333336</v>
      </c>
      <c r="O153" s="6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36" customHeight="1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8"/>
        <v>42783.25</v>
      </c>
      <c r="O154" s="6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36" customHeight="1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8"/>
        <v>41201.208333333336</v>
      </c>
      <c r="O155" s="6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36" customHeight="1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8"/>
        <v>42502.208333333328</v>
      </c>
      <c r="O156" s="6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36" customHeight="1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8"/>
        <v>40262.208333333336</v>
      </c>
      <c r="O157" s="6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36" customHeight="1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8"/>
        <v>43743.208333333328</v>
      </c>
      <c r="O158" s="6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36" customHeight="1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8"/>
        <v>41638.25</v>
      </c>
      <c r="O159" s="6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36" customHeight="1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8"/>
        <v>42346.25</v>
      </c>
      <c r="O160" s="6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36" customHeight="1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8"/>
        <v>43551.208333333328</v>
      </c>
      <c r="O161" s="6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36" customHeight="1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8"/>
        <v>43582.208333333328</v>
      </c>
      <c r="O162" s="6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6" customHeight="1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8"/>
        <v>42270.208333333328</v>
      </c>
      <c r="O163" s="6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6" customHeight="1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8"/>
        <v>43442.25</v>
      </c>
      <c r="O164" s="6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36" customHeight="1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8"/>
        <v>43028.208333333328</v>
      </c>
      <c r="O165" s="6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36" customHeight="1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8"/>
        <v>43016.208333333328</v>
      </c>
      <c r="O166" s="6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36" customHeight="1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8"/>
        <v>42948.208333333328</v>
      </c>
      <c r="O167" s="6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36" customHeight="1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8"/>
        <v>40534.25</v>
      </c>
      <c r="O168" s="6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36" customHeight="1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8"/>
        <v>41435.208333333336</v>
      </c>
      <c r="O169" s="6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36" customHeight="1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8"/>
        <v>43518.25</v>
      </c>
      <c r="O170" s="6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36" customHeight="1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8"/>
        <v>41077.208333333336</v>
      </c>
      <c r="O171" s="6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36" customHeight="1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8"/>
        <v>42950.208333333328</v>
      </c>
      <c r="O172" s="6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6" customHeight="1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8"/>
        <v>41718.208333333336</v>
      </c>
      <c r="O173" s="6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36" customHeight="1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8"/>
        <v>41839.208333333336</v>
      </c>
      <c r="O174" s="6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6" customHeight="1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8"/>
        <v>41412.208333333336</v>
      </c>
      <c r="O175" s="6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36" customHeight="1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8"/>
        <v>42282.208333333328</v>
      </c>
      <c r="O176" s="6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36" customHeight="1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8"/>
        <v>42613.208333333328</v>
      </c>
      <c r="O177" s="6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6" customHeight="1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8"/>
        <v>42616.208333333328</v>
      </c>
      <c r="O178" s="6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36" customHeight="1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8"/>
        <v>40497.25</v>
      </c>
      <c r="O179" s="6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36" customHeight="1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8"/>
        <v>42999.208333333328</v>
      </c>
      <c r="O180" s="6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6" customHeight="1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8"/>
        <v>41350.208333333336</v>
      </c>
      <c r="O181" s="6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36" customHeight="1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8"/>
        <v>40259.208333333336</v>
      </c>
      <c r="O182" s="6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36" customHeight="1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8"/>
        <v>43012.208333333328</v>
      </c>
      <c r="O183" s="6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6" customHeight="1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8"/>
        <v>43631.208333333328</v>
      </c>
      <c r="O184" s="6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6" customHeight="1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8"/>
        <v>40430.208333333336</v>
      </c>
      <c r="O185" s="6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36" customHeight="1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8"/>
        <v>43588.208333333328</v>
      </c>
      <c r="O186" s="6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36" customHeight="1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8"/>
        <v>43233.208333333328</v>
      </c>
      <c r="O187" s="6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36" customHeight="1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8"/>
        <v>41782.208333333336</v>
      </c>
      <c r="O188" s="6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36" customHeight="1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8"/>
        <v>41328.25</v>
      </c>
      <c r="O189" s="6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36" customHeight="1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8"/>
        <v>41975.25</v>
      </c>
      <c r="O190" s="6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36" customHeight="1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8"/>
        <v>42433.25</v>
      </c>
      <c r="O191" s="6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36" customHeight="1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8"/>
        <v>41429.208333333336</v>
      </c>
      <c r="O192" s="6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36" customHeight="1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8"/>
        <v>43536.208333333328</v>
      </c>
      <c r="O193" s="6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6" customHeight="1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ref="N194:N257" si="12">(((L194/60)/60)/24+DATE(1970,1,1))</f>
        <v>41817.208333333336</v>
      </c>
      <c r="O194" s="6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36" customHeight="1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ROUND(((E195/D195)*100),0)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si="12"/>
        <v>43198.208333333328</v>
      </c>
      <c r="O195" s="6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36" customHeight="1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ref="I196:I259" si="15"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2"/>
        <v>42261.208333333328</v>
      </c>
      <c r="O196" s="6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36" customHeight="1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2"/>
        <v>43310.208333333328</v>
      </c>
      <c r="O197" s="6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36" customHeight="1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2"/>
        <v>42616.208333333328</v>
      </c>
      <c r="O198" s="6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36" customHeight="1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2"/>
        <v>42909.208333333328</v>
      </c>
      <c r="O199" s="6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36" customHeight="1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2"/>
        <v>40396.208333333336</v>
      </c>
      <c r="O200" s="6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36" customHeight="1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2"/>
        <v>42192.208333333328</v>
      </c>
      <c r="O201" s="6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36" customHeight="1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2"/>
        <v>40262.208333333336</v>
      </c>
      <c r="O202" s="6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6" customHeight="1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2"/>
        <v>41845.208333333336</v>
      </c>
      <c r="O203" s="6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36" customHeight="1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2"/>
        <v>40818.208333333336</v>
      </c>
      <c r="O204" s="6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6" customHeight="1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2"/>
        <v>42752.25</v>
      </c>
      <c r="O205" s="6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36" customHeight="1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2"/>
        <v>40636.208333333336</v>
      </c>
      <c r="O206" s="6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36" customHeight="1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2"/>
        <v>43390.208333333328</v>
      </c>
      <c r="O207" s="6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36" customHeight="1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2"/>
        <v>40236.25</v>
      </c>
      <c r="O208" s="6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6" customHeight="1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2"/>
        <v>43340.208333333328</v>
      </c>
      <c r="O209" s="6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36" customHeight="1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2"/>
        <v>43048.25</v>
      </c>
      <c r="O210" s="6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6" customHeight="1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2"/>
        <v>42496.208333333328</v>
      </c>
      <c r="O211" s="6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36" customHeight="1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2"/>
        <v>42797.25</v>
      </c>
      <c r="O212" s="6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6" customHeight="1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2"/>
        <v>41513.208333333336</v>
      </c>
      <c r="O213" s="6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6" customHeight="1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2"/>
        <v>43814.25</v>
      </c>
      <c r="O214" s="6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6" customHeight="1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2"/>
        <v>40488.208333333336</v>
      </c>
      <c r="O215" s="6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36" customHeight="1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2"/>
        <v>40409.208333333336</v>
      </c>
      <c r="O216" s="6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36" customHeight="1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2"/>
        <v>43509.25</v>
      </c>
      <c r="O217" s="6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36" customHeight="1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2"/>
        <v>40869.25</v>
      </c>
      <c r="O218" s="6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36" customHeight="1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2"/>
        <v>43583.208333333328</v>
      </c>
      <c r="O219" s="6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36" customHeight="1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2"/>
        <v>40858.25</v>
      </c>
      <c r="O220" s="6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36" customHeight="1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2"/>
        <v>41137.208333333336</v>
      </c>
      <c r="O221" s="6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36" customHeight="1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2"/>
        <v>40725.208333333336</v>
      </c>
      <c r="O222" s="6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6" customHeight="1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2"/>
        <v>41081.208333333336</v>
      </c>
      <c r="O223" s="6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36" customHeight="1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2"/>
        <v>41914.208333333336</v>
      </c>
      <c r="O224" s="6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36" customHeight="1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2"/>
        <v>42445.208333333328</v>
      </c>
      <c r="O225" s="6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36" customHeight="1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2"/>
        <v>41906.208333333336</v>
      </c>
      <c r="O226" s="6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36" customHeight="1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2"/>
        <v>41762.208333333336</v>
      </c>
      <c r="O227" s="6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36" customHeight="1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2"/>
        <v>40276.208333333336</v>
      </c>
      <c r="O228" s="6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6" customHeight="1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2"/>
        <v>42139.208333333328</v>
      </c>
      <c r="O229" s="6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36" customHeight="1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2"/>
        <v>42613.208333333328</v>
      </c>
      <c r="O230" s="6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36" customHeight="1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2"/>
        <v>42887.208333333328</v>
      </c>
      <c r="O231" s="6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36" customHeight="1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2"/>
        <v>43805.25</v>
      </c>
      <c r="O232" s="6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36" customHeight="1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2"/>
        <v>41415.208333333336</v>
      </c>
      <c r="O233" s="6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36" customHeight="1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2"/>
        <v>42576.208333333328</v>
      </c>
      <c r="O234" s="6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36" customHeight="1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2"/>
        <v>40706.208333333336</v>
      </c>
      <c r="O235" s="6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36" customHeight="1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2"/>
        <v>42969.208333333328</v>
      </c>
      <c r="O236" s="6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6" customHeight="1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2"/>
        <v>42779.25</v>
      </c>
      <c r="O237" s="6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36" customHeight="1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2"/>
        <v>43641.208333333328</v>
      </c>
      <c r="O238" s="6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6" customHeight="1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2"/>
        <v>41754.208333333336</v>
      </c>
      <c r="O239" s="6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36" customHeight="1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2"/>
        <v>43083.25</v>
      </c>
      <c r="O240" s="6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6" customHeight="1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2"/>
        <v>42245.208333333328</v>
      </c>
      <c r="O241" s="6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36" customHeight="1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2"/>
        <v>40396.208333333336</v>
      </c>
      <c r="O242" s="6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6" customHeight="1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2"/>
        <v>41742.208333333336</v>
      </c>
      <c r="O243" s="6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36" customHeight="1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2"/>
        <v>42865.208333333328</v>
      </c>
      <c r="O244" s="6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6" customHeight="1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2"/>
        <v>43163.25</v>
      </c>
      <c r="O245" s="6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6" customHeight="1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2"/>
        <v>41834.208333333336</v>
      </c>
      <c r="O246" s="6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36" customHeight="1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2"/>
        <v>41736.208333333336</v>
      </c>
      <c r="O247" s="6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6" customHeight="1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2"/>
        <v>41491.208333333336</v>
      </c>
      <c r="O248" s="6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36" customHeight="1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2"/>
        <v>42726.25</v>
      </c>
      <c r="O249" s="6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36" customHeight="1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2"/>
        <v>42004.25</v>
      </c>
      <c r="O250" s="6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36" customHeight="1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2"/>
        <v>42006.25</v>
      </c>
      <c r="O251" s="6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36" customHeight="1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2"/>
        <v>40203.25</v>
      </c>
      <c r="O252" s="6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36" customHeight="1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2"/>
        <v>41252.25</v>
      </c>
      <c r="O253" s="6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6" customHeight="1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2"/>
        <v>41572.208333333336</v>
      </c>
      <c r="O254" s="6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36" customHeight="1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2"/>
        <v>40641.208333333336</v>
      </c>
      <c r="O255" s="6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6" customHeight="1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2"/>
        <v>42787.25</v>
      </c>
      <c r="O256" s="6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6" customHeight="1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2"/>
        <v>40590.25</v>
      </c>
      <c r="O257" s="6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36" customHeight="1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ref="N258:N321" si="16">(((L258/60)/60)/24+DATE(1970,1,1))</f>
        <v>42393.25</v>
      </c>
      <c r="O258" s="6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36" customHeight="1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ROUND(((E259/D259)*100),0)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si="16"/>
        <v>41338.25</v>
      </c>
      <c r="O259" s="6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36" customHeight="1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ref="I260:I323" si="19"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6"/>
        <v>42712.25</v>
      </c>
      <c r="O260" s="6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6" customHeight="1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6"/>
        <v>41251.25</v>
      </c>
      <c r="O261" s="6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36" customHeight="1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6"/>
        <v>41180.208333333336</v>
      </c>
      <c r="O262" s="6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6" customHeight="1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6"/>
        <v>40415.208333333336</v>
      </c>
      <c r="O263" s="6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36" customHeight="1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6"/>
        <v>40638.208333333336</v>
      </c>
      <c r="O264" s="6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36" customHeight="1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6"/>
        <v>40187.25</v>
      </c>
      <c r="O265" s="6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36" customHeight="1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6"/>
        <v>41317.25</v>
      </c>
      <c r="O266" s="6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36" customHeight="1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6"/>
        <v>42372.25</v>
      </c>
      <c r="O267" s="6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36" customHeight="1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6"/>
        <v>41950.25</v>
      </c>
      <c r="O268" s="6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36" customHeight="1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6"/>
        <v>41206.208333333336</v>
      </c>
      <c r="O269" s="6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36" customHeight="1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6"/>
        <v>41186.208333333336</v>
      </c>
      <c r="O270" s="6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36" customHeight="1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6"/>
        <v>43496.25</v>
      </c>
      <c r="O271" s="6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36" customHeight="1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6"/>
        <v>40514.25</v>
      </c>
      <c r="O272" s="6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6" customHeight="1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6"/>
        <v>42345.25</v>
      </c>
      <c r="O273" s="6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36" customHeight="1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6"/>
        <v>43656.208333333328</v>
      </c>
      <c r="O274" s="6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36" customHeight="1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6"/>
        <v>42995.208333333328</v>
      </c>
      <c r="O275" s="6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6" customHeight="1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6"/>
        <v>43045.25</v>
      </c>
      <c r="O276" s="6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6" customHeight="1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6"/>
        <v>43561.208333333328</v>
      </c>
      <c r="O277" s="6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36" customHeight="1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6"/>
        <v>41018.208333333336</v>
      </c>
      <c r="O278" s="6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6" customHeight="1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6"/>
        <v>40378.208333333336</v>
      </c>
      <c r="O279" s="6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36" customHeight="1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6"/>
        <v>41239.25</v>
      </c>
      <c r="O280" s="6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6" customHeight="1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6"/>
        <v>43346.208333333328</v>
      </c>
      <c r="O281" s="6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6" customHeight="1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6"/>
        <v>43060.25</v>
      </c>
      <c r="O282" s="6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36" customHeight="1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6"/>
        <v>40979.25</v>
      </c>
      <c r="O283" s="6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36" customHeight="1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6"/>
        <v>42701.25</v>
      </c>
      <c r="O284" s="6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6" customHeight="1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6"/>
        <v>42520.208333333328</v>
      </c>
      <c r="O285" s="6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36" customHeight="1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6"/>
        <v>41030.208333333336</v>
      </c>
      <c r="O286" s="6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36" customHeight="1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6"/>
        <v>42623.208333333328</v>
      </c>
      <c r="O287" s="6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36" customHeight="1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6"/>
        <v>42697.25</v>
      </c>
      <c r="O288" s="6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36" customHeight="1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6"/>
        <v>42122.208333333328</v>
      </c>
      <c r="O289" s="6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36" customHeight="1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6"/>
        <v>40982.208333333336</v>
      </c>
      <c r="O290" s="6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36" customHeight="1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6"/>
        <v>42219.208333333328</v>
      </c>
      <c r="O291" s="6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36" customHeight="1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6"/>
        <v>41404.208333333336</v>
      </c>
      <c r="O292" s="6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36" customHeight="1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6"/>
        <v>40831.208333333336</v>
      </c>
      <c r="O293" s="6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36" customHeight="1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6"/>
        <v>40984.208333333336</v>
      </c>
      <c r="O294" s="6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36" customHeight="1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6"/>
        <v>40456.208333333336</v>
      </c>
      <c r="O295" s="6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36" customHeight="1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6"/>
        <v>43399.208333333328</v>
      </c>
      <c r="O296" s="6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6" customHeight="1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6"/>
        <v>41562.208333333336</v>
      </c>
      <c r="O297" s="6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6" customHeight="1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6"/>
        <v>43493.25</v>
      </c>
      <c r="O298" s="6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36" customHeight="1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6"/>
        <v>41653.25</v>
      </c>
      <c r="O299" s="6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36" customHeight="1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6"/>
        <v>42426.25</v>
      </c>
      <c r="O300" s="6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6" customHeight="1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6"/>
        <v>42432.25</v>
      </c>
      <c r="O301" s="6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36" customHeight="1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6"/>
        <v>42977.208333333328</v>
      </c>
      <c r="O302" s="6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6" customHeight="1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6"/>
        <v>42061.25</v>
      </c>
      <c r="O303" s="6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36" customHeight="1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6"/>
        <v>43345.208333333328</v>
      </c>
      <c r="O304" s="6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36" customHeight="1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6"/>
        <v>42376.25</v>
      </c>
      <c r="O305" s="6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36" customHeight="1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6"/>
        <v>42589.208333333328</v>
      </c>
      <c r="O306" s="6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36" customHeight="1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6"/>
        <v>42448.208333333328</v>
      </c>
      <c r="O307" s="6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6" customHeight="1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6"/>
        <v>42930.208333333328</v>
      </c>
      <c r="O308" s="6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6" customHeight="1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6"/>
        <v>41066.208333333336</v>
      </c>
      <c r="O309" s="6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36" customHeight="1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6"/>
        <v>40651.208333333336</v>
      </c>
      <c r="O310" s="6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36" customHeight="1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6"/>
        <v>40807.208333333336</v>
      </c>
      <c r="O311" s="6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36" customHeight="1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6"/>
        <v>40277.208333333336</v>
      </c>
      <c r="O312" s="6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36" customHeight="1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6"/>
        <v>40590.25</v>
      </c>
      <c r="O313" s="6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36" customHeight="1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6"/>
        <v>41572.208333333336</v>
      </c>
      <c r="O314" s="6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36" customHeight="1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6"/>
        <v>40966.25</v>
      </c>
      <c r="O315" s="6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36" customHeight="1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6"/>
        <v>43536.208333333328</v>
      </c>
      <c r="O316" s="6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6" customHeight="1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6"/>
        <v>41783.208333333336</v>
      </c>
      <c r="O317" s="6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36" customHeight="1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6"/>
        <v>43788.25</v>
      </c>
      <c r="O318" s="6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36" customHeight="1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6"/>
        <v>42869.208333333328</v>
      </c>
      <c r="O319" s="6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6" customHeight="1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6"/>
        <v>41684.25</v>
      </c>
      <c r="O320" s="6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36" customHeight="1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6"/>
        <v>40402.208333333336</v>
      </c>
      <c r="O321" s="6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36" customHeight="1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ref="N322:N385" si="20">(((L322/60)/60)/24+DATE(1970,1,1))</f>
        <v>40673.208333333336</v>
      </c>
      <c r="O322" s="6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6" customHeight="1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ROUND(((E323/D323)*100),0)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si="20"/>
        <v>40634.208333333336</v>
      </c>
      <c r="O323" s="6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6" customHeight="1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ref="I324:I387" si="23"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0"/>
        <v>40507.25</v>
      </c>
      <c r="O324" s="6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36" customHeight="1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0"/>
        <v>41725.208333333336</v>
      </c>
      <c r="O325" s="6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36" customHeight="1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0"/>
        <v>42176.208333333328</v>
      </c>
      <c r="O326" s="6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6" customHeight="1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0"/>
        <v>43267.208333333328</v>
      </c>
      <c r="O327" s="6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6" customHeight="1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0"/>
        <v>42364.25</v>
      </c>
      <c r="O328" s="6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36" customHeight="1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0"/>
        <v>43705.208333333328</v>
      </c>
      <c r="O329" s="6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6" customHeight="1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0"/>
        <v>43434.25</v>
      </c>
      <c r="O330" s="6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36" customHeight="1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0"/>
        <v>42716.25</v>
      </c>
      <c r="O331" s="6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6" customHeight="1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0"/>
        <v>43077.25</v>
      </c>
      <c r="O332" s="6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36" customHeight="1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0"/>
        <v>40896.25</v>
      </c>
      <c r="O333" s="6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6" customHeight="1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0"/>
        <v>41361.208333333336</v>
      </c>
      <c r="O334" s="6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36" customHeight="1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0"/>
        <v>43424.25</v>
      </c>
      <c r="O335" s="6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36" customHeight="1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0"/>
        <v>43110.25</v>
      </c>
      <c r="O336" s="6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36" customHeight="1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0"/>
        <v>43784.25</v>
      </c>
      <c r="O337" s="6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36" customHeight="1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0"/>
        <v>40527.25</v>
      </c>
      <c r="O338" s="6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36" customHeight="1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0"/>
        <v>43780.25</v>
      </c>
      <c r="O339" s="6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36" customHeight="1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0"/>
        <v>40821.208333333336</v>
      </c>
      <c r="O340" s="6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36" customHeight="1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0"/>
        <v>42949.208333333328</v>
      </c>
      <c r="O341" s="6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36" customHeight="1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0"/>
        <v>40889.25</v>
      </c>
      <c r="O342" s="6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6" customHeight="1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0"/>
        <v>42244.208333333328</v>
      </c>
      <c r="O343" s="6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36" customHeight="1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0"/>
        <v>41475.208333333336</v>
      </c>
      <c r="O344" s="6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36" customHeight="1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0"/>
        <v>41597.25</v>
      </c>
      <c r="O345" s="6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36" customHeight="1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0"/>
        <v>43122.25</v>
      </c>
      <c r="O346" s="6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36" customHeight="1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0"/>
        <v>42194.208333333328</v>
      </c>
      <c r="O347" s="6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36" customHeight="1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0"/>
        <v>42971.208333333328</v>
      </c>
      <c r="O348" s="6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36" customHeight="1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0"/>
        <v>42046.25</v>
      </c>
      <c r="O349" s="6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36" customHeight="1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0"/>
        <v>42782.25</v>
      </c>
      <c r="O350" s="6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36" customHeight="1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0"/>
        <v>42930.208333333328</v>
      </c>
      <c r="O351" s="6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36" customHeight="1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0"/>
        <v>42144.208333333328</v>
      </c>
      <c r="O352" s="6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36" customHeight="1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0"/>
        <v>42240.208333333328</v>
      </c>
      <c r="O353" s="6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36" customHeight="1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0"/>
        <v>42315.25</v>
      </c>
      <c r="O354" s="6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36" customHeight="1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0"/>
        <v>43651.208333333328</v>
      </c>
      <c r="O355" s="6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36" customHeight="1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0"/>
        <v>41520.208333333336</v>
      </c>
      <c r="O356" s="6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36" customHeight="1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0"/>
        <v>42757.25</v>
      </c>
      <c r="O357" s="6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36" customHeight="1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0"/>
        <v>40922.25</v>
      </c>
      <c r="O358" s="6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36" customHeight="1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0"/>
        <v>42250.208333333328</v>
      </c>
      <c r="O359" s="6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36" customHeight="1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0"/>
        <v>43322.208333333328</v>
      </c>
      <c r="O360" s="6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36" customHeight="1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0"/>
        <v>40782.208333333336</v>
      </c>
      <c r="O361" s="6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36" customHeight="1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0"/>
        <v>40544.25</v>
      </c>
      <c r="O362" s="6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36" customHeight="1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0"/>
        <v>43015.208333333328</v>
      </c>
      <c r="O363" s="6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36" customHeight="1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0"/>
        <v>40570.25</v>
      </c>
      <c r="O364" s="6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36" customHeight="1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0"/>
        <v>40904.25</v>
      </c>
      <c r="O365" s="6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36" customHeight="1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0"/>
        <v>43164.25</v>
      </c>
      <c r="O366" s="6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36" customHeight="1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0"/>
        <v>42733.25</v>
      </c>
      <c r="O367" s="6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36" customHeight="1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0"/>
        <v>40546.25</v>
      </c>
      <c r="O368" s="6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36" customHeight="1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0"/>
        <v>41930.208333333336</v>
      </c>
      <c r="O369" s="6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36" customHeight="1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0"/>
        <v>40464.208333333336</v>
      </c>
      <c r="O370" s="6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36" customHeight="1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0"/>
        <v>41308.25</v>
      </c>
      <c r="O371" s="6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36" customHeight="1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0"/>
        <v>43570.208333333328</v>
      </c>
      <c r="O372" s="6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36" customHeight="1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0"/>
        <v>42043.25</v>
      </c>
      <c r="O373" s="6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6" customHeight="1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0"/>
        <v>42012.25</v>
      </c>
      <c r="O374" s="6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36" customHeight="1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0"/>
        <v>42964.208333333328</v>
      </c>
      <c r="O375" s="6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6" customHeight="1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0"/>
        <v>43476.25</v>
      </c>
      <c r="O376" s="6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6" customHeight="1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0"/>
        <v>42293.208333333328</v>
      </c>
      <c r="O377" s="6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36" customHeight="1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0"/>
        <v>41826.208333333336</v>
      </c>
      <c r="O378" s="6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36" customHeight="1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0"/>
        <v>43760.208333333328</v>
      </c>
      <c r="O379" s="6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36" customHeight="1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0"/>
        <v>43241.208333333328</v>
      </c>
      <c r="O380" s="6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36" customHeight="1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0"/>
        <v>40843.208333333336</v>
      </c>
      <c r="O381" s="6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6" customHeight="1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0"/>
        <v>41448.208333333336</v>
      </c>
      <c r="O382" s="6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36" customHeight="1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0"/>
        <v>42163.208333333328</v>
      </c>
      <c r="O383" s="6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6" customHeight="1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0"/>
        <v>43024.208333333328</v>
      </c>
      <c r="O384" s="6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36" customHeight="1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0"/>
        <v>43509.25</v>
      </c>
      <c r="O385" s="6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36" customHeight="1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ref="N386:N449" si="24">(((L386/60)/60)/24+DATE(1970,1,1))</f>
        <v>42776.25</v>
      </c>
      <c r="O386" s="6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6" customHeight="1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ROUND(((E387/D387)*100),0)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si="24"/>
        <v>43553.208333333328</v>
      </c>
      <c r="O387" s="6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6" customHeight="1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ref="I388:I451" si="27"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4"/>
        <v>40355.208333333336</v>
      </c>
      <c r="O388" s="6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36" customHeight="1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4"/>
        <v>41072.208333333336</v>
      </c>
      <c r="O389" s="6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36" customHeight="1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4"/>
        <v>40912.25</v>
      </c>
      <c r="O390" s="6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36" customHeight="1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4"/>
        <v>40479.208333333336</v>
      </c>
      <c r="O391" s="6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36" customHeight="1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4"/>
        <v>41530.208333333336</v>
      </c>
      <c r="O392" s="6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36" customHeight="1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4"/>
        <v>41653.25</v>
      </c>
      <c r="O393" s="6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6" customHeight="1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4"/>
        <v>40549.25</v>
      </c>
      <c r="O394" s="6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36" customHeight="1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4"/>
        <v>42933.208333333328</v>
      </c>
      <c r="O395" s="6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36" customHeight="1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4"/>
        <v>41484.208333333336</v>
      </c>
      <c r="O396" s="6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6" customHeight="1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4"/>
        <v>40885.25</v>
      </c>
      <c r="O397" s="6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36" customHeight="1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4"/>
        <v>43378.208333333328</v>
      </c>
      <c r="O398" s="6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36" customHeight="1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4"/>
        <v>41417.208333333336</v>
      </c>
      <c r="O399" s="6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6" customHeight="1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4"/>
        <v>43228.208333333328</v>
      </c>
      <c r="O400" s="6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36" customHeight="1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4"/>
        <v>40576.25</v>
      </c>
      <c r="O401" s="6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6" customHeight="1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4"/>
        <v>41502.208333333336</v>
      </c>
      <c r="O402" s="6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36" customHeight="1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4"/>
        <v>43765.208333333328</v>
      </c>
      <c r="O403" s="6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36" customHeight="1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4"/>
        <v>40914.25</v>
      </c>
      <c r="O404" s="6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36" customHeight="1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4"/>
        <v>40310.208333333336</v>
      </c>
      <c r="O405" s="6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36" customHeight="1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4"/>
        <v>43053.25</v>
      </c>
      <c r="O406" s="6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36" customHeight="1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4"/>
        <v>43255.208333333328</v>
      </c>
      <c r="O407" s="6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6" customHeight="1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4"/>
        <v>41304.25</v>
      </c>
      <c r="O408" s="6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36" customHeight="1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4"/>
        <v>43751.208333333328</v>
      </c>
      <c r="O409" s="6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36" customHeight="1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4"/>
        <v>42541.208333333328</v>
      </c>
      <c r="O410" s="6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36" customHeight="1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4"/>
        <v>42843.208333333328</v>
      </c>
      <c r="O411" s="6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36" customHeight="1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4"/>
        <v>42122.208333333328</v>
      </c>
      <c r="O412" s="6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36" customHeight="1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4"/>
        <v>42884.208333333328</v>
      </c>
      <c r="O413" s="6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36" customHeight="1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4"/>
        <v>41642.25</v>
      </c>
      <c r="O414" s="6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36" customHeight="1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4"/>
        <v>43431.25</v>
      </c>
      <c r="O415" s="6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36" customHeight="1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4"/>
        <v>40288.208333333336</v>
      </c>
      <c r="O416" s="6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36" customHeight="1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4"/>
        <v>40921.25</v>
      </c>
      <c r="O417" s="6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6" customHeight="1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4"/>
        <v>40560.25</v>
      </c>
      <c r="O418" s="6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36" customHeight="1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4"/>
        <v>43407.208333333328</v>
      </c>
      <c r="O419" s="6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36" customHeight="1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4"/>
        <v>41035.208333333336</v>
      </c>
      <c r="O420" s="6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36" customHeight="1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4"/>
        <v>40899.25</v>
      </c>
      <c r="O421" s="6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36" customHeight="1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4"/>
        <v>42911.208333333328</v>
      </c>
      <c r="O422" s="6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36" customHeight="1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4"/>
        <v>42915.208333333328</v>
      </c>
      <c r="O423" s="6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6" customHeight="1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4"/>
        <v>40285.208333333336</v>
      </c>
      <c r="O424" s="6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36" customHeight="1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4"/>
        <v>40808.208333333336</v>
      </c>
      <c r="O425" s="6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36" customHeight="1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4"/>
        <v>43208.208333333328</v>
      </c>
      <c r="O426" s="6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36" customHeight="1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4"/>
        <v>42213.208333333328</v>
      </c>
      <c r="O427" s="6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36" customHeight="1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4"/>
        <v>41332.25</v>
      </c>
      <c r="O428" s="6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36" customHeight="1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4"/>
        <v>41895.208333333336</v>
      </c>
      <c r="O429" s="6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36" customHeight="1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4"/>
        <v>40585.25</v>
      </c>
      <c r="O430" s="6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36" customHeight="1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4"/>
        <v>41680.25</v>
      </c>
      <c r="O431" s="6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6" customHeight="1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4"/>
        <v>43737.208333333328</v>
      </c>
      <c r="O432" s="6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36" customHeight="1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4"/>
        <v>43273.208333333328</v>
      </c>
      <c r="O433" s="6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6" customHeight="1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4"/>
        <v>41761.208333333336</v>
      </c>
      <c r="O434" s="6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36" customHeight="1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4"/>
        <v>41603.25</v>
      </c>
      <c r="O435" s="6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36" customHeight="1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4"/>
        <v>42705.25</v>
      </c>
      <c r="O436" s="6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36" customHeight="1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4"/>
        <v>41988.25</v>
      </c>
      <c r="O437" s="6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36" customHeight="1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4"/>
        <v>43575.208333333328</v>
      </c>
      <c r="O438" s="6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36" customHeight="1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4"/>
        <v>42260.208333333328</v>
      </c>
      <c r="O439" s="6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6" customHeight="1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4"/>
        <v>41337.25</v>
      </c>
      <c r="O440" s="6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36" customHeight="1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4"/>
        <v>42680.208333333328</v>
      </c>
      <c r="O441" s="6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36" customHeight="1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4"/>
        <v>42916.208333333328</v>
      </c>
      <c r="O442" s="6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36" customHeight="1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4"/>
        <v>41025.208333333336</v>
      </c>
      <c r="O443" s="6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36" customHeight="1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4"/>
        <v>42980.208333333328</v>
      </c>
      <c r="O444" s="6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36" customHeight="1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4"/>
        <v>40451.208333333336</v>
      </c>
      <c r="O445" s="6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36" customHeight="1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4"/>
        <v>40748.208333333336</v>
      </c>
      <c r="O446" s="6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6" customHeight="1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4"/>
        <v>40515.25</v>
      </c>
      <c r="O447" s="6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36" customHeight="1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4"/>
        <v>41261.25</v>
      </c>
      <c r="O448" s="6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6" customHeight="1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4"/>
        <v>43088.25</v>
      </c>
      <c r="O449" s="6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36" customHeight="1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ref="N450:N513" si="28">(((L450/60)/60)/24+DATE(1970,1,1))</f>
        <v>41378.208333333336</v>
      </c>
      <c r="O450" s="6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36" customHeight="1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ROUND(((E451/D451)*100),0)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si="28"/>
        <v>43530.25</v>
      </c>
      <c r="O451" s="6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36" customHeight="1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ref="I452:I515" si="31"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8"/>
        <v>43394.208333333328</v>
      </c>
      <c r="O452" s="6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36" customHeight="1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8"/>
        <v>42935.208333333328</v>
      </c>
      <c r="O453" s="6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6" customHeight="1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8"/>
        <v>40365.208333333336</v>
      </c>
      <c r="O454" s="6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6" customHeight="1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8"/>
        <v>42705.25</v>
      </c>
      <c r="O455" s="6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36" customHeight="1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8"/>
        <v>41568.208333333336</v>
      </c>
      <c r="O456" s="6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36" customHeight="1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8"/>
        <v>40809.208333333336</v>
      </c>
      <c r="O457" s="6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6" customHeight="1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8"/>
        <v>43141.25</v>
      </c>
      <c r="O458" s="6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36" customHeight="1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8"/>
        <v>42657.208333333328</v>
      </c>
      <c r="O459" s="6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36" customHeight="1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8"/>
        <v>40265.208333333336</v>
      </c>
      <c r="O460" s="6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36" customHeight="1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8"/>
        <v>42001.25</v>
      </c>
      <c r="O461" s="6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36" customHeight="1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8"/>
        <v>40399.208333333336</v>
      </c>
      <c r="O462" s="6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36" customHeight="1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8"/>
        <v>41757.208333333336</v>
      </c>
      <c r="O463" s="6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36" customHeight="1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8"/>
        <v>41304.25</v>
      </c>
      <c r="O464" s="6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6" customHeight="1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8"/>
        <v>41639.25</v>
      </c>
      <c r="O465" s="6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36" customHeight="1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8"/>
        <v>43142.25</v>
      </c>
      <c r="O466" s="6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36" customHeight="1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8"/>
        <v>43127.25</v>
      </c>
      <c r="O467" s="6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36" customHeight="1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8"/>
        <v>41409.208333333336</v>
      </c>
      <c r="O468" s="6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6" customHeight="1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8"/>
        <v>42331.25</v>
      </c>
      <c r="O469" s="6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36" customHeight="1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8"/>
        <v>43569.208333333328</v>
      </c>
      <c r="O470" s="6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36" customHeight="1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8"/>
        <v>42142.208333333328</v>
      </c>
      <c r="O471" s="6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36" customHeight="1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8"/>
        <v>42716.25</v>
      </c>
      <c r="O472" s="6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36" customHeight="1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8"/>
        <v>41031.208333333336</v>
      </c>
      <c r="O473" s="6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6" customHeight="1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8"/>
        <v>43535.208333333328</v>
      </c>
      <c r="O474" s="6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36" customHeight="1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8"/>
        <v>43277.208333333328</v>
      </c>
      <c r="O475" s="6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36" customHeight="1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8"/>
        <v>41989.25</v>
      </c>
      <c r="O476" s="6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6" customHeight="1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8"/>
        <v>41450.208333333336</v>
      </c>
      <c r="O477" s="6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6" customHeight="1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8"/>
        <v>43322.208333333328</v>
      </c>
      <c r="O478" s="6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36" customHeight="1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8"/>
        <v>40720.208333333336</v>
      </c>
      <c r="O479" s="6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36" customHeight="1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8"/>
        <v>42072.208333333328</v>
      </c>
      <c r="O480" s="6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36" customHeight="1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8"/>
        <v>42945.208333333328</v>
      </c>
      <c r="O481" s="6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36" customHeight="1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8"/>
        <v>40248.25</v>
      </c>
      <c r="O482" s="6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6" customHeight="1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8"/>
        <v>41913.208333333336</v>
      </c>
      <c r="O483" s="6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6" customHeight="1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8"/>
        <v>40963.25</v>
      </c>
      <c r="O484" s="6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36" customHeight="1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8"/>
        <v>43811.25</v>
      </c>
      <c r="O485" s="6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36" customHeight="1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8"/>
        <v>41855.208333333336</v>
      </c>
      <c r="O486" s="6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6" customHeight="1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8"/>
        <v>43626.208333333328</v>
      </c>
      <c r="O487" s="6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6" customHeight="1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8"/>
        <v>43168.25</v>
      </c>
      <c r="O488" s="6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36" customHeight="1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8"/>
        <v>42845.208333333328</v>
      </c>
      <c r="O489" s="6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36" customHeight="1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8"/>
        <v>42403.25</v>
      </c>
      <c r="O490" s="6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36" customHeight="1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8"/>
        <v>40406.208333333336</v>
      </c>
      <c r="O491" s="6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6" customHeight="1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8"/>
        <v>43786.25</v>
      </c>
      <c r="O492" s="6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6" customHeight="1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8"/>
        <v>41456.208333333336</v>
      </c>
      <c r="O493" s="6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36" customHeight="1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8"/>
        <v>40336.208333333336</v>
      </c>
      <c r="O494" s="6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36" customHeight="1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8"/>
        <v>43645.208333333328</v>
      </c>
      <c r="O495" s="6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6" customHeight="1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8"/>
        <v>40990.208333333336</v>
      </c>
      <c r="O496" s="6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36" customHeight="1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8"/>
        <v>41800.208333333336</v>
      </c>
      <c r="O497" s="6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36" customHeight="1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8"/>
        <v>42876.208333333328</v>
      </c>
      <c r="O498" s="6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36" customHeight="1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8"/>
        <v>42724.25</v>
      </c>
      <c r="O499" s="6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36" customHeight="1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8"/>
        <v>42005.25</v>
      </c>
      <c r="O500" s="6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6" customHeight="1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8"/>
        <v>42444.208333333328</v>
      </c>
      <c r="O501" s="6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36" customHeight="1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8"/>
        <v>41395.208333333336</v>
      </c>
      <c r="O502" s="6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36" customHeight="1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8"/>
        <v>41345.208333333336</v>
      </c>
      <c r="O503" s="6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36" customHeight="1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8"/>
        <v>41117.208333333336</v>
      </c>
      <c r="O504" s="6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6" customHeight="1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8"/>
        <v>42186.208333333328</v>
      </c>
      <c r="O505" s="6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36" customHeight="1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8"/>
        <v>42142.208333333328</v>
      </c>
      <c r="O506" s="6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36" customHeight="1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8"/>
        <v>41341.25</v>
      </c>
      <c r="O507" s="6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36" customHeight="1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8"/>
        <v>43062.25</v>
      </c>
      <c r="O508" s="6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6" customHeight="1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8"/>
        <v>41373.208333333336</v>
      </c>
      <c r="O509" s="6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36" customHeight="1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8"/>
        <v>43310.208333333328</v>
      </c>
      <c r="O510" s="6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36" customHeight="1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8"/>
        <v>41034.208333333336</v>
      </c>
      <c r="O511" s="6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36" customHeight="1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8"/>
        <v>43251.208333333328</v>
      </c>
      <c r="O512" s="6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36" customHeight="1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8"/>
        <v>43671.208333333328</v>
      </c>
      <c r="O513" s="6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36" customHeight="1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ref="N514:N577" si="32">(((L514/60)/60)/24+DATE(1970,1,1))</f>
        <v>41825.208333333336</v>
      </c>
      <c r="O514" s="6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36" customHeight="1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ROUND(((E515/D515)*100),0)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si="32"/>
        <v>40430.208333333336</v>
      </c>
      <c r="O515" s="6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36" customHeight="1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ref="I516:I579" si="35"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2"/>
        <v>41614.25</v>
      </c>
      <c r="O516" s="6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36" customHeight="1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2"/>
        <v>40900.25</v>
      </c>
      <c r="O517" s="6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36" customHeight="1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2"/>
        <v>40396.208333333336</v>
      </c>
      <c r="O518" s="6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36" customHeight="1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2"/>
        <v>42860.208333333328</v>
      </c>
      <c r="O519" s="6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6" customHeight="1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2"/>
        <v>43154.25</v>
      </c>
      <c r="O520" s="6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36" customHeight="1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2"/>
        <v>42012.25</v>
      </c>
      <c r="O521" s="6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36" customHeight="1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2"/>
        <v>43574.208333333328</v>
      </c>
      <c r="O522" s="6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36" customHeight="1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2"/>
        <v>42605.208333333328</v>
      </c>
      <c r="O523" s="6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6" customHeight="1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2"/>
        <v>41093.208333333336</v>
      </c>
      <c r="O524" s="6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36" customHeight="1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2"/>
        <v>40241.25</v>
      </c>
      <c r="O525" s="6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36" customHeight="1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2"/>
        <v>40294.208333333336</v>
      </c>
      <c r="O526" s="6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6" customHeight="1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2"/>
        <v>40505.25</v>
      </c>
      <c r="O527" s="6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6" customHeight="1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2"/>
        <v>42364.25</v>
      </c>
      <c r="O528" s="6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36" customHeight="1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2"/>
        <v>42405.25</v>
      </c>
      <c r="O529" s="6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36" customHeight="1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2"/>
        <v>41601.25</v>
      </c>
      <c r="O530" s="6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36" customHeight="1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2"/>
        <v>41769.208333333336</v>
      </c>
      <c r="O531" s="6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6" customHeight="1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2"/>
        <v>40421.208333333336</v>
      </c>
      <c r="O532" s="6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6" customHeight="1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2"/>
        <v>41589.25</v>
      </c>
      <c r="O533" s="6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36" customHeight="1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2"/>
        <v>43125.25</v>
      </c>
      <c r="O534" s="6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36" customHeight="1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2"/>
        <v>41479.208333333336</v>
      </c>
      <c r="O535" s="6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36" customHeight="1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2"/>
        <v>43329.208333333328</v>
      </c>
      <c r="O536" s="6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36" customHeight="1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2"/>
        <v>43259.208333333328</v>
      </c>
      <c r="O537" s="6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36" customHeight="1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2"/>
        <v>40414.208333333336</v>
      </c>
      <c r="O538" s="6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36" customHeight="1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2"/>
        <v>43342.208333333328</v>
      </c>
      <c r="O539" s="6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36" customHeight="1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2"/>
        <v>41539.208333333336</v>
      </c>
      <c r="O540" s="6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36" customHeight="1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2"/>
        <v>43647.208333333328</v>
      </c>
      <c r="O541" s="6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36" customHeight="1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2"/>
        <v>43225.208333333328</v>
      </c>
      <c r="O542" s="6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36" customHeight="1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2"/>
        <v>42165.208333333328</v>
      </c>
      <c r="O543" s="6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36" customHeight="1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2"/>
        <v>42391.25</v>
      </c>
      <c r="O544" s="6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36" customHeight="1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2"/>
        <v>41528.208333333336</v>
      </c>
      <c r="O545" s="6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6" customHeight="1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2"/>
        <v>42377.25</v>
      </c>
      <c r="O546" s="6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36" customHeight="1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2"/>
        <v>43824.25</v>
      </c>
      <c r="O547" s="6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6" customHeight="1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2"/>
        <v>43360.208333333328</v>
      </c>
      <c r="O548" s="6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36" customHeight="1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2"/>
        <v>42029.25</v>
      </c>
      <c r="O549" s="6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36" customHeight="1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2"/>
        <v>42461.208333333328</v>
      </c>
      <c r="O550" s="6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6" customHeight="1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2"/>
        <v>41422.208333333336</v>
      </c>
      <c r="O551" s="6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6" customHeight="1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2"/>
        <v>40968.25</v>
      </c>
      <c r="O552" s="6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6" customHeight="1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2"/>
        <v>41993.25</v>
      </c>
      <c r="O553" s="6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36" customHeight="1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2"/>
        <v>42700.25</v>
      </c>
      <c r="O554" s="6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6" customHeight="1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2"/>
        <v>40545.25</v>
      </c>
      <c r="O555" s="6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6" customHeight="1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2"/>
        <v>42723.25</v>
      </c>
      <c r="O556" s="6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36" customHeight="1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2"/>
        <v>41731.208333333336</v>
      </c>
      <c r="O557" s="6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36" customHeight="1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2"/>
        <v>40792.208333333336</v>
      </c>
      <c r="O558" s="6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36" customHeight="1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2"/>
        <v>42279.208333333328</v>
      </c>
      <c r="O559" s="6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36" customHeight="1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2"/>
        <v>42424.25</v>
      </c>
      <c r="O560" s="6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36" customHeight="1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2"/>
        <v>42584.208333333328</v>
      </c>
      <c r="O561" s="6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36" customHeight="1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2"/>
        <v>40865.25</v>
      </c>
      <c r="O562" s="6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36" customHeight="1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2"/>
        <v>40833.208333333336</v>
      </c>
      <c r="O563" s="6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6" customHeight="1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2"/>
        <v>43536.208333333328</v>
      </c>
      <c r="O564" s="6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36" customHeight="1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2"/>
        <v>43417.25</v>
      </c>
      <c r="O565" s="6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36" customHeight="1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2"/>
        <v>42078.208333333328</v>
      </c>
      <c r="O566" s="6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36" customHeight="1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2"/>
        <v>40862.25</v>
      </c>
      <c r="O567" s="6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36" customHeight="1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2"/>
        <v>42424.25</v>
      </c>
      <c r="O568" s="6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6" customHeight="1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2"/>
        <v>41830.208333333336</v>
      </c>
      <c r="O569" s="6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36" customHeight="1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2"/>
        <v>40374.208333333336</v>
      </c>
      <c r="O570" s="6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36" customHeight="1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2"/>
        <v>40554.25</v>
      </c>
      <c r="O571" s="6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36" customHeight="1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2"/>
        <v>41993.25</v>
      </c>
      <c r="O572" s="6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36" customHeight="1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2"/>
        <v>42174.208333333328</v>
      </c>
      <c r="O573" s="6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36" customHeight="1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2"/>
        <v>42275.208333333328</v>
      </c>
      <c r="O574" s="6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36" customHeight="1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2"/>
        <v>41761.208333333336</v>
      </c>
      <c r="O575" s="6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36" customHeight="1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2"/>
        <v>43806.25</v>
      </c>
      <c r="O576" s="6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36" customHeight="1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2"/>
        <v>41779.208333333336</v>
      </c>
      <c r="O577" s="6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6" customHeight="1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ref="N578:N641" si="36">(((L578/60)/60)/24+DATE(1970,1,1))</f>
        <v>43040.208333333328</v>
      </c>
      <c r="O578" s="6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36" customHeight="1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ROUND(((E579/D579)*100),0)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si="36"/>
        <v>40613.25</v>
      </c>
      <c r="O579" s="6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36" customHeight="1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ref="I580:I643" si="39"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6"/>
        <v>40878.25</v>
      </c>
      <c r="O580" s="6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36" customHeight="1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6"/>
        <v>40762.208333333336</v>
      </c>
      <c r="O581" s="6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36" customHeight="1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6"/>
        <v>41696.25</v>
      </c>
      <c r="O582" s="6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36" customHeight="1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6"/>
        <v>40662.208333333336</v>
      </c>
      <c r="O583" s="6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36" customHeight="1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6"/>
        <v>42165.208333333328</v>
      </c>
      <c r="O584" s="6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6" customHeight="1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6"/>
        <v>40959.25</v>
      </c>
      <c r="O585" s="6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6" customHeight="1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6"/>
        <v>41024.208333333336</v>
      </c>
      <c r="O586" s="6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36" customHeight="1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6"/>
        <v>40255.208333333336</v>
      </c>
      <c r="O587" s="6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6" customHeight="1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6"/>
        <v>40499.25</v>
      </c>
      <c r="O588" s="6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36" customHeight="1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6"/>
        <v>43484.25</v>
      </c>
      <c r="O589" s="6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36" customHeight="1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6"/>
        <v>40262.208333333336</v>
      </c>
      <c r="O590" s="6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36" customHeight="1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6"/>
        <v>42190.208333333328</v>
      </c>
      <c r="O591" s="6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6" customHeight="1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6"/>
        <v>41994.25</v>
      </c>
      <c r="O592" s="6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36" customHeight="1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6"/>
        <v>40373.208333333336</v>
      </c>
      <c r="O593" s="6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6" customHeight="1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6"/>
        <v>41789.208333333336</v>
      </c>
      <c r="O594" s="6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6" customHeight="1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6"/>
        <v>41724.208333333336</v>
      </c>
      <c r="O595" s="6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6" customHeight="1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6"/>
        <v>42548.208333333328</v>
      </c>
      <c r="O596" s="6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6" customHeight="1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6"/>
        <v>40253.208333333336</v>
      </c>
      <c r="O597" s="6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36" customHeight="1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6"/>
        <v>42434.25</v>
      </c>
      <c r="O598" s="6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36" customHeight="1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6"/>
        <v>43786.25</v>
      </c>
      <c r="O599" s="6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36" customHeight="1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6"/>
        <v>40344.208333333336</v>
      </c>
      <c r="O600" s="6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6" customHeight="1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6"/>
        <v>42047.25</v>
      </c>
      <c r="O601" s="6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36" customHeight="1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6"/>
        <v>41485.208333333336</v>
      </c>
      <c r="O602" s="6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36" customHeight="1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6"/>
        <v>41789.208333333336</v>
      </c>
      <c r="O603" s="6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6" customHeight="1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6"/>
        <v>42160.208333333328</v>
      </c>
      <c r="O604" s="6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36" customHeight="1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6"/>
        <v>43573.208333333328</v>
      </c>
      <c r="O605" s="6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36" customHeight="1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6"/>
        <v>40565.25</v>
      </c>
      <c r="O606" s="6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36" customHeight="1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6"/>
        <v>42280.208333333328</v>
      </c>
      <c r="O607" s="6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36" customHeight="1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6"/>
        <v>42436.25</v>
      </c>
      <c r="O608" s="6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36" customHeight="1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6"/>
        <v>41721.208333333336</v>
      </c>
      <c r="O609" s="6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36" customHeight="1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6"/>
        <v>43530.25</v>
      </c>
      <c r="O610" s="6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36" customHeight="1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6"/>
        <v>43481.25</v>
      </c>
      <c r="O611" s="6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6" customHeight="1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6"/>
        <v>41259.25</v>
      </c>
      <c r="O612" s="6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36" customHeight="1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6"/>
        <v>41480.208333333336</v>
      </c>
      <c r="O613" s="6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36" customHeight="1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6"/>
        <v>40474.208333333336</v>
      </c>
      <c r="O614" s="6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6" customHeight="1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6"/>
        <v>42973.208333333328</v>
      </c>
      <c r="O615" s="6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6" customHeight="1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6"/>
        <v>42746.25</v>
      </c>
      <c r="O616" s="6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36" customHeight="1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6"/>
        <v>42489.208333333328</v>
      </c>
      <c r="O617" s="6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36" customHeight="1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6"/>
        <v>41537.208333333336</v>
      </c>
      <c r="O618" s="6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36" customHeight="1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6"/>
        <v>41794.208333333336</v>
      </c>
      <c r="O619" s="6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36" customHeight="1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6"/>
        <v>41396.208333333336</v>
      </c>
      <c r="O620" s="6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36" customHeight="1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6"/>
        <v>40669.208333333336</v>
      </c>
      <c r="O621" s="6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36" customHeight="1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6"/>
        <v>42559.208333333328</v>
      </c>
      <c r="O622" s="6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36" customHeight="1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6"/>
        <v>42626.208333333328</v>
      </c>
      <c r="O623" s="6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36" customHeight="1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6"/>
        <v>43205.208333333328</v>
      </c>
      <c r="O624" s="6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36" customHeight="1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6"/>
        <v>42201.208333333328</v>
      </c>
      <c r="O625" s="6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36" customHeight="1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6"/>
        <v>42029.25</v>
      </c>
      <c r="O626" s="6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6" customHeight="1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6"/>
        <v>43857.25</v>
      </c>
      <c r="O627" s="6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6" customHeight="1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6"/>
        <v>40449.208333333336</v>
      </c>
      <c r="O628" s="6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36" customHeight="1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6"/>
        <v>40345.208333333336</v>
      </c>
      <c r="O629" s="6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36" customHeight="1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6"/>
        <v>40455.208333333336</v>
      </c>
      <c r="O630" s="6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36" customHeight="1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6"/>
        <v>42557.208333333328</v>
      </c>
      <c r="O631" s="6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36" customHeight="1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6"/>
        <v>43586.208333333328</v>
      </c>
      <c r="O632" s="6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36" customHeight="1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6"/>
        <v>43550.208333333328</v>
      </c>
      <c r="O633" s="6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36" customHeight="1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6"/>
        <v>41945.208333333336</v>
      </c>
      <c r="O634" s="6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6" customHeight="1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6"/>
        <v>42315.25</v>
      </c>
      <c r="O635" s="6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36" customHeight="1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6"/>
        <v>42819.208333333328</v>
      </c>
      <c r="O636" s="6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36" customHeight="1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6"/>
        <v>41314.25</v>
      </c>
      <c r="O637" s="6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36" customHeight="1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6"/>
        <v>40926.25</v>
      </c>
      <c r="O638" s="6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36" customHeight="1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6"/>
        <v>42688.25</v>
      </c>
      <c r="O639" s="6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36" customHeight="1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6"/>
        <v>40386.208333333336</v>
      </c>
      <c r="O640" s="6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36" customHeight="1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6"/>
        <v>43309.208333333328</v>
      </c>
      <c r="O641" s="6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36" customHeight="1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ref="N642:N705" si="40">(((L642/60)/60)/24+DATE(1970,1,1))</f>
        <v>42387.25</v>
      </c>
      <c r="O642" s="6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6" customHeight="1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ROUND(((E643/D643)*100),0)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si="40"/>
        <v>42786.25</v>
      </c>
      <c r="O643" s="6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36" customHeight="1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ref="I644:I707" si="43"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0"/>
        <v>43451.25</v>
      </c>
      <c r="O644" s="6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36" customHeight="1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0"/>
        <v>42795.25</v>
      </c>
      <c r="O645" s="6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36" customHeight="1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0"/>
        <v>43452.25</v>
      </c>
      <c r="O646" s="6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36" customHeight="1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0"/>
        <v>43369.208333333328</v>
      </c>
      <c r="O647" s="6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36" customHeight="1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0"/>
        <v>41346.208333333336</v>
      </c>
      <c r="O648" s="6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36" customHeight="1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0"/>
        <v>43199.208333333328</v>
      </c>
      <c r="O649" s="6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36" customHeight="1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0"/>
        <v>42922.208333333328</v>
      </c>
      <c r="O650" s="6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36" customHeight="1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0"/>
        <v>40471.208333333336</v>
      </c>
      <c r="O651" s="6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36" customHeight="1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0"/>
        <v>41828.208333333336</v>
      </c>
      <c r="O652" s="6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36" customHeight="1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0"/>
        <v>41692.25</v>
      </c>
      <c r="O653" s="6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36" customHeight="1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0"/>
        <v>42587.208333333328</v>
      </c>
      <c r="O654" s="6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6" customHeight="1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0"/>
        <v>42468.208333333328</v>
      </c>
      <c r="O655" s="6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36" customHeight="1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0"/>
        <v>42240.208333333328</v>
      </c>
      <c r="O656" s="6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36" customHeight="1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0"/>
        <v>42796.25</v>
      </c>
      <c r="O657" s="6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6" customHeight="1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0"/>
        <v>43097.25</v>
      </c>
      <c r="O658" s="6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36" customHeight="1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0"/>
        <v>43096.25</v>
      </c>
      <c r="O659" s="6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36" customHeight="1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0"/>
        <v>42246.208333333328</v>
      </c>
      <c r="O660" s="6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36" customHeight="1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0"/>
        <v>40570.25</v>
      </c>
      <c r="O661" s="6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36" customHeight="1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0"/>
        <v>42237.208333333328</v>
      </c>
      <c r="O662" s="6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36" customHeight="1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0"/>
        <v>40996.208333333336</v>
      </c>
      <c r="O663" s="6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36" customHeight="1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0"/>
        <v>43443.25</v>
      </c>
      <c r="O664" s="6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36" customHeight="1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0"/>
        <v>40458.208333333336</v>
      </c>
      <c r="O665" s="6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36" customHeight="1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0"/>
        <v>40959.25</v>
      </c>
      <c r="O666" s="6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36" customHeight="1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0"/>
        <v>40733.208333333336</v>
      </c>
      <c r="O667" s="6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36" customHeight="1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0"/>
        <v>41516.208333333336</v>
      </c>
      <c r="O668" s="6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6" customHeight="1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0"/>
        <v>41892.208333333336</v>
      </c>
      <c r="O669" s="6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6" customHeight="1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0"/>
        <v>41122.208333333336</v>
      </c>
      <c r="O670" s="6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36" customHeight="1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0"/>
        <v>42912.208333333328</v>
      </c>
      <c r="O671" s="6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6" customHeight="1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0"/>
        <v>42425.25</v>
      </c>
      <c r="O672" s="6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6" customHeight="1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0"/>
        <v>40390.208333333336</v>
      </c>
      <c r="O673" s="6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36" customHeight="1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0"/>
        <v>43180.208333333328</v>
      </c>
      <c r="O674" s="6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36" customHeight="1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0"/>
        <v>42475.208333333328</v>
      </c>
      <c r="O675" s="6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36" customHeight="1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0"/>
        <v>40774.208333333336</v>
      </c>
      <c r="O676" s="6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36" customHeight="1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0"/>
        <v>43719.208333333328</v>
      </c>
      <c r="O677" s="6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36" customHeight="1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0"/>
        <v>41178.208333333336</v>
      </c>
      <c r="O678" s="6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36" customHeight="1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0"/>
        <v>42561.208333333328</v>
      </c>
      <c r="O679" s="6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36" customHeight="1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0"/>
        <v>43484.25</v>
      </c>
      <c r="O680" s="6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36" customHeight="1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0"/>
        <v>43756.208333333328</v>
      </c>
      <c r="O681" s="6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6" customHeight="1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0"/>
        <v>43813.25</v>
      </c>
      <c r="O682" s="6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6" customHeight="1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0"/>
        <v>40898.25</v>
      </c>
      <c r="O683" s="6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36" customHeight="1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0"/>
        <v>41619.25</v>
      </c>
      <c r="O684" s="6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36" customHeight="1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0"/>
        <v>43359.208333333328</v>
      </c>
      <c r="O685" s="6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36" customHeight="1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0"/>
        <v>40358.208333333336</v>
      </c>
      <c r="O686" s="6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36" customHeight="1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0"/>
        <v>42239.208333333328</v>
      </c>
      <c r="O687" s="6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36" customHeight="1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0"/>
        <v>43186.208333333328</v>
      </c>
      <c r="O688" s="6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36" customHeight="1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0"/>
        <v>42806.25</v>
      </c>
      <c r="O689" s="6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36" customHeight="1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0"/>
        <v>43475.25</v>
      </c>
      <c r="O690" s="6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36" customHeight="1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0"/>
        <v>41576.208333333336</v>
      </c>
      <c r="O691" s="6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36" customHeight="1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0"/>
        <v>40874.25</v>
      </c>
      <c r="O692" s="6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36" customHeight="1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0"/>
        <v>41185.208333333336</v>
      </c>
      <c r="O693" s="6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6" customHeight="1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0"/>
        <v>43655.208333333328</v>
      </c>
      <c r="O694" s="6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6" customHeight="1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0"/>
        <v>43025.208333333328</v>
      </c>
      <c r="O695" s="6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36" customHeight="1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0"/>
        <v>43066.25</v>
      </c>
      <c r="O696" s="6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36" customHeight="1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0"/>
        <v>42322.25</v>
      </c>
      <c r="O697" s="6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36" customHeight="1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0"/>
        <v>42114.208333333328</v>
      </c>
      <c r="O698" s="6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6" customHeight="1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0"/>
        <v>43190.208333333328</v>
      </c>
      <c r="O699" s="6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36" customHeight="1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0"/>
        <v>40871.25</v>
      </c>
      <c r="O700" s="6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36" customHeight="1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0"/>
        <v>43641.208333333328</v>
      </c>
      <c r="O701" s="6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6" customHeight="1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0"/>
        <v>40203.25</v>
      </c>
      <c r="O702" s="6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6" customHeight="1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0"/>
        <v>40629.208333333336</v>
      </c>
      <c r="O703" s="6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6" customHeight="1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0"/>
        <v>41477.208333333336</v>
      </c>
      <c r="O704" s="6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36" customHeight="1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0"/>
        <v>41020.208333333336</v>
      </c>
      <c r="O705" s="6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6" customHeight="1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ref="N706:N769" si="44">(((L706/60)/60)/24+DATE(1970,1,1))</f>
        <v>42555.208333333328</v>
      </c>
      <c r="O706" s="6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36" customHeight="1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ROUND(((E707/D707)*100),0)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si="44"/>
        <v>41619.25</v>
      </c>
      <c r="O707" s="6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6" customHeight="1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ref="I708:I771" si="47"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4"/>
        <v>43471.25</v>
      </c>
      <c r="O708" s="6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6" customHeight="1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4"/>
        <v>43442.25</v>
      </c>
      <c r="O709" s="6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36" customHeight="1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4"/>
        <v>42877.208333333328</v>
      </c>
      <c r="O710" s="6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36" customHeight="1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4"/>
        <v>41018.208333333336</v>
      </c>
      <c r="O711" s="6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6" customHeight="1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4"/>
        <v>43295.208333333328</v>
      </c>
      <c r="O712" s="6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6" customHeight="1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4"/>
        <v>42393.25</v>
      </c>
      <c r="O713" s="6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6" customHeight="1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4"/>
        <v>42559.208333333328</v>
      </c>
      <c r="O714" s="6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36" customHeight="1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4"/>
        <v>42604.208333333328</v>
      </c>
      <c r="O715" s="6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36" customHeight="1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4"/>
        <v>41870.208333333336</v>
      </c>
      <c r="O716" s="6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36" customHeight="1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4"/>
        <v>40397.208333333336</v>
      </c>
      <c r="O717" s="6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36" customHeight="1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4"/>
        <v>41465.208333333336</v>
      </c>
      <c r="O718" s="6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6" customHeight="1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4"/>
        <v>40777.208333333336</v>
      </c>
      <c r="O719" s="6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36" customHeight="1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4"/>
        <v>41442.208333333336</v>
      </c>
      <c r="O720" s="6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36" customHeight="1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4"/>
        <v>41058.208333333336</v>
      </c>
      <c r="O721" s="6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6" customHeight="1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4"/>
        <v>43152.25</v>
      </c>
      <c r="O722" s="6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36" customHeight="1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4"/>
        <v>43194.208333333328</v>
      </c>
      <c r="O723" s="6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36" customHeight="1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4"/>
        <v>43045.25</v>
      </c>
      <c r="O724" s="6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36" customHeight="1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4"/>
        <v>42431.25</v>
      </c>
      <c r="O725" s="6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6" customHeight="1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4"/>
        <v>41934.208333333336</v>
      </c>
      <c r="O726" s="6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36" customHeight="1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4"/>
        <v>41958.25</v>
      </c>
      <c r="O727" s="6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6" customHeight="1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4"/>
        <v>40476.208333333336</v>
      </c>
      <c r="O728" s="6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36" customHeight="1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4"/>
        <v>43485.25</v>
      </c>
      <c r="O729" s="6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6" customHeight="1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4"/>
        <v>42515.208333333328</v>
      </c>
      <c r="O730" s="6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6" customHeight="1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4"/>
        <v>41309.25</v>
      </c>
      <c r="O731" s="6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36" customHeight="1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4"/>
        <v>42147.208333333328</v>
      </c>
      <c r="O732" s="6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36" customHeight="1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4"/>
        <v>42939.208333333328</v>
      </c>
      <c r="O733" s="6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36" customHeight="1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4"/>
        <v>42816.208333333328</v>
      </c>
      <c r="O734" s="6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36" customHeight="1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4"/>
        <v>41844.208333333336</v>
      </c>
      <c r="O735" s="6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36" customHeight="1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4"/>
        <v>42763.25</v>
      </c>
      <c r="O736" s="6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6" customHeight="1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4"/>
        <v>42459.208333333328</v>
      </c>
      <c r="O737" s="6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36" customHeight="1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4"/>
        <v>42055.25</v>
      </c>
      <c r="O738" s="6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6" customHeight="1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4"/>
        <v>42685.25</v>
      </c>
      <c r="O739" s="6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6" customHeight="1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4"/>
        <v>41959.25</v>
      </c>
      <c r="O740" s="6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36" customHeight="1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4"/>
        <v>41089.208333333336</v>
      </c>
      <c r="O741" s="6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6" customHeight="1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4"/>
        <v>42769.25</v>
      </c>
      <c r="O742" s="6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36" customHeight="1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4"/>
        <v>40321.208333333336</v>
      </c>
      <c r="O743" s="6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36" customHeight="1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4"/>
        <v>40197.25</v>
      </c>
      <c r="O744" s="6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6" customHeight="1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4"/>
        <v>42298.208333333328</v>
      </c>
      <c r="O745" s="6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36" customHeight="1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4"/>
        <v>43322.208333333328</v>
      </c>
      <c r="O746" s="6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6" customHeight="1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4"/>
        <v>40328.208333333336</v>
      </c>
      <c r="O747" s="6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36" customHeight="1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4"/>
        <v>40825.208333333336</v>
      </c>
      <c r="O748" s="6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36" customHeight="1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4"/>
        <v>40423.208333333336</v>
      </c>
      <c r="O749" s="6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36" customHeight="1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4"/>
        <v>40238.25</v>
      </c>
      <c r="O750" s="6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36" customHeight="1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4"/>
        <v>41920.208333333336</v>
      </c>
      <c r="O751" s="6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6" customHeight="1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4"/>
        <v>40360.208333333336</v>
      </c>
      <c r="O752" s="6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36" customHeight="1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4"/>
        <v>42446.208333333328</v>
      </c>
      <c r="O753" s="6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36" customHeight="1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4"/>
        <v>40395.208333333336</v>
      </c>
      <c r="O754" s="6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36" customHeight="1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4"/>
        <v>40321.208333333336</v>
      </c>
      <c r="O755" s="6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36" customHeight="1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4"/>
        <v>41210.208333333336</v>
      </c>
      <c r="O756" s="6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36" customHeight="1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4"/>
        <v>43096.25</v>
      </c>
      <c r="O757" s="6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6" customHeight="1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4"/>
        <v>42024.25</v>
      </c>
      <c r="O758" s="6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36" customHeight="1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4"/>
        <v>40675.208333333336</v>
      </c>
      <c r="O759" s="6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36" customHeight="1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4"/>
        <v>41936.208333333336</v>
      </c>
      <c r="O760" s="6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6" customHeight="1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4"/>
        <v>43136.25</v>
      </c>
      <c r="O761" s="6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36" customHeight="1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4"/>
        <v>43678.208333333328</v>
      </c>
      <c r="O762" s="6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36" customHeight="1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4"/>
        <v>42938.208333333328</v>
      </c>
      <c r="O763" s="6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36" customHeight="1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4"/>
        <v>41241.25</v>
      </c>
      <c r="O764" s="6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36" customHeight="1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4"/>
        <v>41037.208333333336</v>
      </c>
      <c r="O765" s="6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6" customHeight="1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4"/>
        <v>40676.208333333336</v>
      </c>
      <c r="O766" s="6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36" customHeight="1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4"/>
        <v>42840.208333333328</v>
      </c>
      <c r="O767" s="6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6" customHeight="1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4"/>
        <v>43362.208333333328</v>
      </c>
      <c r="O768" s="6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36" customHeight="1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4"/>
        <v>42283.208333333328</v>
      </c>
      <c r="O769" s="6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36" customHeight="1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ref="N770:N833" si="48">(((L770/60)/60)/24+DATE(1970,1,1))</f>
        <v>41619.25</v>
      </c>
      <c r="O770" s="6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36" customHeight="1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ROUND(((E771/D771)*100),0)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si="48"/>
        <v>41501.208333333336</v>
      </c>
      <c r="O771" s="6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6" customHeight="1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ref="I772:I835" si="51"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48"/>
        <v>41743.208333333336</v>
      </c>
      <c r="O772" s="6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36" customHeight="1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48"/>
        <v>43491.25</v>
      </c>
      <c r="O773" s="6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36" customHeight="1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48"/>
        <v>43505.25</v>
      </c>
      <c r="O774" s="6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36" customHeight="1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48"/>
        <v>42838.208333333328</v>
      </c>
      <c r="O775" s="6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36" customHeight="1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48"/>
        <v>42513.208333333328</v>
      </c>
      <c r="O776" s="6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6" customHeight="1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48"/>
        <v>41949.25</v>
      </c>
      <c r="O777" s="6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36" customHeight="1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48"/>
        <v>43650.208333333328</v>
      </c>
      <c r="O778" s="6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36" customHeight="1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48"/>
        <v>40809.208333333336</v>
      </c>
      <c r="O779" s="6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36" customHeight="1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48"/>
        <v>40768.208333333336</v>
      </c>
      <c r="O780" s="6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36" customHeight="1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48"/>
        <v>42230.208333333328</v>
      </c>
      <c r="O781" s="6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6" customHeight="1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48"/>
        <v>42573.208333333328</v>
      </c>
      <c r="O782" s="6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36" customHeight="1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48"/>
        <v>40482.208333333336</v>
      </c>
      <c r="O783" s="6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36" customHeight="1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48"/>
        <v>40603.25</v>
      </c>
      <c r="O784" s="6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36" customHeight="1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48"/>
        <v>41625.25</v>
      </c>
      <c r="O785" s="6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36" customHeight="1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48"/>
        <v>42435.25</v>
      </c>
      <c r="O786" s="6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6" customHeight="1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48"/>
        <v>43582.208333333328</v>
      </c>
      <c r="O787" s="6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36" customHeight="1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48"/>
        <v>43186.208333333328</v>
      </c>
      <c r="O788" s="6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36" customHeight="1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48"/>
        <v>40684.208333333336</v>
      </c>
      <c r="O789" s="6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36" customHeight="1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48"/>
        <v>41202.208333333336</v>
      </c>
      <c r="O790" s="6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36" customHeight="1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48"/>
        <v>41786.208333333336</v>
      </c>
      <c r="O791" s="6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36" customHeight="1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48"/>
        <v>40223.25</v>
      </c>
      <c r="O792" s="6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36" customHeight="1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48"/>
        <v>42715.25</v>
      </c>
      <c r="O793" s="6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36" customHeight="1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48"/>
        <v>41451.208333333336</v>
      </c>
      <c r="O794" s="6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36" customHeight="1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48"/>
        <v>41450.208333333336</v>
      </c>
      <c r="O795" s="6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36" customHeight="1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48"/>
        <v>43091.25</v>
      </c>
      <c r="O796" s="6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6" customHeight="1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48"/>
        <v>42675.208333333328</v>
      </c>
      <c r="O797" s="6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36" customHeight="1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48"/>
        <v>41859.208333333336</v>
      </c>
      <c r="O798" s="6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36" customHeight="1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48"/>
        <v>43464.25</v>
      </c>
      <c r="O799" s="6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36" customHeight="1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48"/>
        <v>41060.208333333336</v>
      </c>
      <c r="O800" s="6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36" customHeight="1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48"/>
        <v>42399.25</v>
      </c>
      <c r="O801" s="6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36" customHeight="1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48"/>
        <v>42167.208333333328</v>
      </c>
      <c r="O802" s="6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36" customHeight="1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48"/>
        <v>43830.25</v>
      </c>
      <c r="O803" s="6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6" customHeight="1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48"/>
        <v>43650.208333333328</v>
      </c>
      <c r="O804" s="6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6" customHeight="1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48"/>
        <v>43492.25</v>
      </c>
      <c r="O805" s="6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36" customHeight="1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48"/>
        <v>43102.25</v>
      </c>
      <c r="O806" s="6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6" customHeight="1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48"/>
        <v>41958.25</v>
      </c>
      <c r="O807" s="6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36" customHeight="1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48"/>
        <v>40973.25</v>
      </c>
      <c r="O808" s="6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36" customHeight="1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48"/>
        <v>43753.208333333328</v>
      </c>
      <c r="O809" s="6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36" customHeight="1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48"/>
        <v>42507.208333333328</v>
      </c>
      <c r="O810" s="6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36" customHeight="1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48"/>
        <v>41135.208333333336</v>
      </c>
      <c r="O811" s="6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6" customHeight="1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48"/>
        <v>43067.25</v>
      </c>
      <c r="O812" s="6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36" customHeight="1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48"/>
        <v>42378.25</v>
      </c>
      <c r="O813" s="6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36" customHeight="1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48"/>
        <v>43206.208333333328</v>
      </c>
      <c r="O814" s="6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36" customHeight="1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48"/>
        <v>41148.208333333336</v>
      </c>
      <c r="O815" s="6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36" customHeight="1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48"/>
        <v>42517.208333333328</v>
      </c>
      <c r="O816" s="6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6" customHeight="1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48"/>
        <v>43068.25</v>
      </c>
      <c r="O817" s="6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6" customHeight="1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48"/>
        <v>41680.25</v>
      </c>
      <c r="O818" s="6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36" customHeight="1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48"/>
        <v>43589.208333333328</v>
      </c>
      <c r="O819" s="6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36" customHeight="1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48"/>
        <v>43486.25</v>
      </c>
      <c r="O820" s="6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6" customHeight="1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48"/>
        <v>41237.25</v>
      </c>
      <c r="O821" s="6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36" customHeight="1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48"/>
        <v>43310.208333333328</v>
      </c>
      <c r="O822" s="6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36" customHeight="1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48"/>
        <v>42794.25</v>
      </c>
      <c r="O823" s="6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36" customHeight="1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48"/>
        <v>41698.25</v>
      </c>
      <c r="O824" s="6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6" customHeight="1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48"/>
        <v>41892.208333333336</v>
      </c>
      <c r="O825" s="6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36" customHeight="1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48"/>
        <v>40348.208333333336</v>
      </c>
      <c r="O826" s="6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36" customHeight="1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48"/>
        <v>42941.208333333328</v>
      </c>
      <c r="O827" s="6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6" customHeight="1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48"/>
        <v>40525.25</v>
      </c>
      <c r="O828" s="6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6" customHeight="1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48"/>
        <v>40666.208333333336</v>
      </c>
      <c r="O829" s="6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6" customHeight="1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48"/>
        <v>43340.208333333328</v>
      </c>
      <c r="O830" s="6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36" customHeight="1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48"/>
        <v>42164.208333333328</v>
      </c>
      <c r="O831" s="6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6" customHeight="1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48"/>
        <v>43103.25</v>
      </c>
      <c r="O832" s="6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6" customHeight="1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48"/>
        <v>40994.208333333336</v>
      </c>
      <c r="O833" s="6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36" customHeight="1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ref="N834:N897" si="52">(((L834/60)/60)/24+DATE(1970,1,1))</f>
        <v>42299.208333333328</v>
      </c>
      <c r="O834" s="6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36" customHeight="1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ROUND(((E835/D835)*100),0)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si="52"/>
        <v>40588.25</v>
      </c>
      <c r="O835" s="6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36" customHeight="1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ref="I836:I899" si="55"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2"/>
        <v>41448.208333333336</v>
      </c>
      <c r="O836" s="6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36" customHeight="1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2"/>
        <v>42063.25</v>
      </c>
      <c r="O837" s="6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36" customHeight="1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2"/>
        <v>40214.25</v>
      </c>
      <c r="O838" s="6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36" customHeight="1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2"/>
        <v>40629.208333333336</v>
      </c>
      <c r="O839" s="6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36" customHeight="1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2"/>
        <v>43370.208333333328</v>
      </c>
      <c r="O840" s="6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36" customHeight="1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2"/>
        <v>41715.208333333336</v>
      </c>
      <c r="O841" s="6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36" customHeight="1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2"/>
        <v>41836.208333333336</v>
      </c>
      <c r="O842" s="6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36" customHeight="1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2"/>
        <v>42419.25</v>
      </c>
      <c r="O843" s="6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6" customHeight="1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2"/>
        <v>43266.208333333328</v>
      </c>
      <c r="O844" s="6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6" customHeight="1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2"/>
        <v>43338.208333333328</v>
      </c>
      <c r="O845" s="6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36" customHeight="1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2"/>
        <v>40930.25</v>
      </c>
      <c r="O846" s="6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36" customHeight="1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2"/>
        <v>43235.208333333328</v>
      </c>
      <c r="O847" s="6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36" customHeight="1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2"/>
        <v>43302.208333333328</v>
      </c>
      <c r="O848" s="6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36" customHeight="1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2"/>
        <v>43107.25</v>
      </c>
      <c r="O849" s="6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36" customHeight="1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2"/>
        <v>40341.208333333336</v>
      </c>
      <c r="O850" s="6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6" customHeight="1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2"/>
        <v>40948.25</v>
      </c>
      <c r="O851" s="6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6" customHeight="1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2"/>
        <v>40866.25</v>
      </c>
      <c r="O852" s="6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6" customHeight="1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2"/>
        <v>41031.208333333336</v>
      </c>
      <c r="O853" s="6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6" customHeight="1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2"/>
        <v>40740.208333333336</v>
      </c>
      <c r="O854" s="6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36" customHeight="1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2"/>
        <v>40714.208333333336</v>
      </c>
      <c r="O855" s="6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6" customHeight="1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2"/>
        <v>43787.25</v>
      </c>
      <c r="O856" s="6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36" customHeight="1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2"/>
        <v>40712.208333333336</v>
      </c>
      <c r="O857" s="6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36" customHeight="1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2"/>
        <v>41023.208333333336</v>
      </c>
      <c r="O858" s="6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6" customHeight="1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2"/>
        <v>40944.25</v>
      </c>
      <c r="O859" s="6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6" customHeight="1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2"/>
        <v>43211.208333333328</v>
      </c>
      <c r="O860" s="6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6" customHeight="1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2"/>
        <v>41334.25</v>
      </c>
      <c r="O861" s="6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6" customHeight="1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2"/>
        <v>43515.25</v>
      </c>
      <c r="O862" s="6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36" customHeight="1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2"/>
        <v>40258.208333333336</v>
      </c>
      <c r="O863" s="6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6" customHeight="1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2"/>
        <v>40756.208333333336</v>
      </c>
      <c r="O864" s="6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36" customHeight="1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2"/>
        <v>42172.208333333328</v>
      </c>
      <c r="O865" s="6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36" customHeight="1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2"/>
        <v>42601.208333333328</v>
      </c>
      <c r="O866" s="6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6" customHeight="1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2"/>
        <v>41897.208333333336</v>
      </c>
      <c r="O867" s="6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36" customHeight="1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2"/>
        <v>40671.208333333336</v>
      </c>
      <c r="O868" s="6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6" customHeight="1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2"/>
        <v>43382.208333333328</v>
      </c>
      <c r="O869" s="6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36" customHeight="1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2"/>
        <v>41559.208333333336</v>
      </c>
      <c r="O870" s="6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36" customHeight="1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2"/>
        <v>40350.208333333336</v>
      </c>
      <c r="O871" s="6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36" customHeight="1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2"/>
        <v>42240.208333333328</v>
      </c>
      <c r="O872" s="6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6" customHeight="1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2"/>
        <v>43040.208333333328</v>
      </c>
      <c r="O873" s="6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36" customHeight="1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2"/>
        <v>43346.208333333328</v>
      </c>
      <c r="O874" s="6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36" customHeight="1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2"/>
        <v>41647.25</v>
      </c>
      <c r="O875" s="6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36" customHeight="1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2"/>
        <v>40291.208333333336</v>
      </c>
      <c r="O876" s="6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36" customHeight="1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2"/>
        <v>40556.25</v>
      </c>
      <c r="O877" s="6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6" customHeight="1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2"/>
        <v>43624.208333333328</v>
      </c>
      <c r="O878" s="6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36" customHeight="1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2"/>
        <v>42577.208333333328</v>
      </c>
      <c r="O879" s="6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36" customHeight="1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2"/>
        <v>43845.25</v>
      </c>
      <c r="O880" s="6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36" customHeight="1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2"/>
        <v>42788.25</v>
      </c>
      <c r="O881" s="6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6" customHeight="1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2"/>
        <v>43667.208333333328</v>
      </c>
      <c r="O882" s="6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36" customHeight="1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2"/>
        <v>42194.208333333328</v>
      </c>
      <c r="O883" s="6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36" customHeight="1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2"/>
        <v>42025.25</v>
      </c>
      <c r="O884" s="6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6" customHeight="1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2"/>
        <v>40323.208333333336</v>
      </c>
      <c r="O885" s="6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36" customHeight="1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2"/>
        <v>41763.208333333336</v>
      </c>
      <c r="O886" s="6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36" customHeight="1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2"/>
        <v>40335.208333333336</v>
      </c>
      <c r="O887" s="6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36" customHeight="1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2"/>
        <v>40416.208333333336</v>
      </c>
      <c r="O888" s="6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6" customHeight="1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2"/>
        <v>42202.208333333328</v>
      </c>
      <c r="O889" s="6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6" customHeight="1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2"/>
        <v>42836.208333333328</v>
      </c>
      <c r="O890" s="6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36" customHeight="1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2"/>
        <v>41710.208333333336</v>
      </c>
      <c r="O891" s="6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36" customHeight="1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2"/>
        <v>43640.208333333328</v>
      </c>
      <c r="O892" s="6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6" customHeight="1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2"/>
        <v>40880.25</v>
      </c>
      <c r="O893" s="6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36" customHeight="1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2"/>
        <v>40319.208333333336</v>
      </c>
      <c r="O894" s="6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36" customHeight="1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2"/>
        <v>42170.208333333328</v>
      </c>
      <c r="O895" s="6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36" customHeight="1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2"/>
        <v>41466.208333333336</v>
      </c>
      <c r="O896" s="6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6" customHeight="1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2"/>
        <v>43134.25</v>
      </c>
      <c r="O897" s="6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6" customHeight="1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ref="N898:N961" si="56">(((L898/60)/60)/24+DATE(1970,1,1))</f>
        <v>40738.208333333336</v>
      </c>
      <c r="O898" s="6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36" customHeight="1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ROUND(((E899/D899)*100),0)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si="56"/>
        <v>43583.208333333328</v>
      </c>
      <c r="O899" s="6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36" customHeight="1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ref="I900:I963" si="59"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6"/>
        <v>43815.25</v>
      </c>
      <c r="O900" s="6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36" customHeight="1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6"/>
        <v>41554.208333333336</v>
      </c>
      <c r="O901" s="6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36" customHeight="1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6"/>
        <v>41901.208333333336</v>
      </c>
      <c r="O902" s="6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36" customHeight="1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6"/>
        <v>43298.208333333328</v>
      </c>
      <c r="O903" s="6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36" customHeight="1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6"/>
        <v>42399.25</v>
      </c>
      <c r="O904" s="6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6" customHeight="1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6"/>
        <v>41034.208333333336</v>
      </c>
      <c r="O905" s="6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36" customHeight="1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6"/>
        <v>41186.208333333336</v>
      </c>
      <c r="O906" s="6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36" customHeight="1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6"/>
        <v>41536.208333333336</v>
      </c>
      <c r="O907" s="6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6" customHeight="1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6"/>
        <v>42868.208333333328</v>
      </c>
      <c r="O908" s="6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36" customHeight="1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6"/>
        <v>40660.208333333336</v>
      </c>
      <c r="O909" s="6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36" customHeight="1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6"/>
        <v>41031.208333333336</v>
      </c>
      <c r="O910" s="6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36" customHeight="1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6"/>
        <v>43255.208333333328</v>
      </c>
      <c r="O911" s="6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36" customHeight="1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6"/>
        <v>42026.25</v>
      </c>
      <c r="O912" s="6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36" customHeight="1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6"/>
        <v>43717.208333333328</v>
      </c>
      <c r="O913" s="6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36" customHeight="1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6"/>
        <v>41157.208333333336</v>
      </c>
      <c r="O914" s="6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36" customHeight="1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6"/>
        <v>43597.208333333328</v>
      </c>
      <c r="O915" s="6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36" customHeight="1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6"/>
        <v>41490.208333333336</v>
      </c>
      <c r="O916" s="6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6" customHeight="1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6"/>
        <v>42976.208333333328</v>
      </c>
      <c r="O917" s="6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6" customHeight="1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6"/>
        <v>41991.25</v>
      </c>
      <c r="O918" s="6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36" customHeight="1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6"/>
        <v>40722.208333333336</v>
      </c>
      <c r="O919" s="6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36" customHeight="1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6"/>
        <v>41117.208333333336</v>
      </c>
      <c r="O920" s="6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36" customHeight="1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6"/>
        <v>43022.208333333328</v>
      </c>
      <c r="O921" s="6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36" customHeight="1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6"/>
        <v>43503.25</v>
      </c>
      <c r="O922" s="6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36" customHeight="1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6"/>
        <v>40951.25</v>
      </c>
      <c r="O923" s="6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36" customHeight="1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6"/>
        <v>43443.25</v>
      </c>
      <c r="O924" s="6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36" customHeight="1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6"/>
        <v>40373.208333333336</v>
      </c>
      <c r="O925" s="6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36" customHeight="1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6"/>
        <v>43769.208333333328</v>
      </c>
      <c r="O926" s="6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6" customHeight="1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6"/>
        <v>43000.208333333328</v>
      </c>
      <c r="O927" s="6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36" customHeight="1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6"/>
        <v>42502.208333333328</v>
      </c>
      <c r="O928" s="6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36" customHeight="1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6"/>
        <v>41102.208333333336</v>
      </c>
      <c r="O929" s="6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36" customHeight="1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6"/>
        <v>41637.25</v>
      </c>
      <c r="O930" s="6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36" customHeight="1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6"/>
        <v>42858.208333333328</v>
      </c>
      <c r="O931" s="6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36" customHeight="1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6"/>
        <v>42060.25</v>
      </c>
      <c r="O932" s="6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36" customHeight="1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6"/>
        <v>41818.208333333336</v>
      </c>
      <c r="O933" s="6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36" customHeight="1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6"/>
        <v>41709.208333333336</v>
      </c>
      <c r="O934" s="6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36" customHeight="1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6"/>
        <v>41372.208333333336</v>
      </c>
      <c r="O935" s="6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36" customHeight="1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6"/>
        <v>42422.25</v>
      </c>
      <c r="O936" s="6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6" customHeight="1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6"/>
        <v>42209.208333333328</v>
      </c>
      <c r="O937" s="6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36" customHeight="1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6"/>
        <v>43668.208333333328</v>
      </c>
      <c r="O938" s="6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36" customHeight="1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6"/>
        <v>42334.25</v>
      </c>
      <c r="O939" s="6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36" customHeight="1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6"/>
        <v>43263.208333333328</v>
      </c>
      <c r="O940" s="6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6" customHeight="1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6"/>
        <v>40670.208333333336</v>
      </c>
      <c r="O941" s="6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36" customHeight="1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6"/>
        <v>41244.25</v>
      </c>
      <c r="O942" s="6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36" customHeight="1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6"/>
        <v>40552.25</v>
      </c>
      <c r="O943" s="6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36" customHeight="1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6"/>
        <v>40568.25</v>
      </c>
      <c r="O944" s="6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36" customHeight="1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6"/>
        <v>41906.208333333336</v>
      </c>
      <c r="O945" s="6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36" customHeight="1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6"/>
        <v>42776.25</v>
      </c>
      <c r="O946" s="6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36" customHeight="1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6"/>
        <v>41004.208333333336</v>
      </c>
      <c r="O947" s="6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6" customHeight="1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6"/>
        <v>40710.208333333336</v>
      </c>
      <c r="O948" s="6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36" customHeight="1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6"/>
        <v>41908.208333333336</v>
      </c>
      <c r="O949" s="6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36" customHeight="1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6"/>
        <v>41985.25</v>
      </c>
      <c r="O950" s="6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6" customHeight="1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6"/>
        <v>42112.208333333328</v>
      </c>
      <c r="O951" s="6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6" customHeight="1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6"/>
        <v>43571.208333333328</v>
      </c>
      <c r="O952" s="6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36" customHeight="1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6"/>
        <v>42730.25</v>
      </c>
      <c r="O953" s="6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36" customHeight="1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6"/>
        <v>42591.208333333328</v>
      </c>
      <c r="O954" s="6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6" customHeight="1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6"/>
        <v>42358.25</v>
      </c>
      <c r="O955" s="6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36" customHeight="1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6"/>
        <v>41174.208333333336</v>
      </c>
      <c r="O956" s="6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6" customHeight="1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6"/>
        <v>41238.25</v>
      </c>
      <c r="O957" s="6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36" customHeight="1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6"/>
        <v>42360.25</v>
      </c>
      <c r="O958" s="6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36" customHeight="1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6"/>
        <v>40955.25</v>
      </c>
      <c r="O959" s="6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6" customHeight="1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6"/>
        <v>40350.208333333336</v>
      </c>
      <c r="O960" s="6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36" customHeight="1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6"/>
        <v>40357.208333333336</v>
      </c>
      <c r="O961" s="6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36" customHeight="1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ref="N962:N1001" si="60">(((L962/60)/60)/24+DATE(1970,1,1))</f>
        <v>42408.25</v>
      </c>
      <c r="O962" s="6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6" customHeight="1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ROUND(((E963/D963)*100),0)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si="60"/>
        <v>40591.25</v>
      </c>
      <c r="O963" s="6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36" customHeight="1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ref="I964:I1001" si="63"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0"/>
        <v>41592.25</v>
      </c>
      <c r="O964" s="6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36" customHeight="1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0"/>
        <v>40607.25</v>
      </c>
      <c r="O965" s="6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36" customHeight="1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0"/>
        <v>42135.208333333328</v>
      </c>
      <c r="O966" s="6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36" customHeight="1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0"/>
        <v>40203.25</v>
      </c>
      <c r="O967" s="6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36" customHeight="1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0"/>
        <v>42901.208333333328</v>
      </c>
      <c r="O968" s="6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36" customHeight="1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0"/>
        <v>41005.208333333336</v>
      </c>
      <c r="O969" s="6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6" customHeight="1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0"/>
        <v>40544.25</v>
      </c>
      <c r="O970" s="6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36" customHeight="1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0"/>
        <v>43821.25</v>
      </c>
      <c r="O971" s="6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6" customHeight="1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0"/>
        <v>40672.208333333336</v>
      </c>
      <c r="O972" s="6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36" customHeight="1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0"/>
        <v>41555.208333333336</v>
      </c>
      <c r="O973" s="6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6" customHeight="1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0"/>
        <v>41792.208333333336</v>
      </c>
      <c r="O974" s="6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36" customHeight="1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0"/>
        <v>40522.25</v>
      </c>
      <c r="O975" s="6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36" customHeight="1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0"/>
        <v>41412.208333333336</v>
      </c>
      <c r="O976" s="6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36" customHeight="1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0"/>
        <v>42337.25</v>
      </c>
      <c r="O977" s="6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6" customHeight="1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0"/>
        <v>40571.25</v>
      </c>
      <c r="O978" s="6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36" customHeight="1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0"/>
        <v>43138.25</v>
      </c>
      <c r="O979" s="6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36" customHeight="1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0"/>
        <v>42686.25</v>
      </c>
      <c r="O980" s="6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36" customHeight="1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0"/>
        <v>42078.208333333328</v>
      </c>
      <c r="O981" s="6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36" customHeight="1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0"/>
        <v>42307.208333333328</v>
      </c>
      <c r="O982" s="6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36" customHeight="1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0"/>
        <v>43094.25</v>
      </c>
      <c r="O983" s="6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36" customHeight="1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0"/>
        <v>40743.208333333336</v>
      </c>
      <c r="O984" s="6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36" customHeight="1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0"/>
        <v>43681.208333333328</v>
      </c>
      <c r="O985" s="6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6" customHeight="1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0"/>
        <v>43716.208333333328</v>
      </c>
      <c r="O986" s="6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36" customHeight="1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0"/>
        <v>41614.25</v>
      </c>
      <c r="O987" s="6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6" customHeight="1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0"/>
        <v>40638.208333333336</v>
      </c>
      <c r="O988" s="6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36" customHeight="1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0"/>
        <v>42852.208333333328</v>
      </c>
      <c r="O989" s="6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36" customHeight="1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0"/>
        <v>42686.25</v>
      </c>
      <c r="O990" s="6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36" customHeight="1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0"/>
        <v>43571.208333333328</v>
      </c>
      <c r="O991" s="6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36" customHeight="1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0"/>
        <v>42432.25</v>
      </c>
      <c r="O992" s="6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36" customHeight="1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0"/>
        <v>41907.208333333336</v>
      </c>
      <c r="O993" s="6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36" customHeight="1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0"/>
        <v>43227.208333333328</v>
      </c>
      <c r="O994" s="6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36" customHeight="1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0"/>
        <v>42362.25</v>
      </c>
      <c r="O995" s="6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36" customHeight="1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0"/>
        <v>41929.208333333336</v>
      </c>
      <c r="O996" s="6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36" customHeight="1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0"/>
        <v>43408.208333333328</v>
      </c>
      <c r="O997" s="6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6" customHeight="1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0"/>
        <v>41276.25</v>
      </c>
      <c r="O998" s="6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36" customHeight="1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0"/>
        <v>41659.25</v>
      </c>
      <c r="O999" s="6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36" customHeight="1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0"/>
        <v>40220.25</v>
      </c>
      <c r="O1000" s="6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36" customHeight="1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0"/>
        <v>42550.208333333328</v>
      </c>
      <c r="O1001" s="6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ontainsText" dxfId="19" priority="4" operator="containsText" text="success">
      <formula>NOT(ISERROR(SEARCH("success",G2)))</formula>
    </cfRule>
    <cfRule type="containsText" dxfId="18" priority="5" operator="containsText" text="failed">
      <formula>NOT(ISERROR(SEARCH("failed",G2)))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01">
    <cfRule type="containsText" dxfId="17" priority="1" operator="containsText" text="live">
      <formula>NOT(ISERROR(SEARCH("live",G1)))</formula>
    </cfRule>
    <cfRule type="containsText" dxfId="16" priority="3" operator="containsText" text="cancel">
      <formula>NOT(ISERROR(SEARCH("cancel",G1)))</formula>
    </cfRule>
  </conditionalFormatting>
  <conditionalFormatting sqref="F2:F1001">
    <cfRule type="colorScale" priority="2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Crowdfunding</vt:lpstr>
      <vt:lpstr>Crowd 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Edmon Chen</cp:lastModifiedBy>
  <dcterms:created xsi:type="dcterms:W3CDTF">2021-09-29T18:52:28Z</dcterms:created>
  <dcterms:modified xsi:type="dcterms:W3CDTF">2023-05-31T01:04:12Z</dcterms:modified>
</cp:coreProperties>
</file>