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D:\source_code\tymphany_platform\sw\project_files\Joplin_S\DSP\"/>
    </mc:Choice>
  </mc:AlternateContent>
  <bookViews>
    <workbookView xWindow="0" yWindow="0" windowWidth="20460" windowHeight="75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 s="1"/>
  <c r="E9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F9" i="1" l="1"/>
  <c r="E10" i="1"/>
  <c r="G8" i="1"/>
  <c r="G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9" i="1"/>
  <c r="F10" i="1" l="1"/>
  <c r="G10" i="1" s="1"/>
  <c r="E11" i="1"/>
  <c r="E12" i="1" l="1"/>
  <c r="F11" i="1"/>
  <c r="G11" i="1" s="1"/>
  <c r="E13" i="1" l="1"/>
  <c r="F12" i="1"/>
  <c r="G12" i="1" s="1"/>
  <c r="E14" i="1" l="1"/>
  <c r="F13" i="1"/>
  <c r="G13" i="1" s="1"/>
  <c r="E15" i="1" l="1"/>
  <c r="F14" i="1"/>
  <c r="G14" i="1" s="1"/>
  <c r="E16" i="1" l="1"/>
  <c r="F15" i="1"/>
  <c r="G15" i="1" s="1"/>
  <c r="E17" i="1" l="1"/>
  <c r="F16" i="1"/>
  <c r="G16" i="1" s="1"/>
  <c r="E18" i="1" l="1"/>
  <c r="F17" i="1"/>
  <c r="G17" i="1" s="1"/>
  <c r="E19" i="1" l="1"/>
  <c r="F18" i="1"/>
  <c r="G18" i="1" s="1"/>
  <c r="E20" i="1" l="1"/>
  <c r="F19" i="1"/>
  <c r="G19" i="1" s="1"/>
  <c r="E21" i="1" l="1"/>
  <c r="F20" i="1"/>
  <c r="G20" i="1" s="1"/>
  <c r="E22" i="1" l="1"/>
  <c r="F21" i="1"/>
  <c r="G21" i="1" s="1"/>
  <c r="E23" i="1" l="1"/>
  <c r="F22" i="1"/>
  <c r="G22" i="1" s="1"/>
  <c r="E24" i="1" l="1"/>
  <c r="F23" i="1"/>
  <c r="G23" i="1" s="1"/>
  <c r="E25" i="1" l="1"/>
  <c r="F24" i="1"/>
  <c r="G24" i="1" s="1"/>
  <c r="E26" i="1" l="1"/>
  <c r="F25" i="1"/>
  <c r="G25" i="1" s="1"/>
  <c r="E27" i="1" l="1"/>
  <c r="F26" i="1"/>
  <c r="G26" i="1" s="1"/>
  <c r="E28" i="1" l="1"/>
  <c r="F27" i="1"/>
  <c r="G27" i="1" s="1"/>
  <c r="E29" i="1" l="1"/>
  <c r="F28" i="1"/>
  <c r="G28" i="1" s="1"/>
  <c r="E30" i="1" l="1"/>
  <c r="F29" i="1"/>
  <c r="G29" i="1" s="1"/>
  <c r="E31" i="1" l="1"/>
  <c r="F30" i="1"/>
  <c r="G30" i="1" s="1"/>
  <c r="E32" i="1" l="1"/>
  <c r="F31" i="1"/>
  <c r="G31" i="1" s="1"/>
  <c r="E33" i="1" l="1"/>
  <c r="F32" i="1"/>
  <c r="G32" i="1" s="1"/>
  <c r="E34" i="1" l="1"/>
  <c r="F33" i="1"/>
  <c r="G33" i="1" s="1"/>
  <c r="E35" i="1" l="1"/>
  <c r="F34" i="1"/>
  <c r="G34" i="1" s="1"/>
  <c r="E36" i="1" l="1"/>
  <c r="F35" i="1"/>
  <c r="G35" i="1" s="1"/>
  <c r="E37" i="1" l="1"/>
  <c r="F36" i="1"/>
  <c r="G36" i="1" s="1"/>
  <c r="E38" i="1" l="1"/>
  <c r="F37" i="1"/>
  <c r="G37" i="1" s="1"/>
  <c r="E39" i="1" l="1"/>
  <c r="F38" i="1"/>
  <c r="G38" i="1" s="1"/>
  <c r="E40" i="1" l="1"/>
  <c r="F40" i="1" s="1"/>
  <c r="G40" i="1" s="1"/>
  <c r="F39" i="1"/>
  <c r="G39" i="1" s="1"/>
</calcChain>
</file>

<file path=xl/sharedStrings.xml><?xml version="1.0" encoding="utf-8"?>
<sst xmlns="http://schemas.openxmlformats.org/spreadsheetml/2006/main" count="14" uniqueCount="14">
  <si>
    <t>dB</t>
  </si>
  <si>
    <t>step</t>
  </si>
  <si>
    <t>db delta</t>
  </si>
  <si>
    <t>Float</t>
  </si>
  <si>
    <t>Hex_4_Bytes</t>
  </si>
  <si>
    <t>1.0.0</t>
  </si>
  <si>
    <t>Version</t>
  </si>
  <si>
    <t>Format</t>
  </si>
  <si>
    <t>Base</t>
  </si>
  <si>
    <t>Integer_x</t>
  </si>
  <si>
    <t>Fraction_y</t>
  </si>
  <si>
    <t>x_y_Format</t>
  </si>
  <si>
    <t>Author</t>
  </si>
  <si>
    <t>Daniel.Qin@tmphany.com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</si>
</sst>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0000"/>
    <numFmt numFmtId="165" formatCode="0\x00000000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/>
    <xf numFmtId="3" fontId="0" fillId="0" borderId="0" xfId="0" applyNumberFormat="1"/>
    <xf numFmtId="1" fontId="0" fillId="0" borderId="0" xfId="0" applyNumberFormat="1" applyAlignment="1">
      <alignment horizontal="center" vertical="center"/>
    </xf>
    <xf numFmtId="0" fontId="5" fillId="0" borderId="0" xfId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Table</a:t>
            </a:r>
          </a:p>
        </c:rich>
      </c:tx>
      <c:layout>
        <c:manualLayout>
          <c:xMode val="edge"/>
          <c:yMode val="edge"/>
          <c:x val="0.352020778652668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Volume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Sheet1!$B$8:$B$40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Sheet1!$C$8:$C$40</c:f>
              <c:numCache>
                <c:formatCode>General</c:formatCode>
                <c:ptCount val="33"/>
                <c:pt idx="0">
                  <c:v>-103</c:v>
                </c:pt>
                <c:pt idx="1">
                  <c:v>-62</c:v>
                </c:pt>
                <c:pt idx="2">
                  <c:v>-61</c:v>
                </c:pt>
                <c:pt idx="3">
                  <c:v>-59</c:v>
                </c:pt>
                <c:pt idx="4">
                  <c:v>-56</c:v>
                </c:pt>
                <c:pt idx="5">
                  <c:v>-53</c:v>
                </c:pt>
                <c:pt idx="6">
                  <c:v>-50.5</c:v>
                </c:pt>
                <c:pt idx="7">
                  <c:v>-48</c:v>
                </c:pt>
                <c:pt idx="8">
                  <c:v>-45.5</c:v>
                </c:pt>
                <c:pt idx="9">
                  <c:v>-43.5</c:v>
                </c:pt>
                <c:pt idx="10">
                  <c:v>-41.5</c:v>
                </c:pt>
                <c:pt idx="11">
                  <c:v>-39.5</c:v>
                </c:pt>
                <c:pt idx="12">
                  <c:v>-37.5</c:v>
                </c:pt>
                <c:pt idx="13">
                  <c:v>-35.5</c:v>
                </c:pt>
                <c:pt idx="14">
                  <c:v>-34</c:v>
                </c:pt>
                <c:pt idx="15">
                  <c:v>-32.5</c:v>
                </c:pt>
                <c:pt idx="16">
                  <c:v>-31</c:v>
                </c:pt>
                <c:pt idx="17">
                  <c:v>-29.5</c:v>
                </c:pt>
                <c:pt idx="18">
                  <c:v>-28</c:v>
                </c:pt>
                <c:pt idx="19">
                  <c:v>-26.5</c:v>
                </c:pt>
                <c:pt idx="20">
                  <c:v>-25</c:v>
                </c:pt>
                <c:pt idx="21">
                  <c:v>-24</c:v>
                </c:pt>
                <c:pt idx="22">
                  <c:v>-23</c:v>
                </c:pt>
                <c:pt idx="23">
                  <c:v>-21.5</c:v>
                </c:pt>
                <c:pt idx="24">
                  <c:v>-19</c:v>
                </c:pt>
                <c:pt idx="25">
                  <c:v>-16.5</c:v>
                </c:pt>
                <c:pt idx="26">
                  <c:v>-14</c:v>
                </c:pt>
                <c:pt idx="27">
                  <c:v>-11.5</c:v>
                </c:pt>
                <c:pt idx="28">
                  <c:v>-9</c:v>
                </c:pt>
                <c:pt idx="29">
                  <c:v>-6.5</c:v>
                </c:pt>
                <c:pt idx="30">
                  <c:v>-4</c:v>
                </c:pt>
                <c:pt idx="31">
                  <c:v>-1.5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D-4ADC-B86E-AC6A341B8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07808"/>
        <c:axId val="281008368"/>
      </c:scatterChart>
      <c:valAx>
        <c:axId val="281007808"/>
        <c:scaling>
          <c:logBase val="10"/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</a:t>
                </a:r>
                <a:r>
                  <a:rPr lang="en-GB" baseline="0"/>
                  <a:t> Step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08368"/>
        <c:crosses val="autoZero"/>
        <c:crossBetween val="midCat"/>
        <c:majorUnit val="2"/>
      </c:valAx>
      <c:valAx>
        <c:axId val="2810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Gain (</a:t>
                </a:r>
                <a:r>
                  <a:rPr lang="en-GB"/>
                  <a:t>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0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14</xdr:row>
      <xdr:rowOff>57150</xdr:rowOff>
    </xdr:from>
    <xdr:to>
      <xdr:col>22</xdr:col>
      <xdr:colOff>428626</xdr:colOff>
      <xdr:row>35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3F84EC1-83B1-4A79-B529-A3C54F21F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3</xdr:row>
      <xdr:rowOff>0</xdr:rowOff>
    </xdr:from>
    <xdr:to>
      <xdr:col>8</xdr:col>
      <xdr:colOff>590550</xdr:colOff>
      <xdr:row>4</xdr:row>
      <xdr:rowOff>57150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E2C425-7FAE-4FEF-898C-C6F7BF5B00BE}"/>
            </a:ext>
          </a:extLst>
        </xdr:cNvPr>
        <xdr:cNvCxnSpPr/>
      </xdr:nvCxnSpPr>
      <xdr:spPr>
        <a:xfrm>
          <a:off x="7200900" y="571500"/>
          <a:ext cx="676275" cy="2476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4</xdr:col>
      <xdr:colOff>504825</xdr:colOff>
      <xdr:row>1</xdr:row>
      <xdr:rowOff>38100</xdr:rowOff>
    </xdr:from>
    <xdr:ext cx="3371849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E32A35-596C-44AC-A0F2-0C31E202FCB4}"/>
            </a:ext>
          </a:extLst>
        </xdr:cNvPr>
        <xdr:cNvSpPr txBox="1"/>
      </xdr:nvSpPr>
      <xdr:spPr>
        <a:xfrm>
          <a:off x="4619625" y="228600"/>
          <a:ext cx="3371849" cy="34278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accent2"/>
              </a:solidFill>
            </a:rPr>
            <a:t>2. Please set  format</a:t>
          </a:r>
          <a:r>
            <a:rPr lang="en-US" sz="1600" b="1" baseline="0">
              <a:solidFill>
                <a:schemeClr val="accent2"/>
              </a:solidFill>
            </a:rPr>
            <a:t> accordingly</a:t>
          </a:r>
          <a:endParaRPr lang="en-US" sz="1600" b="1">
            <a:solidFill>
              <a:schemeClr val="accent2"/>
            </a:solidFill>
          </a:endParaRPr>
        </a:p>
      </xdr:txBody>
    </xdr:sp>
    <xdr:clientData/>
  </xdr:oneCellAnchor>
  <xdr:twoCellAnchor>
    <xdr:from>
      <xdr:col>7</xdr:col>
      <xdr:colOff>133350</xdr:colOff>
      <xdr:row>20</xdr:row>
      <xdr:rowOff>38101</xdr:rowOff>
    </xdr:from>
    <xdr:to>
      <xdr:col>8</xdr:col>
      <xdr:colOff>57151</xdr:colOff>
      <xdr:row>20</xdr:row>
      <xdr:rowOff>47625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95799B5-94BD-44E5-861D-A84488AAE622}"/>
            </a:ext>
          </a:extLst>
        </xdr:cNvPr>
        <xdr:cNvCxnSpPr/>
      </xdr:nvCxnSpPr>
      <xdr:spPr>
        <a:xfrm flipH="1">
          <a:off x="6943725" y="3848101"/>
          <a:ext cx="400051" cy="9524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8</xdr:col>
      <xdr:colOff>9526</xdr:colOff>
      <xdr:row>19</xdr:row>
      <xdr:rowOff>57150</xdr:rowOff>
    </xdr:from>
    <xdr:ext cx="2438400" cy="59323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95CF7AD-B786-47A1-BB98-C350EA1E5119}"/>
            </a:ext>
          </a:extLst>
        </xdr:cNvPr>
        <xdr:cNvSpPr txBox="1"/>
      </xdr:nvSpPr>
      <xdr:spPr>
        <a:xfrm>
          <a:off x="7296151" y="3676650"/>
          <a:ext cx="2438400" cy="59323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accent2"/>
              </a:solidFill>
            </a:rPr>
            <a:t>3. Put</a:t>
          </a:r>
          <a:r>
            <a:rPr lang="en-US" sz="1600" b="1" baseline="0">
              <a:solidFill>
                <a:schemeClr val="accent2"/>
              </a:solidFill>
            </a:rPr>
            <a:t> these data into volume table in your code.</a:t>
          </a:r>
          <a:endParaRPr lang="en-US" sz="1600" b="1">
            <a:solidFill>
              <a:schemeClr val="accent2"/>
            </a:solidFill>
          </a:endParaRPr>
        </a:p>
      </xdr:txBody>
    </xdr:sp>
    <xdr:clientData/>
  </xdr:oneCellAnchor>
  <xdr:twoCellAnchor>
    <xdr:from>
      <xdr:col>6</xdr:col>
      <xdr:colOff>95250</xdr:colOff>
      <xdr:row>5</xdr:row>
      <xdr:rowOff>66675</xdr:rowOff>
    </xdr:from>
    <xdr:to>
      <xdr:col>7</xdr:col>
      <xdr:colOff>38100</xdr:colOff>
      <xdr:row>40</xdr:row>
      <xdr:rowOff>38100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C69F7D4-5A73-4002-9996-DF77EFE46A6C}"/>
            </a:ext>
          </a:extLst>
        </xdr:cNvPr>
        <xdr:cNvSpPr/>
      </xdr:nvSpPr>
      <xdr:spPr>
        <a:xfrm>
          <a:off x="5953125" y="1019175"/>
          <a:ext cx="895350" cy="6638925"/>
        </a:xfrm>
        <a:prstGeom prst="round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4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5</xdr:row>
      <xdr:rowOff>133350</xdr:rowOff>
    </xdr:from>
    <xdr:to>
      <xdr:col>3</xdr:col>
      <xdr:colOff>28575</xdr:colOff>
      <xdr:row>40</xdr:row>
      <xdr:rowOff>161925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962948B-1121-416A-B8C3-DD7B77E6DC47}"/>
            </a:ext>
          </a:extLst>
        </xdr:cNvPr>
        <xdr:cNvSpPr/>
      </xdr:nvSpPr>
      <xdr:spPr>
        <a:xfrm>
          <a:off x="38100" y="1085850"/>
          <a:ext cx="1819275" cy="6696075"/>
        </a:xfrm>
        <a:prstGeom prst="roundRect">
          <a:avLst/>
        </a:prstGeom>
        <a:noFill/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704850</xdr:colOff>
      <xdr:row>1</xdr:row>
      <xdr:rowOff>161925</xdr:rowOff>
    </xdr:from>
    <xdr:to>
      <xdr:col>11</xdr:col>
      <xdr:colOff>542925</xdr:colOff>
      <xdr:row>5</xdr:row>
      <xdr:rowOff>171450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C181997-D86D-4DF9-A86B-622EA21F559D}"/>
            </a:ext>
          </a:extLst>
        </xdr:cNvPr>
        <xdr:cNvSpPr/>
      </xdr:nvSpPr>
      <xdr:spPr>
        <a:xfrm>
          <a:off x="7991475" y="352425"/>
          <a:ext cx="1771650" cy="771525"/>
        </a:xfrm>
        <a:prstGeom prst="roundRect">
          <a:avLst/>
        </a:prstGeom>
        <a:noFill/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600076</xdr:colOff>
      <xdr:row>3</xdr:row>
      <xdr:rowOff>180975</xdr:rowOff>
    </xdr:from>
    <xdr:to>
      <xdr:col>1</xdr:col>
      <xdr:colOff>266700</xdr:colOff>
      <xdr:row>5</xdr:row>
      <xdr:rowOff>66675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636E7A6-7F32-4D80-8889-7A0149470298}"/>
            </a:ext>
          </a:extLst>
        </xdr:cNvPr>
        <xdr:cNvCxnSpPr/>
      </xdr:nvCxnSpPr>
      <xdr:spPr>
        <a:xfrm flipH="1">
          <a:off x="600076" y="752475"/>
          <a:ext cx="276224" cy="266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</xdr:col>
      <xdr:colOff>161926</xdr:colOff>
      <xdr:row>2</xdr:row>
      <xdr:rowOff>28575</xdr:rowOff>
    </xdr:from>
    <xdr:ext cx="2724150" cy="593239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36D6D6A-20F9-405E-9E0E-B6905267258D}"/>
            </a:ext>
          </a:extLst>
        </xdr:cNvPr>
        <xdr:cNvSpPr txBox="1"/>
      </xdr:nvSpPr>
      <xdr:spPr>
        <a:xfrm>
          <a:off x="771526" y="409575"/>
          <a:ext cx="2724150" cy="59323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accent2"/>
              </a:solidFill>
            </a:rPr>
            <a:t>1.</a:t>
          </a:r>
          <a:r>
            <a:rPr lang="en-US" sz="1600" b="1" baseline="0">
              <a:solidFill>
                <a:schemeClr val="accent2"/>
              </a:solidFill>
            </a:rPr>
            <a:t> Input these data according to your project requirement.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iel.Qin@tmph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0"/>
  <sheetViews>
    <sheetView tabSelected="1" workbookViewId="0">
      <selection activeCell="J14" sqref="J14"/>
    </sheetView>
  </sheetViews>
  <sheetFormatPr defaultRowHeight="15"/>
  <cols>
    <col min="4" max="4" width="34.28515625" customWidth="1"/>
    <col min="5" max="5" width="10" style="15" customWidth="1"/>
    <col min="6" max="6" width="16.140625" style="7" customWidth="1"/>
    <col min="7" max="7" width="14.28515625" style="9" customWidth="1"/>
    <col min="8" max="8" width="7.140625" style="9" customWidth="1"/>
    <col min="9" max="9" width="10.7109375" bestFit="1" customWidth="1"/>
  </cols>
  <sheetData>
    <row r="1" spans="1:32" s="8" customFormat="1">
      <c r="B1" s="13" t="s">
        <v>6</v>
      </c>
      <c r="C1" s="13" t="s">
        <v>12</v>
      </c>
      <c r="E1" s="15"/>
      <c r="F1" s="7"/>
      <c r="G1" s="9"/>
      <c r="H1" s="9"/>
    </row>
    <row r="2" spans="1:32" s="8" customFormat="1">
      <c r="B2" s="8" t="s">
        <v>5</v>
      </c>
      <c r="C2" s="19" t="s">
        <v>13</v>
      </c>
      <c r="E2" s="15"/>
      <c r="F2" s="7"/>
      <c r="G2" s="9"/>
      <c r="H2" s="9"/>
    </row>
    <row r="3" spans="1:32" s="8" customFormat="1">
      <c r="E3" s="15"/>
      <c r="F3" s="7"/>
      <c r="G3" s="9"/>
      <c r="H3" s="9"/>
      <c r="J3" s="21" t="s">
        <v>7</v>
      </c>
      <c r="K3" s="21"/>
    </row>
    <row r="4" spans="1:32" s="8" customFormat="1">
      <c r="E4" s="15"/>
      <c r="F4" s="7"/>
      <c r="G4" s="9"/>
      <c r="H4" s="9"/>
      <c r="J4" s="14" t="s">
        <v>9</v>
      </c>
      <c r="K4" s="14" t="s">
        <v>10</v>
      </c>
    </row>
    <row r="5" spans="1:32" s="8" customFormat="1">
      <c r="E5" s="15"/>
      <c r="F5" s="7"/>
      <c r="G5" s="9"/>
      <c r="H5" s="9"/>
      <c r="J5" s="14">
        <v>5</v>
      </c>
      <c r="K5" s="14">
        <v>23</v>
      </c>
    </row>
    <row r="6" spans="1:32" s="8" customFormat="1">
      <c r="E6" s="15"/>
      <c r="F6" s="7"/>
      <c r="G6" s="9"/>
      <c r="H6" s="9"/>
    </row>
    <row r="7" spans="1:32">
      <c r="A7" s="20" t="s">
        <v>2</v>
      </c>
      <c r="B7" s="5" t="s">
        <v>1</v>
      </c>
      <c r="C7" s="5" t="s">
        <v>0</v>
      </c>
      <c r="D7" s="10" t="s">
        <v>3</v>
      </c>
      <c r="E7" s="18" t="s">
        <v>8</v>
      </c>
      <c r="F7" s="12" t="s">
        <v>11</v>
      </c>
      <c r="G7" s="10" t="s">
        <v>4</v>
      </c>
      <c r="I7" s="16"/>
      <c r="J7" s="16"/>
      <c r="K7" s="16"/>
      <c r="L7" s="16"/>
    </row>
    <row r="8" spans="1:32">
      <c r="A8" s="20"/>
      <c r="B8" s="3">
        <v>0</v>
      </c>
      <c r="C8" s="3">
        <v>-103</v>
      </c>
      <c r="D8" s="6">
        <f t="shared" ref="D8:D39" si="0">POWER(10, C8/20)</f>
        <v>7.0794578438413623E-6</v>
      </c>
      <c r="E8" s="15">
        <f>POWER(2,K5)</f>
        <v>8388608</v>
      </c>
      <c r="F8" s="7">
        <f>ROUND(D8*E8, 0)</f>
        <v>59</v>
      </c>
      <c r="G8" s="11" t="str">
        <f t="shared" ref="G8:G39" si="1">DEC2HEX(F8,8)</f>
        <v>0000003B</v>
      </c>
      <c r="H8" s="11"/>
      <c r="I8" s="16"/>
      <c r="J8" s="16"/>
      <c r="K8" s="16"/>
      <c r="L8" s="16"/>
      <c r="AE8" s="1"/>
      <c r="AF8" s="2"/>
    </row>
    <row r="9" spans="1:32">
      <c r="A9" s="3">
        <f>-(C8-C9)</f>
        <v>41</v>
      </c>
      <c r="B9" s="3">
        <v>1</v>
      </c>
      <c r="C9" s="3">
        <v>-62</v>
      </c>
      <c r="D9" s="6">
        <f t="shared" si="0"/>
        <v>7.9432823472428099E-4</v>
      </c>
      <c r="E9" s="15">
        <f>E8</f>
        <v>8388608</v>
      </c>
      <c r="F9" s="17">
        <f t="shared" ref="F9:F40" si="2">ROUND(D9*E9, 0)</f>
        <v>6663</v>
      </c>
      <c r="G9" s="11" t="str">
        <f t="shared" si="1"/>
        <v>00001A07</v>
      </c>
      <c r="H9" s="11"/>
      <c r="I9" s="16"/>
      <c r="J9" s="16"/>
      <c r="K9" s="16"/>
      <c r="L9" s="16"/>
      <c r="AE9" s="1"/>
      <c r="AF9" s="2"/>
    </row>
    <row r="10" spans="1:32">
      <c r="A10" s="3">
        <f t="shared" ref="A10:A40" si="3">-(C9-C10)</f>
        <v>1</v>
      </c>
      <c r="B10" s="3">
        <v>2</v>
      </c>
      <c r="C10" s="3">
        <v>-61</v>
      </c>
      <c r="D10" s="6">
        <f t="shared" si="0"/>
        <v>8.9125093813374539E-4</v>
      </c>
      <c r="E10" s="15">
        <f>E9</f>
        <v>8388608</v>
      </c>
      <c r="F10" s="17">
        <f t="shared" si="2"/>
        <v>7476</v>
      </c>
      <c r="G10" s="11" t="str">
        <f t="shared" si="1"/>
        <v>00001D34</v>
      </c>
      <c r="H10" s="11"/>
      <c r="I10" s="16"/>
      <c r="J10" s="16"/>
      <c r="K10" s="16"/>
      <c r="L10" s="16"/>
      <c r="AE10" s="1"/>
      <c r="AF10" s="2"/>
    </row>
    <row r="11" spans="1:32">
      <c r="A11" s="3">
        <f t="shared" si="3"/>
        <v>2</v>
      </c>
      <c r="B11" s="3">
        <v>3</v>
      </c>
      <c r="C11" s="3">
        <v>-59</v>
      </c>
      <c r="D11" s="6">
        <f t="shared" si="0"/>
        <v>1.1220184543019622E-3</v>
      </c>
      <c r="E11" s="15">
        <f t="shared" ref="E11:E40" si="4">E10</f>
        <v>8388608</v>
      </c>
      <c r="F11" s="17">
        <f t="shared" si="2"/>
        <v>9412</v>
      </c>
      <c r="G11" s="11" t="str">
        <f t="shared" si="1"/>
        <v>000024C4</v>
      </c>
      <c r="H11" s="11"/>
      <c r="AE11" s="1"/>
      <c r="AF11" s="2"/>
    </row>
    <row r="12" spans="1:32">
      <c r="A12" s="3">
        <f t="shared" si="3"/>
        <v>3</v>
      </c>
      <c r="B12" s="3">
        <v>4</v>
      </c>
      <c r="C12" s="3">
        <v>-56</v>
      </c>
      <c r="D12" s="6">
        <f t="shared" si="0"/>
        <v>1.5848931924611134E-3</v>
      </c>
      <c r="E12" s="15">
        <f t="shared" si="4"/>
        <v>8388608</v>
      </c>
      <c r="F12" s="17">
        <f t="shared" si="2"/>
        <v>13295</v>
      </c>
      <c r="G12" s="11" t="str">
        <f t="shared" si="1"/>
        <v>000033EF</v>
      </c>
      <c r="H12" s="11"/>
      <c r="AE12" s="1"/>
      <c r="AF12" s="2"/>
    </row>
    <row r="13" spans="1:32">
      <c r="A13" s="3">
        <f t="shared" si="3"/>
        <v>3</v>
      </c>
      <c r="B13" s="3">
        <v>5</v>
      </c>
      <c r="C13" s="3">
        <v>-53</v>
      </c>
      <c r="D13" s="6">
        <f t="shared" si="0"/>
        <v>2.2387211385683386E-3</v>
      </c>
      <c r="E13" s="15">
        <f t="shared" si="4"/>
        <v>8388608</v>
      </c>
      <c r="F13" s="17">
        <f t="shared" si="2"/>
        <v>18780</v>
      </c>
      <c r="G13" s="11" t="str">
        <f t="shared" si="1"/>
        <v>0000495C</v>
      </c>
      <c r="H13" s="11"/>
      <c r="AE13" s="1"/>
      <c r="AF13" s="2"/>
    </row>
    <row r="14" spans="1:32">
      <c r="A14" s="3">
        <f t="shared" si="3"/>
        <v>2.5</v>
      </c>
      <c r="B14" s="3">
        <v>6</v>
      </c>
      <c r="C14" s="3">
        <v>-50.5</v>
      </c>
      <c r="D14" s="6">
        <f t="shared" si="0"/>
        <v>2.9853826189179572E-3</v>
      </c>
      <c r="E14" s="15">
        <f t="shared" si="4"/>
        <v>8388608</v>
      </c>
      <c r="F14" s="17">
        <f t="shared" si="2"/>
        <v>25043</v>
      </c>
      <c r="G14" s="11" t="str">
        <f t="shared" si="1"/>
        <v>000061D3</v>
      </c>
      <c r="H14" s="11"/>
      <c r="AE14" s="1"/>
      <c r="AF14" s="2"/>
    </row>
    <row r="15" spans="1:32">
      <c r="A15" s="3">
        <f t="shared" si="3"/>
        <v>2.5</v>
      </c>
      <c r="B15" s="4">
        <v>7</v>
      </c>
      <c r="C15" s="3">
        <v>-48</v>
      </c>
      <c r="D15" s="6">
        <f t="shared" si="0"/>
        <v>3.9810717055349717E-3</v>
      </c>
      <c r="E15" s="15">
        <f t="shared" si="4"/>
        <v>8388608</v>
      </c>
      <c r="F15" s="17">
        <f t="shared" si="2"/>
        <v>33396</v>
      </c>
      <c r="G15" s="11" t="str">
        <f t="shared" si="1"/>
        <v>00008274</v>
      </c>
      <c r="H15" s="11"/>
      <c r="AE15" s="1"/>
      <c r="AF15" s="2"/>
    </row>
    <row r="16" spans="1:32">
      <c r="A16" s="3">
        <f t="shared" si="3"/>
        <v>2.5</v>
      </c>
      <c r="B16" s="4">
        <v>8</v>
      </c>
      <c r="C16" s="3">
        <v>-45.5</v>
      </c>
      <c r="D16" s="6">
        <f t="shared" si="0"/>
        <v>5.3088444423098806E-3</v>
      </c>
      <c r="E16" s="15">
        <f t="shared" si="4"/>
        <v>8388608</v>
      </c>
      <c r="F16" s="17">
        <f t="shared" si="2"/>
        <v>44534</v>
      </c>
      <c r="G16" s="11" t="str">
        <f t="shared" si="1"/>
        <v>0000ADF6</v>
      </c>
      <c r="H16" s="11"/>
      <c r="AE16" s="1"/>
      <c r="AF16" s="2"/>
    </row>
    <row r="17" spans="1:32">
      <c r="A17" s="3">
        <f t="shared" si="3"/>
        <v>2</v>
      </c>
      <c r="B17" s="4">
        <v>9</v>
      </c>
      <c r="C17" s="3">
        <v>-43.5</v>
      </c>
      <c r="D17" s="6">
        <f t="shared" si="0"/>
        <v>6.6834391756861481E-3</v>
      </c>
      <c r="E17" s="15">
        <f t="shared" si="4"/>
        <v>8388608</v>
      </c>
      <c r="F17" s="17">
        <f t="shared" si="2"/>
        <v>56065</v>
      </c>
      <c r="G17" s="11" t="str">
        <f t="shared" si="1"/>
        <v>0000DB01</v>
      </c>
      <c r="H17" s="11"/>
      <c r="AE17" s="1"/>
      <c r="AF17" s="2"/>
    </row>
    <row r="18" spans="1:32">
      <c r="A18" s="3">
        <f t="shared" si="3"/>
        <v>2</v>
      </c>
      <c r="B18" s="4">
        <v>10</v>
      </c>
      <c r="C18" s="3">
        <v>-41.5</v>
      </c>
      <c r="D18" s="6">
        <f t="shared" si="0"/>
        <v>8.4139514164519452E-3</v>
      </c>
      <c r="E18" s="15">
        <f t="shared" si="4"/>
        <v>8388608</v>
      </c>
      <c r="F18" s="17">
        <f t="shared" si="2"/>
        <v>70581</v>
      </c>
      <c r="G18" s="11" t="str">
        <f t="shared" si="1"/>
        <v>000113B5</v>
      </c>
      <c r="H18" s="11"/>
      <c r="AE18" s="1"/>
      <c r="AF18" s="2"/>
    </row>
    <row r="19" spans="1:32">
      <c r="A19" s="3">
        <f t="shared" si="3"/>
        <v>2</v>
      </c>
      <c r="B19" s="4">
        <v>11</v>
      </c>
      <c r="C19" s="3">
        <v>-39.5</v>
      </c>
      <c r="D19" s="6">
        <f t="shared" si="0"/>
        <v>1.0592537251772881E-2</v>
      </c>
      <c r="E19" s="15">
        <f t="shared" si="4"/>
        <v>8388608</v>
      </c>
      <c r="F19" s="17">
        <f t="shared" si="2"/>
        <v>88857</v>
      </c>
      <c r="G19" s="11" t="str">
        <f t="shared" si="1"/>
        <v>00015B19</v>
      </c>
      <c r="H19" s="11"/>
      <c r="AE19" s="1"/>
      <c r="AF19" s="2"/>
    </row>
    <row r="20" spans="1:32">
      <c r="A20" s="3">
        <f t="shared" si="3"/>
        <v>2</v>
      </c>
      <c r="B20" s="4">
        <v>12</v>
      </c>
      <c r="C20" s="3">
        <v>-37.5</v>
      </c>
      <c r="D20" s="6">
        <f t="shared" si="0"/>
        <v>1.333521432163323E-2</v>
      </c>
      <c r="E20" s="15">
        <f t="shared" si="4"/>
        <v>8388608</v>
      </c>
      <c r="F20" s="17">
        <f t="shared" si="2"/>
        <v>111864</v>
      </c>
      <c r="G20" s="11" t="str">
        <f t="shared" si="1"/>
        <v>0001B4F8</v>
      </c>
      <c r="H20" s="11"/>
      <c r="AE20" s="1"/>
      <c r="AF20" s="2"/>
    </row>
    <row r="21" spans="1:32">
      <c r="A21" s="3">
        <f t="shared" si="3"/>
        <v>2</v>
      </c>
      <c r="B21" s="4">
        <v>13</v>
      </c>
      <c r="C21" s="3">
        <v>-35.5</v>
      </c>
      <c r="D21" s="6">
        <f t="shared" si="0"/>
        <v>1.6788040181225605E-2</v>
      </c>
      <c r="E21" s="15">
        <f t="shared" si="4"/>
        <v>8388608</v>
      </c>
      <c r="F21" s="17">
        <f t="shared" si="2"/>
        <v>140828</v>
      </c>
      <c r="G21" s="11" t="str">
        <f t="shared" si="1"/>
        <v>0002261C</v>
      </c>
      <c r="H21" s="11"/>
      <c r="AE21" s="1"/>
      <c r="AF21" s="2"/>
    </row>
    <row r="22" spans="1:32">
      <c r="A22" s="3">
        <f t="shared" si="3"/>
        <v>1.5</v>
      </c>
      <c r="B22" s="4">
        <v>14</v>
      </c>
      <c r="C22" s="3">
        <v>-34</v>
      </c>
      <c r="D22" s="6">
        <f t="shared" si="0"/>
        <v>1.9952623149688792E-2</v>
      </c>
      <c r="E22" s="15">
        <f t="shared" si="4"/>
        <v>8388608</v>
      </c>
      <c r="F22" s="17">
        <f t="shared" si="2"/>
        <v>167375</v>
      </c>
      <c r="G22" s="11" t="str">
        <f t="shared" si="1"/>
        <v>00028DCF</v>
      </c>
      <c r="H22" s="11"/>
      <c r="AE22" s="1"/>
      <c r="AF22" s="2"/>
    </row>
    <row r="23" spans="1:32">
      <c r="A23" s="3">
        <f t="shared" si="3"/>
        <v>1.5</v>
      </c>
      <c r="B23" s="4">
        <v>15</v>
      </c>
      <c r="C23" s="3">
        <v>-32.5</v>
      </c>
      <c r="D23" s="6">
        <f t="shared" si="0"/>
        <v>2.371373705661654E-2</v>
      </c>
      <c r="E23" s="15">
        <f t="shared" si="4"/>
        <v>8388608</v>
      </c>
      <c r="F23" s="17">
        <f t="shared" si="2"/>
        <v>198925</v>
      </c>
      <c r="G23" s="11" t="str">
        <f t="shared" si="1"/>
        <v>0003090D</v>
      </c>
      <c r="H23" s="11"/>
      <c r="AE23" s="1"/>
      <c r="AF23" s="2"/>
    </row>
    <row r="24" spans="1:32">
      <c r="A24" s="3">
        <f t="shared" si="3"/>
        <v>1.5</v>
      </c>
      <c r="B24" s="3">
        <v>16</v>
      </c>
      <c r="C24" s="3">
        <v>-31</v>
      </c>
      <c r="D24" s="6">
        <f t="shared" si="0"/>
        <v>2.8183829312644532E-2</v>
      </c>
      <c r="E24" s="15">
        <f t="shared" si="4"/>
        <v>8388608</v>
      </c>
      <c r="F24" s="17">
        <f t="shared" si="2"/>
        <v>236423</v>
      </c>
      <c r="G24" s="11" t="str">
        <f t="shared" si="1"/>
        <v>00039B87</v>
      </c>
      <c r="H24" s="11"/>
      <c r="AE24" s="1"/>
      <c r="AF24" s="2"/>
    </row>
    <row r="25" spans="1:32">
      <c r="A25" s="3">
        <f t="shared" si="3"/>
        <v>1.5</v>
      </c>
      <c r="B25" s="3">
        <v>17</v>
      </c>
      <c r="C25" s="3">
        <v>-29.5</v>
      </c>
      <c r="D25" s="6">
        <f t="shared" si="0"/>
        <v>3.3496543915782745E-2</v>
      </c>
      <c r="E25" s="15">
        <f t="shared" si="4"/>
        <v>8388608</v>
      </c>
      <c r="F25" s="17">
        <f t="shared" si="2"/>
        <v>280989</v>
      </c>
      <c r="G25" s="11" t="str">
        <f t="shared" si="1"/>
        <v>0004499D</v>
      </c>
      <c r="H25" s="11"/>
      <c r="AE25" s="1"/>
      <c r="AF25" s="2"/>
    </row>
    <row r="26" spans="1:32">
      <c r="A26" s="3">
        <f t="shared" si="3"/>
        <v>1.5</v>
      </c>
      <c r="B26" s="3">
        <v>18</v>
      </c>
      <c r="C26" s="3">
        <v>-28</v>
      </c>
      <c r="D26" s="6">
        <f t="shared" si="0"/>
        <v>3.9810717055349727E-2</v>
      </c>
      <c r="E26" s="15">
        <f t="shared" si="4"/>
        <v>8388608</v>
      </c>
      <c r="F26" s="17">
        <f t="shared" si="2"/>
        <v>333956</v>
      </c>
      <c r="G26" s="11" t="str">
        <f t="shared" si="1"/>
        <v>00051884</v>
      </c>
      <c r="H26" s="11"/>
      <c r="AE26" s="1"/>
      <c r="AF26" s="2"/>
    </row>
    <row r="27" spans="1:32">
      <c r="A27" s="3">
        <f t="shared" si="3"/>
        <v>1.5</v>
      </c>
      <c r="B27" s="3">
        <v>19</v>
      </c>
      <c r="C27" s="3">
        <v>-26.5</v>
      </c>
      <c r="D27" s="6">
        <f t="shared" si="0"/>
        <v>4.7315125896148037E-2</v>
      </c>
      <c r="E27" s="15">
        <f t="shared" si="4"/>
        <v>8388608</v>
      </c>
      <c r="F27" s="17">
        <f t="shared" si="2"/>
        <v>396908</v>
      </c>
      <c r="G27" s="11" t="str">
        <f t="shared" si="1"/>
        <v>00060E6C</v>
      </c>
      <c r="H27" s="11"/>
      <c r="AE27" s="1"/>
      <c r="AF27" s="2"/>
    </row>
    <row r="28" spans="1:32">
      <c r="A28" s="3">
        <f t="shared" si="3"/>
        <v>1.5</v>
      </c>
      <c r="B28" s="3">
        <v>20</v>
      </c>
      <c r="C28" s="3">
        <v>-25</v>
      </c>
      <c r="D28" s="6">
        <f t="shared" si="0"/>
        <v>5.6234132519034884E-2</v>
      </c>
      <c r="E28" s="15">
        <f t="shared" si="4"/>
        <v>8388608</v>
      </c>
      <c r="F28" s="17">
        <f t="shared" si="2"/>
        <v>471726</v>
      </c>
      <c r="G28" s="11" t="str">
        <f t="shared" si="1"/>
        <v>000732AE</v>
      </c>
      <c r="H28" s="11"/>
      <c r="AE28" s="1"/>
      <c r="AF28" s="2"/>
    </row>
    <row r="29" spans="1:32">
      <c r="A29" s="3">
        <f t="shared" si="3"/>
        <v>1</v>
      </c>
      <c r="B29" s="3">
        <v>21</v>
      </c>
      <c r="C29" s="3">
        <v>-24</v>
      </c>
      <c r="D29" s="6">
        <f t="shared" si="0"/>
        <v>6.3095734448019317E-2</v>
      </c>
      <c r="E29" s="15">
        <f t="shared" si="4"/>
        <v>8388608</v>
      </c>
      <c r="F29" s="17">
        <f t="shared" si="2"/>
        <v>529285</v>
      </c>
      <c r="G29" s="11" t="str">
        <f t="shared" si="1"/>
        <v>00081385</v>
      </c>
      <c r="H29" s="11"/>
      <c r="AE29" s="1"/>
      <c r="AF29" s="2"/>
    </row>
    <row r="30" spans="1:32">
      <c r="A30" s="3">
        <f t="shared" si="3"/>
        <v>1</v>
      </c>
      <c r="B30" s="3">
        <v>22</v>
      </c>
      <c r="C30" s="3">
        <v>-23</v>
      </c>
      <c r="D30" s="6">
        <f t="shared" si="0"/>
        <v>7.0794578438413788E-2</v>
      </c>
      <c r="E30" s="15">
        <f t="shared" si="4"/>
        <v>8388608</v>
      </c>
      <c r="F30" s="17">
        <f t="shared" si="2"/>
        <v>593868</v>
      </c>
      <c r="G30" s="11" t="str">
        <f t="shared" si="1"/>
        <v>00090FCC</v>
      </c>
      <c r="H30" s="11"/>
      <c r="AE30" s="1"/>
      <c r="AF30" s="2"/>
    </row>
    <row r="31" spans="1:32">
      <c r="A31" s="3">
        <f t="shared" si="3"/>
        <v>1.5</v>
      </c>
      <c r="B31" s="3">
        <v>23</v>
      </c>
      <c r="C31" s="3">
        <v>-21.5</v>
      </c>
      <c r="D31" s="6">
        <f t="shared" si="0"/>
        <v>8.4139514164519508E-2</v>
      </c>
      <c r="E31" s="15">
        <f t="shared" si="4"/>
        <v>8388608</v>
      </c>
      <c r="F31" s="17">
        <f t="shared" si="2"/>
        <v>705813</v>
      </c>
      <c r="G31" s="11" t="str">
        <f t="shared" si="1"/>
        <v>000AC515</v>
      </c>
      <c r="H31" s="11"/>
      <c r="AE31" s="1"/>
      <c r="AF31" s="2"/>
    </row>
    <row r="32" spans="1:32">
      <c r="A32" s="3">
        <f t="shared" si="3"/>
        <v>2.5</v>
      </c>
      <c r="B32" s="3">
        <v>24</v>
      </c>
      <c r="C32" s="3">
        <v>-19</v>
      </c>
      <c r="D32" s="6">
        <f t="shared" si="0"/>
        <v>0.11220184543019632</v>
      </c>
      <c r="E32" s="15">
        <f t="shared" si="4"/>
        <v>8388608</v>
      </c>
      <c r="F32" s="17">
        <f t="shared" si="2"/>
        <v>941217</v>
      </c>
      <c r="G32" s="11" t="str">
        <f t="shared" si="1"/>
        <v>000E5CA1</v>
      </c>
      <c r="H32" s="11"/>
      <c r="AE32" s="1"/>
      <c r="AF32" s="2"/>
    </row>
    <row r="33" spans="1:32">
      <c r="A33" s="3">
        <f t="shared" si="3"/>
        <v>2.5</v>
      </c>
      <c r="B33" s="3">
        <v>25</v>
      </c>
      <c r="C33" s="3">
        <v>-16.5</v>
      </c>
      <c r="D33" s="6">
        <f t="shared" si="0"/>
        <v>0.14962356560944334</v>
      </c>
      <c r="E33" s="15">
        <f t="shared" si="4"/>
        <v>8388608</v>
      </c>
      <c r="F33" s="17">
        <f t="shared" si="2"/>
        <v>1255133</v>
      </c>
      <c r="G33" s="11" t="str">
        <f t="shared" si="1"/>
        <v>001326DD</v>
      </c>
      <c r="H33" s="11"/>
      <c r="AE33" s="1"/>
      <c r="AF33" s="2"/>
    </row>
    <row r="34" spans="1:32">
      <c r="A34" s="3">
        <f t="shared" si="3"/>
        <v>2.5</v>
      </c>
      <c r="B34" s="3">
        <v>26</v>
      </c>
      <c r="C34" s="3">
        <v>-14</v>
      </c>
      <c r="D34" s="6">
        <f t="shared" si="0"/>
        <v>0.19952623149688795</v>
      </c>
      <c r="E34" s="15">
        <f t="shared" si="4"/>
        <v>8388608</v>
      </c>
      <c r="F34" s="17">
        <f t="shared" si="2"/>
        <v>1673747</v>
      </c>
      <c r="G34" s="11" t="str">
        <f t="shared" si="1"/>
        <v>00198A13</v>
      </c>
      <c r="H34" s="11"/>
      <c r="AE34" s="1"/>
      <c r="AF34" s="2"/>
    </row>
    <row r="35" spans="1:32">
      <c r="A35" s="3">
        <f t="shared" si="3"/>
        <v>2.5</v>
      </c>
      <c r="B35" s="3">
        <v>27</v>
      </c>
      <c r="C35" s="3">
        <v>-11.5</v>
      </c>
      <c r="D35" s="6">
        <f t="shared" si="0"/>
        <v>0.26607250597988091</v>
      </c>
      <c r="E35" s="15">
        <f t="shared" si="4"/>
        <v>8388608</v>
      </c>
      <c r="F35" s="17">
        <f t="shared" si="2"/>
        <v>2231978</v>
      </c>
      <c r="G35" s="11" t="str">
        <f t="shared" si="1"/>
        <v>00220EAA</v>
      </c>
      <c r="H35" s="11"/>
      <c r="AE35" s="1"/>
      <c r="AF35" s="2"/>
    </row>
    <row r="36" spans="1:32">
      <c r="A36" s="3">
        <f t="shared" si="3"/>
        <v>2.5</v>
      </c>
      <c r="B36" s="3">
        <v>28</v>
      </c>
      <c r="C36" s="3">
        <v>-9</v>
      </c>
      <c r="D36" s="6">
        <f t="shared" si="0"/>
        <v>0.35481338923357542</v>
      </c>
      <c r="E36" s="15">
        <f t="shared" si="4"/>
        <v>8388608</v>
      </c>
      <c r="F36" s="17">
        <f t="shared" si="2"/>
        <v>2976390</v>
      </c>
      <c r="G36" s="11" t="str">
        <f t="shared" si="1"/>
        <v>002D6A86</v>
      </c>
      <c r="H36" s="11"/>
      <c r="AE36" s="1"/>
      <c r="AF36" s="2"/>
    </row>
    <row r="37" spans="1:32">
      <c r="A37" s="3">
        <f t="shared" si="3"/>
        <v>2.5</v>
      </c>
      <c r="B37" s="3">
        <v>29</v>
      </c>
      <c r="C37" s="3">
        <v>-6.5</v>
      </c>
      <c r="D37" s="6">
        <f t="shared" si="0"/>
        <v>0.47315125896148047</v>
      </c>
      <c r="E37" s="15">
        <f t="shared" si="4"/>
        <v>8388608</v>
      </c>
      <c r="F37" s="17">
        <f t="shared" si="2"/>
        <v>3969080</v>
      </c>
      <c r="G37" s="11" t="str">
        <f t="shared" si="1"/>
        <v>003C9038</v>
      </c>
      <c r="H37" s="11"/>
      <c r="AE37" s="1"/>
      <c r="AF37" s="2"/>
    </row>
    <row r="38" spans="1:32">
      <c r="A38" s="3">
        <f t="shared" si="3"/>
        <v>2.5</v>
      </c>
      <c r="B38" s="3">
        <v>30</v>
      </c>
      <c r="C38" s="3">
        <v>-4</v>
      </c>
      <c r="D38" s="6">
        <f t="shared" si="0"/>
        <v>0.63095734448019325</v>
      </c>
      <c r="E38" s="15">
        <f t="shared" si="4"/>
        <v>8388608</v>
      </c>
      <c r="F38" s="17">
        <f t="shared" si="2"/>
        <v>5292854</v>
      </c>
      <c r="G38" s="11" t="str">
        <f t="shared" si="1"/>
        <v>0050C336</v>
      </c>
      <c r="H38" s="11"/>
      <c r="AE38" s="1"/>
      <c r="AF38" s="2"/>
    </row>
    <row r="39" spans="1:32">
      <c r="A39" s="3">
        <f t="shared" si="3"/>
        <v>2.5</v>
      </c>
      <c r="B39" s="3">
        <v>31</v>
      </c>
      <c r="C39" s="3">
        <v>-1.5</v>
      </c>
      <c r="D39" s="6">
        <f t="shared" si="0"/>
        <v>0.84139514164519502</v>
      </c>
      <c r="E39" s="15">
        <f t="shared" si="4"/>
        <v>8388608</v>
      </c>
      <c r="F39" s="17">
        <f t="shared" si="2"/>
        <v>7058134</v>
      </c>
      <c r="G39" s="11" t="str">
        <f t="shared" si="1"/>
        <v>006BB2D6</v>
      </c>
      <c r="H39" s="11"/>
      <c r="AE39" s="1"/>
      <c r="AF39" s="2"/>
    </row>
    <row r="40" spans="1:32">
      <c r="A40" s="3">
        <f t="shared" si="3"/>
        <v>1.5</v>
      </c>
      <c r="B40" s="4">
        <v>32</v>
      </c>
      <c r="C40" s="3">
        <v>0</v>
      </c>
      <c r="D40" s="6">
        <f>POWER(10, C40/20)</f>
        <v>1</v>
      </c>
      <c r="E40" s="15">
        <f t="shared" si="4"/>
        <v>8388608</v>
      </c>
      <c r="F40" s="17">
        <f t="shared" si="2"/>
        <v>8388608</v>
      </c>
      <c r="G40" s="11" t="str">
        <f>DEC2HEX(F40,8)</f>
        <v>00800000</v>
      </c>
      <c r="H40" s="11"/>
    </row>
  </sheetData>
  <mergeCells count="2">
    <mergeCell ref="A7:A8"/>
    <mergeCell ref="J3:K3"/>
  </mergeCells>
  <phoneticPr fontId="1" type="noConversion"/>
  <hyperlinks>
    <hyperlink ref="C2" r:id="rId1" xr:uid="{3A6CE746-9406-479D-AEA4-EE5FE4FC577B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Qin (覃永茂)</dc:creator>
  <cp:lastModifiedBy>daniel.qin</cp:lastModifiedBy>
  <dcterms:created xsi:type="dcterms:W3CDTF">2015-09-15T07:57:57Z</dcterms:created>
  <dcterms:modified xsi:type="dcterms:W3CDTF">2017-12-28T08:25:33Z</dcterms:modified>
</cp:coreProperties>
</file>