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mond Wu\Documents\GitHub\the-wuuster.github.io\assets\misc\"/>
    </mc:Choice>
  </mc:AlternateContent>
  <bookViews>
    <workbookView xWindow="0" yWindow="0" windowWidth="15480" windowHeight="8190" tabRatio="985"/>
  </bookViews>
  <sheets>
    <sheet name="Train Schedule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9" i="1" l="1"/>
  <c r="E18" i="1"/>
  <c r="E17" i="1"/>
  <c r="E16" i="1"/>
  <c r="E15" i="1"/>
  <c r="E14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<sst xmlns="http://schemas.openxmlformats.org/spreadsheetml/2006/main" count="43" uniqueCount="35">
  <si>
    <t>Train Schedule</t>
  </si>
  <si>
    <t>From City</t>
  </si>
  <si>
    <t>From State</t>
  </si>
  <si>
    <t>To City</t>
  </si>
  <si>
    <t>To State</t>
  </si>
  <si>
    <t>Departure</t>
  </si>
  <si>
    <t>Arrival</t>
  </si>
  <si>
    <t>Travel Time</t>
  </si>
  <si>
    <t>Miami</t>
  </si>
  <si>
    <t>Florida</t>
  </si>
  <si>
    <t>Chicago</t>
  </si>
  <si>
    <t>Illinois</t>
  </si>
  <si>
    <t>Atlanta</t>
  </si>
  <si>
    <t>Georgia</t>
  </si>
  <si>
    <t>Memphis</t>
  </si>
  <si>
    <t>Tennessee</t>
  </si>
  <si>
    <t>San Jose</t>
  </si>
  <si>
    <t>California</t>
  </si>
  <si>
    <t>San Diego</t>
  </si>
  <si>
    <t>Newark</t>
  </si>
  <si>
    <t>New Jersey</t>
  </si>
  <si>
    <t>Philadelphia</t>
  </si>
  <si>
    <t>Pennsylvania</t>
  </si>
  <si>
    <t>Des Moines</t>
  </si>
  <si>
    <t>Iowa</t>
  </si>
  <si>
    <t>New Brunswick</t>
  </si>
  <si>
    <t>New York</t>
  </si>
  <si>
    <t>Springfield</t>
  </si>
  <si>
    <t>Statistics:</t>
  </si>
  <si>
    <t>Number of trains to Chicago:</t>
  </si>
  <si>
    <t>Total travel time for trains departing New Jersey:</t>
  </si>
  <si>
    <t>Average time of trains arriving earlier than 7/6/17:</t>
  </si>
  <si>
    <t>Number of trains to Illinois with departure later than 7/5/17:</t>
  </si>
  <si>
    <t>Total travel time, trains from New Jersey to city other than New York:</t>
  </si>
  <si>
    <t>Average time of trains leaving from a city with “a” in their name and arriving later than 7/3/17: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</si>
</sst>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0"/>
      <name val="Arial"/>
      <family val="2"/>
    </font>
    <font>
      <sz val="11"/>
      <color rgb="FF00000A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99FFFF"/>
        <bgColor rgb="FFCC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ont="1"/>
    <xf numFmtId="22" fontId="0" fillId="0" borderId="0" xfId="0" applyNumberFormat="1"/>
    <xf numFmtId="2" fontId="0" fillId="3" borderId="1" xfId="0" applyNumberFormat="1" applyFill="1" applyBorder="1"/>
    <xf numFmtId="2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CC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99"/>
  </sheetPr>
  <dimension ref="B3:H19"/>
  <sheetViews>
    <sheetView tabSelected="1" zoomScaleNormal="100" workbookViewId="0">
      <selection activeCell="E20" sqref="E20"/>
    </sheetView>
  </sheetViews>
  <sheetFormatPr defaultRowHeight="12.75" x14ac:dyDescent="0.2"/>
  <cols>
    <col min="1" max="1" width="4.5703125"/>
    <col min="2" max="2" width="15.7109375"/>
    <col min="3" max="3" width="20.5703125"/>
    <col min="4" max="4" width="21.85546875"/>
    <col min="5" max="5" width="12.5703125"/>
    <col min="6" max="6" width="13.42578125" bestFit="1" customWidth="1"/>
    <col min="7" max="7" width="14.7109375" bestFit="1" customWidth="1"/>
    <col min="8" max="1025" width="11.5703125"/>
  </cols>
  <sheetData>
    <row r="3" spans="2:8" x14ac:dyDescent="0.2">
      <c r="B3" s="1" t="s">
        <v>0</v>
      </c>
    </row>
    <row r="4" spans="2:8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x14ac:dyDescent="0.2">
      <c r="B5" t="s">
        <v>8</v>
      </c>
      <c r="C5" t="s">
        <v>9</v>
      </c>
      <c r="D5" t="s">
        <v>10</v>
      </c>
      <c r="E5" t="s">
        <v>11</v>
      </c>
      <c r="F5" s="4">
        <v>42917.986111111102</v>
      </c>
      <c r="G5" s="4">
        <v>42919.451388888898</v>
      </c>
      <c r="H5" s="2">
        <f>G5-F5</f>
        <v>1.4652777777955635</v>
      </c>
    </row>
    <row r="6" spans="2:8" x14ac:dyDescent="0.2">
      <c r="B6" t="s">
        <v>12</v>
      </c>
      <c r="C6" t="s">
        <v>13</v>
      </c>
      <c r="D6" t="s">
        <v>14</v>
      </c>
      <c r="E6" t="s">
        <v>15</v>
      </c>
      <c r="F6" s="4">
        <v>42918.336805555598</v>
      </c>
      <c r="G6" s="4">
        <v>42918.993055555598</v>
      </c>
      <c r="H6" s="2">
        <f t="shared" ref="H6:H11" si="0">G6-F6</f>
        <v>0.65625</v>
      </c>
    </row>
    <row r="7" spans="2:8" x14ac:dyDescent="0.2">
      <c r="B7" t="s">
        <v>16</v>
      </c>
      <c r="C7" t="s">
        <v>17</v>
      </c>
      <c r="D7" t="s">
        <v>18</v>
      </c>
      <c r="E7" t="s">
        <v>17</v>
      </c>
      <c r="F7" s="4">
        <v>42919.347916666702</v>
      </c>
      <c r="G7" s="4">
        <v>42919.645138888904</v>
      </c>
      <c r="H7" s="2">
        <f t="shared" si="0"/>
        <v>0.29722222220152617</v>
      </c>
    </row>
    <row r="8" spans="2:8" x14ac:dyDescent="0.2">
      <c r="B8" t="s">
        <v>19</v>
      </c>
      <c r="C8" t="s">
        <v>20</v>
      </c>
      <c r="D8" t="s">
        <v>21</v>
      </c>
      <c r="E8" t="s">
        <v>22</v>
      </c>
      <c r="F8" s="4">
        <v>42920.416666666701</v>
      </c>
      <c r="G8" s="4">
        <v>42920.620833333298</v>
      </c>
      <c r="H8" s="2">
        <f t="shared" si="0"/>
        <v>0.20416666659730254</v>
      </c>
    </row>
    <row r="9" spans="2:8" x14ac:dyDescent="0.2">
      <c r="B9" t="s">
        <v>23</v>
      </c>
      <c r="C9" t="s">
        <v>24</v>
      </c>
      <c r="D9" t="s">
        <v>10</v>
      </c>
      <c r="E9" t="s">
        <v>11</v>
      </c>
      <c r="F9" s="4">
        <v>42921.454861111102</v>
      </c>
      <c r="G9" s="4">
        <v>42922.864583333299</v>
      </c>
      <c r="H9" s="2">
        <f t="shared" si="0"/>
        <v>1.4097222221971606</v>
      </c>
    </row>
    <row r="10" spans="2:8" x14ac:dyDescent="0.2">
      <c r="B10" t="s">
        <v>25</v>
      </c>
      <c r="C10" t="s">
        <v>20</v>
      </c>
      <c r="D10" t="s">
        <v>26</v>
      </c>
      <c r="E10" t="s">
        <v>26</v>
      </c>
      <c r="F10" s="4">
        <v>42922.295138888898</v>
      </c>
      <c r="G10" s="4">
        <v>42922.34375</v>
      </c>
      <c r="H10" s="2">
        <f t="shared" si="0"/>
        <v>4.8611111102218274E-2</v>
      </c>
    </row>
    <row r="11" spans="2:8" x14ac:dyDescent="0.2">
      <c r="B11" t="s">
        <v>10</v>
      </c>
      <c r="C11" t="s">
        <v>11</v>
      </c>
      <c r="D11" t="s">
        <v>27</v>
      </c>
      <c r="E11" t="s">
        <v>11</v>
      </c>
      <c r="F11" s="4">
        <v>42923.440277777801</v>
      </c>
      <c r="G11" s="4">
        <v>42923.605555555601</v>
      </c>
      <c r="H11" s="2">
        <f t="shared" si="0"/>
        <v>0.16527777779992903</v>
      </c>
    </row>
    <row r="13" spans="2:8" x14ac:dyDescent="0.2">
      <c r="B13" s="1" t="s">
        <v>28</v>
      </c>
    </row>
    <row r="14" spans="2:8" x14ac:dyDescent="0.2">
      <c r="B14" t="s">
        <v>29</v>
      </c>
      <c r="E14" s="5">
        <f>COUNTIF(D5:D11,"Chicago")</f>
        <v>2</v>
      </c>
    </row>
    <row r="15" spans="2:8" x14ac:dyDescent="0.2">
      <c r="B15" t="s">
        <v>30</v>
      </c>
      <c r="E15" s="5">
        <f>SUMIF(C5:C11,"New Jersey",H5:H11)</f>
        <v>0.25277777769952081</v>
      </c>
    </row>
    <row r="16" spans="2:8" x14ac:dyDescent="0.2">
      <c r="B16" t="s">
        <v>31</v>
      </c>
      <c r="E16" s="5">
        <f>AVERAGEIF(G5:G11,"&lt;7/6/2017",H5:H11)</f>
        <v>0.65572916664859804</v>
      </c>
    </row>
    <row r="17" spans="2:7" ht="13.5" customHeight="1" x14ac:dyDescent="0.25">
      <c r="B17" s="3" t="s">
        <v>32</v>
      </c>
      <c r="E17" s="6">
        <f>COUNTIFS(E5:E11,"Illinois",F5:F11,"&gt;7/5/2017")</f>
        <v>2</v>
      </c>
    </row>
    <row r="18" spans="2:7" ht="15" x14ac:dyDescent="0.25">
      <c r="B18" t="s">
        <v>33</v>
      </c>
      <c r="E18" s="6">
        <f>SUMIFS(H5:H11,C5:C11,"New Jersey",D5:D11,"&lt;&gt;New York")</f>
        <v>0.20416666659730254</v>
      </c>
    </row>
    <row r="19" spans="2:7" ht="15.75" customHeight="1" x14ac:dyDescent="0.25">
      <c r="B19" t="s">
        <v>34</v>
      </c>
      <c r="G19" s="6">
        <f>AVERAGEIFS(H5:H11,B5:B11,"=*a*",G5:G11,"&gt;=7/4/17")</f>
        <v>0.18472222219861578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Edmond Wu</dc:creator>
  <dc:description/>
  <cp:lastModifiedBy>Edmond Wu</cp:lastModifiedBy>
  <cp:revision>8</cp:revision>
  <dcterms:created xsi:type="dcterms:W3CDTF">2017-04-02T20:00:13Z</dcterms:created>
  <dcterms:modified xsi:type="dcterms:W3CDTF">2017-04-11T02:26:26Z</dcterms:modified>
  <dc:language>en-US</dc:language>
</cp:coreProperties>
</file>