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40" windowHeight="775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" l="1"/>
  <c r="P11" i="1"/>
  <c r="P12" i="1"/>
  <c r="P13" i="1"/>
  <c r="P14" i="1"/>
  <c r="P17" i="1"/>
  <c r="P18" i="1"/>
  <c r="P20" i="1"/>
  <c r="P7" i="1"/>
  <c r="P6" i="1"/>
  <c r="P5" i="1"/>
  <c r="P16" i="1"/>
  <c r="N34" i="1" l="1"/>
  <c r="M34" i="1"/>
  <c r="L34" i="1"/>
  <c r="K34" i="1"/>
  <c r="J34" i="1"/>
  <c r="N33" i="1"/>
  <c r="M33" i="1"/>
  <c r="L33" i="1"/>
  <c r="K33" i="1"/>
  <c r="J33" i="1"/>
  <c r="N32" i="1"/>
  <c r="M32" i="1"/>
  <c r="M35" i="1" s="1"/>
  <c r="L32" i="1"/>
  <c r="K32" i="1"/>
  <c r="J32" i="1"/>
  <c r="J35" i="1" l="1"/>
  <c r="N35" i="1"/>
  <c r="K35" i="1"/>
  <c r="L35" i="1"/>
  <c r="I34" i="1" l="1"/>
  <c r="H34" i="1"/>
  <c r="G34" i="1"/>
  <c r="F34" i="1"/>
  <c r="E34" i="1"/>
  <c r="D34" i="1"/>
  <c r="C34" i="1"/>
  <c r="B34" i="1"/>
  <c r="I33" i="1"/>
  <c r="H33" i="1"/>
  <c r="G33" i="1"/>
  <c r="F33" i="1"/>
  <c r="E33" i="1"/>
  <c r="D33" i="1"/>
  <c r="C33" i="1"/>
  <c r="B33" i="1"/>
  <c r="I32" i="1"/>
  <c r="I35" i="1" s="1"/>
  <c r="H32" i="1"/>
  <c r="H35" i="1" s="1"/>
  <c r="G32" i="1"/>
  <c r="G35" i="1" s="1"/>
  <c r="F32" i="1"/>
  <c r="F35" i="1" s="1"/>
  <c r="E32" i="1"/>
  <c r="D32" i="1"/>
  <c r="C32" i="1"/>
  <c r="C35" i="1" s="1"/>
  <c r="B32" i="1"/>
  <c r="B35" i="1" s="1"/>
  <c r="D35" i="1" l="1"/>
  <c r="E35" i="1"/>
</calcChain>
</file>

<file path=xl/sharedStrings.xml><?xml version="1.0" encoding="utf-8"?>
<sst xmlns="http://schemas.openxmlformats.org/spreadsheetml/2006/main" count="38" uniqueCount="38">
  <si>
    <r>
      <t>LAPANGAN TERBANG</t>
    </r>
    <r>
      <rPr>
        <sz val="8"/>
        <rFont val="Arial"/>
        <family val="2"/>
      </rPr>
      <t xml:space="preserve"> Airports</t>
    </r>
  </si>
  <si>
    <t>KLIA</t>
  </si>
  <si>
    <t xml:space="preserve">PULAU PINANG </t>
  </si>
  <si>
    <t>KOTA KINABALU</t>
  </si>
  <si>
    <t>KUCHING</t>
  </si>
  <si>
    <t>LANGKAWI</t>
  </si>
  <si>
    <t>JOHOR BHARU</t>
  </si>
  <si>
    <t>KOTA BHARU</t>
  </si>
  <si>
    <t>IPOH</t>
  </si>
  <si>
    <t>KUALA TERENGGANU</t>
  </si>
  <si>
    <t>ALOR SETAR</t>
  </si>
  <si>
    <t>MELAKA</t>
  </si>
  <si>
    <t>SUBANG</t>
  </si>
  <si>
    <t>KUANTAN</t>
  </si>
  <si>
    <t>TIOMAN</t>
  </si>
  <si>
    <t>PANGKOR</t>
  </si>
  <si>
    <t>REDANG</t>
  </si>
  <si>
    <t>LABUAN</t>
  </si>
  <si>
    <t>LAHAD DATU</t>
  </si>
  <si>
    <t>SANDAKAN</t>
  </si>
  <si>
    <t>TAWAU</t>
  </si>
  <si>
    <t>BINTULU</t>
  </si>
  <si>
    <t>MIRI</t>
  </si>
  <si>
    <t>SIBU</t>
  </si>
  <si>
    <t>MULU</t>
  </si>
  <si>
    <t>LIMBANG</t>
  </si>
  <si>
    <t>STOL SABAH</t>
  </si>
  <si>
    <t>STOL SARAWAK</t>
  </si>
  <si>
    <r>
      <t>SEMENANJUNG</t>
    </r>
    <r>
      <rPr>
        <sz val="8"/>
        <rFont val="Arial"/>
        <family val="2"/>
      </rPr>
      <t xml:space="preserve">                         Peninsular</t>
    </r>
  </si>
  <si>
    <t xml:space="preserve">SABAH </t>
  </si>
  <si>
    <t>SARAWAK</t>
  </si>
  <si>
    <r>
      <t xml:space="preserve">JUMLAH                                     </t>
    </r>
    <r>
      <rPr>
        <sz val="8"/>
        <rFont val="Arial"/>
        <family val="2"/>
      </rPr>
      <t>Total</t>
    </r>
    <r>
      <rPr>
        <b/>
        <sz val="8"/>
        <rFont val="Arial"/>
        <family val="2"/>
      </rPr>
      <t xml:space="preserve"> </t>
    </r>
  </si>
  <si>
    <t>SUMBER      :      MALAYSIA AIRPORTS HOLDINGS BERHAD</t>
  </si>
  <si>
    <t>Source          :      Malaysia Airports Holdings Berhad</t>
  </si>
  <si>
    <t>SUMBER      :      SENAI AIRPORT TERMINAL SERVICES SDN. BHD</t>
  </si>
  <si>
    <t>Source          :      Senai Airport Terminal Services Sdn. Bhd</t>
  </si>
  <si>
    <t>JUMLAH PENUMPANG YANG DIKENDALIKAN MENGIKUT LAPANGAN TERBANG (TIDAK TERMASUK PENUMPANG TRANSIT), MALAYSIA, 2000 - 2014</t>
  </si>
  <si>
    <t>Total Passengers Handled by Airports (Excluding Transit Passengers), Malaysia, 2000 - 2014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</si>
</sst>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41" fontId="2" fillId="0" borderId="7" xfId="0" applyNumberFormat="1" applyFont="1" applyFill="1" applyBorder="1" applyAlignment="1">
      <alignment vertical="center" wrapText="1"/>
    </xf>
    <xf numFmtId="41" fontId="2" fillId="0" borderId="3" xfId="0" applyNumberFormat="1" applyFont="1" applyFill="1" applyBorder="1" applyAlignment="1">
      <alignment vertical="center" wrapText="1"/>
    </xf>
    <xf numFmtId="0" fontId="2" fillId="0" borderId="0" xfId="0" applyFont="1" applyAlignment="1"/>
    <xf numFmtId="164" fontId="0" fillId="0" borderId="0" xfId="0" applyNumberFormat="1"/>
    <xf numFmtId="41" fontId="2" fillId="0" borderId="4" xfId="0" applyNumberFormat="1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2" borderId="5" xfId="0" applyFont="1" applyFill="1" applyBorder="1" applyAlignment="1">
      <alignment horizontal="left" vertical="center" wrapText="1"/>
    </xf>
    <xf numFmtId="164" fontId="2" fillId="0" borderId="1" xfId="0" applyNumberFormat="1" applyFont="1" applyFill="1" applyBorder="1" applyAlignment="1"/>
    <xf numFmtId="0" fontId="1" fillId="2" borderId="6" xfId="0" applyFont="1" applyFill="1" applyBorder="1" applyAlignment="1">
      <alignment horizontal="left" vertical="center" wrapText="1"/>
    </xf>
    <xf numFmtId="164" fontId="2" fillId="0" borderId="7" xfId="0" applyNumberFormat="1" applyFont="1" applyFill="1" applyBorder="1" applyAlignment="1"/>
    <xf numFmtId="0" fontId="1" fillId="2" borderId="6" xfId="0" applyFont="1" applyFill="1" applyBorder="1" applyAlignment="1">
      <alignment horizontal="left" wrapText="1"/>
    </xf>
    <xf numFmtId="0" fontId="1" fillId="2" borderId="8" xfId="0" applyFont="1" applyFill="1" applyBorder="1" applyAlignment="1">
      <alignment horizontal="left" vertical="center" wrapText="1"/>
    </xf>
    <xf numFmtId="164" fontId="2" fillId="0" borderId="4" xfId="0" applyNumberFormat="1" applyFont="1" applyFill="1" applyBorder="1" applyAlignment="1"/>
    <xf numFmtId="0" fontId="1" fillId="2" borderId="7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41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abSelected="1" workbookViewId="0">
      <selection activeCell="M4" sqref="M4"/>
    </sheetView>
  </sheetViews>
  <sheetFormatPr defaultRowHeight="15" x14ac:dyDescent="0.25"/>
  <cols>
    <col min="1" max="1" width="19" customWidth="1"/>
    <col min="2" max="16" width="10.42578125" customWidth="1"/>
    <col min="17" max="17" width="11.5703125" bestFit="1" customWidth="1"/>
  </cols>
  <sheetData>
    <row r="1" spans="1:16" x14ac:dyDescent="0.25">
      <c r="A1" s="10" t="s">
        <v>36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</row>
    <row r="2" spans="1:16" x14ac:dyDescent="0.25">
      <c r="A2" s="11" t="s">
        <v>37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ht="15.75" thickBot="1" x14ac:dyDescent="0.3">
      <c r="A3" s="1"/>
      <c r="C3" s="6"/>
    </row>
    <row r="4" spans="1:16" ht="23.25" thickBot="1" x14ac:dyDescent="0.3">
      <c r="A4" s="8" t="s">
        <v>0</v>
      </c>
      <c r="B4" s="9">
        <v>2000</v>
      </c>
      <c r="C4" s="9">
        <v>2001</v>
      </c>
      <c r="D4" s="9">
        <v>2002</v>
      </c>
      <c r="E4" s="9">
        <v>2003</v>
      </c>
      <c r="F4" s="9">
        <v>2004</v>
      </c>
      <c r="G4" s="9">
        <v>2005</v>
      </c>
      <c r="H4" s="8">
        <v>2006</v>
      </c>
      <c r="I4" s="8">
        <v>2007</v>
      </c>
      <c r="J4" s="8">
        <v>2008</v>
      </c>
      <c r="K4" s="8">
        <v>2009</v>
      </c>
      <c r="L4" s="8">
        <v>2010</v>
      </c>
      <c r="M4" s="8">
        <v>2011</v>
      </c>
      <c r="N4" s="8">
        <v>2012</v>
      </c>
      <c r="O4" s="8">
        <v>2013</v>
      </c>
      <c r="P4" s="8">
        <v>2014</v>
      </c>
    </row>
    <row r="5" spans="1:16" x14ac:dyDescent="0.25">
      <c r="A5" s="12" t="s">
        <v>1</v>
      </c>
      <c r="B5" s="13">
        <v>14732876</v>
      </c>
      <c r="C5" s="13">
        <v>14538831</v>
      </c>
      <c r="D5" s="13">
        <v>16398230</v>
      </c>
      <c r="E5" s="13">
        <v>17454564</v>
      </c>
      <c r="F5" s="13">
        <v>21058572</v>
      </c>
      <c r="G5" s="13">
        <v>23213926</v>
      </c>
      <c r="H5" s="13">
        <v>24129748</v>
      </c>
      <c r="I5" s="13">
        <v>26453379</v>
      </c>
      <c r="J5" s="13">
        <v>27529355</v>
      </c>
      <c r="K5" s="13">
        <v>29682093</v>
      </c>
      <c r="L5" s="13">
        <v>34087636</v>
      </c>
      <c r="M5" s="13">
        <v>37704510</v>
      </c>
      <c r="N5" s="13">
        <v>39887866</v>
      </c>
      <c r="O5" s="13">
        <v>47143539</v>
      </c>
      <c r="P5" s="13">
        <f>12244964+12031877+11548215</f>
        <v>35825056</v>
      </c>
    </row>
    <row r="6" spans="1:16" x14ac:dyDescent="0.25">
      <c r="A6" s="14" t="s">
        <v>2</v>
      </c>
      <c r="B6" s="15">
        <v>2740505</v>
      </c>
      <c r="C6" s="15">
        <v>2558999</v>
      </c>
      <c r="D6" s="15">
        <v>2508693</v>
      </c>
      <c r="E6" s="15">
        <v>2334669</v>
      </c>
      <c r="F6" s="15">
        <v>2987993</v>
      </c>
      <c r="G6" s="15">
        <v>2834545</v>
      </c>
      <c r="H6" s="15">
        <v>3103772</v>
      </c>
      <c r="I6" s="15">
        <v>3173117</v>
      </c>
      <c r="J6" s="15">
        <v>3405762</v>
      </c>
      <c r="K6" s="15">
        <v>3325423</v>
      </c>
      <c r="L6" s="15">
        <v>4166969</v>
      </c>
      <c r="M6" s="15">
        <v>4600274</v>
      </c>
      <c r="N6" s="15">
        <v>4767815</v>
      </c>
      <c r="O6" s="15">
        <v>5485756</v>
      </c>
      <c r="P6" s="15">
        <f>1434641+1488084+1441435</f>
        <v>4364160</v>
      </c>
    </row>
    <row r="7" spans="1:16" x14ac:dyDescent="0.25">
      <c r="A7" s="16" t="s">
        <v>3</v>
      </c>
      <c r="B7" s="15">
        <v>3092326</v>
      </c>
      <c r="C7" s="15">
        <v>3036196</v>
      </c>
      <c r="D7" s="15">
        <v>3256212</v>
      </c>
      <c r="E7" s="15">
        <v>3302366</v>
      </c>
      <c r="F7" s="15">
        <v>3918201</v>
      </c>
      <c r="G7" s="15">
        <v>3975136</v>
      </c>
      <c r="H7" s="15">
        <v>4015221</v>
      </c>
      <c r="I7" s="15">
        <v>4399939</v>
      </c>
      <c r="J7" s="15">
        <v>4689164</v>
      </c>
      <c r="K7" s="15">
        <v>4868526</v>
      </c>
      <c r="L7" s="15">
        <v>5223454</v>
      </c>
      <c r="M7" s="15">
        <v>5808639</v>
      </c>
      <c r="N7" s="15">
        <v>5848135</v>
      </c>
      <c r="O7" s="15">
        <v>6929692</v>
      </c>
      <c r="P7" s="15">
        <f>1786355+1673278+1605306</f>
        <v>5064939</v>
      </c>
    </row>
    <row r="8" spans="1:16" x14ac:dyDescent="0.25">
      <c r="A8" s="14" t="s">
        <v>4</v>
      </c>
      <c r="B8" s="15">
        <v>2545080</v>
      </c>
      <c r="C8" s="15">
        <v>2693903</v>
      </c>
      <c r="D8" s="15">
        <v>2935052</v>
      </c>
      <c r="E8" s="15">
        <v>2923633</v>
      </c>
      <c r="F8" s="15">
        <v>3317879</v>
      </c>
      <c r="G8" s="15">
        <v>3354973</v>
      </c>
      <c r="H8" s="15">
        <v>3196352</v>
      </c>
      <c r="I8" s="15">
        <v>3236468</v>
      </c>
      <c r="J8" s="15">
        <v>3238614</v>
      </c>
      <c r="K8" s="15">
        <v>3574632</v>
      </c>
      <c r="L8" s="15">
        <v>3684517</v>
      </c>
      <c r="M8" s="15">
        <v>4286722</v>
      </c>
      <c r="N8" s="15">
        <v>4186523</v>
      </c>
      <c r="O8" s="15">
        <v>4843141</v>
      </c>
      <c r="P8" s="15">
        <v>3541153</v>
      </c>
    </row>
    <row r="9" spans="1:16" x14ac:dyDescent="0.25">
      <c r="A9" s="14" t="s">
        <v>5</v>
      </c>
      <c r="B9" s="15">
        <v>958066</v>
      </c>
      <c r="C9" s="15">
        <v>829498</v>
      </c>
      <c r="D9" s="15">
        <v>712988</v>
      </c>
      <c r="E9" s="15">
        <v>726817</v>
      </c>
      <c r="F9" s="15">
        <v>845276</v>
      </c>
      <c r="G9" s="15">
        <v>830334</v>
      </c>
      <c r="H9" s="15">
        <v>934024</v>
      </c>
      <c r="I9" s="15">
        <v>1122911</v>
      </c>
      <c r="J9" s="15">
        <v>1196956</v>
      </c>
      <c r="K9" s="15">
        <v>1359271</v>
      </c>
      <c r="L9" s="15">
        <v>1374729</v>
      </c>
      <c r="M9" s="15">
        <v>1504697</v>
      </c>
      <c r="N9" s="15">
        <v>1594106</v>
      </c>
      <c r="O9" s="15">
        <v>1946220</v>
      </c>
      <c r="P9" s="15">
        <v>1605248</v>
      </c>
    </row>
    <row r="10" spans="1:16" x14ac:dyDescent="0.25">
      <c r="A10" s="14" t="s">
        <v>6</v>
      </c>
      <c r="B10" s="15">
        <v>1026729</v>
      </c>
      <c r="C10" s="15">
        <v>998693</v>
      </c>
      <c r="D10" s="15">
        <v>874278</v>
      </c>
      <c r="E10" s="3">
        <v>0</v>
      </c>
      <c r="F10" s="3">
        <v>0</v>
      </c>
      <c r="G10" s="3">
        <v>1246834</v>
      </c>
      <c r="H10" s="3">
        <v>1308386</v>
      </c>
      <c r="I10" s="3">
        <v>1324952</v>
      </c>
      <c r="J10" s="3">
        <v>1389327</v>
      </c>
      <c r="K10" s="3">
        <v>1314646</v>
      </c>
      <c r="L10" s="3">
        <v>1235355</v>
      </c>
      <c r="M10" s="3">
        <v>1337562</v>
      </c>
      <c r="N10" s="3">
        <v>1380195</v>
      </c>
      <c r="O10" s="3">
        <v>1977325</v>
      </c>
      <c r="P10" s="3">
        <f>554365+549815+535646</f>
        <v>1639826</v>
      </c>
    </row>
    <row r="11" spans="1:16" x14ac:dyDescent="0.25">
      <c r="A11" s="14" t="s">
        <v>7</v>
      </c>
      <c r="B11" s="15">
        <v>512834</v>
      </c>
      <c r="C11" s="15">
        <v>506632</v>
      </c>
      <c r="D11" s="15">
        <v>534959</v>
      </c>
      <c r="E11" s="15">
        <v>589950</v>
      </c>
      <c r="F11" s="15">
        <v>639871</v>
      </c>
      <c r="G11" s="15">
        <v>635397</v>
      </c>
      <c r="H11" s="15">
        <v>678306</v>
      </c>
      <c r="I11" s="15">
        <v>759316</v>
      </c>
      <c r="J11" s="15">
        <v>836060</v>
      </c>
      <c r="K11" s="15">
        <v>1003162</v>
      </c>
      <c r="L11" s="15">
        <v>1047755</v>
      </c>
      <c r="M11" s="15">
        <v>1132345</v>
      </c>
      <c r="N11" s="15">
        <v>1259205</v>
      </c>
      <c r="O11" s="15">
        <v>1585238</v>
      </c>
      <c r="P11" s="15">
        <f>382799+466224+446864</f>
        <v>1295887</v>
      </c>
    </row>
    <row r="12" spans="1:16" x14ac:dyDescent="0.25">
      <c r="A12" s="14" t="s">
        <v>8</v>
      </c>
      <c r="B12" s="15">
        <v>148095</v>
      </c>
      <c r="C12" s="15">
        <v>131730</v>
      </c>
      <c r="D12" s="15">
        <v>132314</v>
      </c>
      <c r="E12" s="15">
        <v>115286</v>
      </c>
      <c r="F12" s="15">
        <v>103123</v>
      </c>
      <c r="G12" s="15">
        <v>74451</v>
      </c>
      <c r="H12" s="15">
        <v>64711</v>
      </c>
      <c r="I12" s="15">
        <v>814</v>
      </c>
      <c r="J12" s="15">
        <v>5376</v>
      </c>
      <c r="K12" s="15">
        <v>21937</v>
      </c>
      <c r="L12" s="15">
        <v>48508</v>
      </c>
      <c r="M12" s="15">
        <v>71169</v>
      </c>
      <c r="N12" s="15">
        <v>73354</v>
      </c>
      <c r="O12" s="15">
        <v>74320</v>
      </c>
      <c r="P12" s="15">
        <f>18574+18618+20824</f>
        <v>58016</v>
      </c>
    </row>
    <row r="13" spans="1:16" x14ac:dyDescent="0.25">
      <c r="A13" s="14" t="s">
        <v>9</v>
      </c>
      <c r="B13" s="15">
        <v>343186</v>
      </c>
      <c r="C13" s="15">
        <v>355063</v>
      </c>
      <c r="D13" s="15">
        <v>309202</v>
      </c>
      <c r="E13" s="15">
        <v>394240</v>
      </c>
      <c r="F13" s="15">
        <v>435620</v>
      </c>
      <c r="G13" s="15">
        <v>419475</v>
      </c>
      <c r="H13" s="15">
        <v>398252</v>
      </c>
      <c r="I13" s="15">
        <v>430800</v>
      </c>
      <c r="J13" s="15">
        <v>487495</v>
      </c>
      <c r="K13" s="15">
        <v>523619</v>
      </c>
      <c r="L13" s="15">
        <v>520611</v>
      </c>
      <c r="M13" s="15">
        <v>502966</v>
      </c>
      <c r="N13" s="15">
        <v>550831</v>
      </c>
      <c r="O13" s="15">
        <v>699310</v>
      </c>
      <c r="P13" s="15">
        <f>171257+237033+225356</f>
        <v>633646</v>
      </c>
    </row>
    <row r="14" spans="1:16" x14ac:dyDescent="0.25">
      <c r="A14" s="14" t="s">
        <v>10</v>
      </c>
      <c r="B14" s="15">
        <v>311224</v>
      </c>
      <c r="C14" s="15">
        <v>306514</v>
      </c>
      <c r="D14" s="15">
        <v>287465</v>
      </c>
      <c r="E14" s="15">
        <v>353778</v>
      </c>
      <c r="F14" s="15">
        <v>346502</v>
      </c>
      <c r="G14" s="15">
        <v>323669</v>
      </c>
      <c r="H14" s="15">
        <v>292549</v>
      </c>
      <c r="I14" s="15">
        <v>291006</v>
      </c>
      <c r="J14" s="15">
        <v>307564</v>
      </c>
      <c r="K14" s="15">
        <v>421314</v>
      </c>
      <c r="L14" s="15">
        <v>400997</v>
      </c>
      <c r="M14" s="15">
        <v>407717</v>
      </c>
      <c r="N14" s="15">
        <v>433644</v>
      </c>
      <c r="O14" s="15">
        <v>535073</v>
      </c>
      <c r="P14" s="15">
        <f>146730+164599+157305</f>
        <v>468634</v>
      </c>
    </row>
    <row r="15" spans="1:16" x14ac:dyDescent="0.25">
      <c r="A15" s="16" t="s">
        <v>11</v>
      </c>
      <c r="B15" s="15">
        <v>13917</v>
      </c>
      <c r="C15" s="15">
        <v>9171</v>
      </c>
      <c r="D15" s="15">
        <v>7438</v>
      </c>
      <c r="E15" s="15">
        <v>31108</v>
      </c>
      <c r="F15" s="15">
        <v>46692</v>
      </c>
      <c r="G15" s="15">
        <v>27683</v>
      </c>
      <c r="H15" s="15">
        <v>18509</v>
      </c>
      <c r="I15" s="15">
        <v>27209</v>
      </c>
      <c r="J15" s="15">
        <v>23751</v>
      </c>
      <c r="K15" s="15">
        <v>18576</v>
      </c>
      <c r="L15" s="15">
        <v>21687</v>
      </c>
      <c r="M15" s="15">
        <v>21322</v>
      </c>
      <c r="N15" s="15">
        <v>34355</v>
      </c>
      <c r="O15" s="15">
        <v>21637</v>
      </c>
      <c r="P15" s="15">
        <v>3022</v>
      </c>
    </row>
    <row r="16" spans="1:16" x14ac:dyDescent="0.25">
      <c r="A16" s="14" t="s">
        <v>12</v>
      </c>
      <c r="B16" s="15">
        <v>2100727</v>
      </c>
      <c r="C16" s="15">
        <v>1955688</v>
      </c>
      <c r="D16" s="15">
        <v>1130169</v>
      </c>
      <c r="E16" s="15">
        <v>72491</v>
      </c>
      <c r="F16" s="15">
        <v>90593</v>
      </c>
      <c r="G16" s="15">
        <v>83602</v>
      </c>
      <c r="H16" s="15">
        <v>83502</v>
      </c>
      <c r="I16" s="15">
        <v>95583</v>
      </c>
      <c r="J16" s="15">
        <v>307747</v>
      </c>
      <c r="K16" s="15">
        <v>819840</v>
      </c>
      <c r="L16" s="15">
        <v>1118309</v>
      </c>
      <c r="M16" s="15">
        <v>1320227</v>
      </c>
      <c r="N16" s="15">
        <v>1442514</v>
      </c>
      <c r="O16" s="15">
        <v>1858823</v>
      </c>
      <c r="P16" s="15">
        <f>588250+657564+674822</f>
        <v>1920636</v>
      </c>
    </row>
    <row r="17" spans="1:17" x14ac:dyDescent="0.25">
      <c r="A17" s="16" t="s">
        <v>13</v>
      </c>
      <c r="B17" s="15">
        <v>419441</v>
      </c>
      <c r="C17" s="15">
        <v>433270</v>
      </c>
      <c r="D17" s="15">
        <v>388746</v>
      </c>
      <c r="E17" s="15">
        <v>351179</v>
      </c>
      <c r="F17" s="15">
        <v>349375</v>
      </c>
      <c r="G17" s="15">
        <v>298184</v>
      </c>
      <c r="H17" s="15">
        <v>273005</v>
      </c>
      <c r="I17" s="15">
        <v>262486</v>
      </c>
      <c r="J17" s="15">
        <v>259529</v>
      </c>
      <c r="K17" s="15">
        <v>226912</v>
      </c>
      <c r="L17" s="15">
        <v>220878</v>
      </c>
      <c r="M17" s="15">
        <v>248846</v>
      </c>
      <c r="N17" s="15">
        <v>280074</v>
      </c>
      <c r="O17" s="15">
        <v>317440</v>
      </c>
      <c r="P17" s="15">
        <f>74421+75114+79171</f>
        <v>228706</v>
      </c>
    </row>
    <row r="18" spans="1:17" x14ac:dyDescent="0.25">
      <c r="A18" s="14" t="s">
        <v>14</v>
      </c>
      <c r="B18" s="15">
        <v>74762</v>
      </c>
      <c r="C18" s="15">
        <v>83358</v>
      </c>
      <c r="D18" s="15">
        <v>64067</v>
      </c>
      <c r="E18" s="15">
        <v>56900</v>
      </c>
      <c r="F18" s="15">
        <v>57957</v>
      </c>
      <c r="G18" s="15">
        <v>54054</v>
      </c>
      <c r="H18" s="15">
        <v>57559</v>
      </c>
      <c r="I18" s="15">
        <v>46260</v>
      </c>
      <c r="J18" s="15">
        <v>48767</v>
      </c>
      <c r="K18" s="15">
        <v>49057</v>
      </c>
      <c r="L18" s="15">
        <v>54056</v>
      </c>
      <c r="M18" s="15">
        <v>62010</v>
      </c>
      <c r="N18" s="15">
        <v>60141</v>
      </c>
      <c r="O18" s="15">
        <v>56054</v>
      </c>
      <c r="P18" s="15">
        <f>2997+1454+4766</f>
        <v>9217</v>
      </c>
    </row>
    <row r="19" spans="1:17" x14ac:dyDescent="0.25">
      <c r="A19" s="14" t="s">
        <v>15</v>
      </c>
      <c r="B19" s="15">
        <v>6498</v>
      </c>
      <c r="C19" s="15">
        <v>8999</v>
      </c>
      <c r="D19" s="15">
        <v>8811</v>
      </c>
      <c r="E19" s="15">
        <v>6095</v>
      </c>
      <c r="F19" s="15">
        <v>10247</v>
      </c>
      <c r="G19" s="15">
        <v>11193</v>
      </c>
      <c r="H19" s="15">
        <v>9866</v>
      </c>
      <c r="I19" s="15">
        <v>8906</v>
      </c>
      <c r="J19" s="15">
        <v>8132</v>
      </c>
      <c r="K19" s="15">
        <v>7617</v>
      </c>
      <c r="L19" s="15">
        <v>2588</v>
      </c>
      <c r="M19" s="15">
        <v>547</v>
      </c>
      <c r="N19" s="15">
        <v>4068</v>
      </c>
      <c r="O19" s="15">
        <v>5791</v>
      </c>
      <c r="P19" s="15">
        <v>205</v>
      </c>
    </row>
    <row r="20" spans="1:17" x14ac:dyDescent="0.25">
      <c r="A20" s="14" t="s">
        <v>16</v>
      </c>
      <c r="B20" s="3">
        <v>0</v>
      </c>
      <c r="C20" s="3">
        <v>0</v>
      </c>
      <c r="D20" s="3">
        <v>0</v>
      </c>
      <c r="E20" s="3">
        <v>0</v>
      </c>
      <c r="F20" s="15">
        <v>20750</v>
      </c>
      <c r="G20" s="15">
        <v>30650</v>
      </c>
      <c r="H20" s="15">
        <v>28928</v>
      </c>
      <c r="I20" s="15">
        <v>33738</v>
      </c>
      <c r="J20" s="15">
        <v>34957</v>
      </c>
      <c r="K20" s="15">
        <v>28246</v>
      </c>
      <c r="L20" s="15">
        <v>48610</v>
      </c>
      <c r="M20" s="15">
        <v>46159</v>
      </c>
      <c r="N20" s="15">
        <v>35960</v>
      </c>
      <c r="O20" s="15">
        <v>35982</v>
      </c>
      <c r="P20" s="15">
        <f>2363+4313+3950</f>
        <v>10626</v>
      </c>
    </row>
    <row r="21" spans="1:17" x14ac:dyDescent="0.25">
      <c r="A21" s="14" t="s">
        <v>17</v>
      </c>
      <c r="B21" s="15">
        <v>558877</v>
      </c>
      <c r="C21" s="15">
        <v>619260</v>
      </c>
      <c r="D21" s="15">
        <v>635458</v>
      </c>
      <c r="E21" s="15">
        <v>696961</v>
      </c>
      <c r="F21" s="15">
        <v>686103</v>
      </c>
      <c r="G21" s="15">
        <v>642582</v>
      </c>
      <c r="H21" s="15">
        <v>575684</v>
      </c>
      <c r="I21" s="15">
        <v>535294</v>
      </c>
      <c r="J21" s="15">
        <v>550859</v>
      </c>
      <c r="K21" s="15">
        <v>476876</v>
      </c>
      <c r="L21" s="15">
        <v>505903</v>
      </c>
      <c r="M21" s="15">
        <v>567928</v>
      </c>
      <c r="N21" s="15">
        <v>617130</v>
      </c>
      <c r="O21" s="15">
        <v>669137</v>
      </c>
      <c r="P21" s="15">
        <v>526797</v>
      </c>
      <c r="Q21" s="6"/>
    </row>
    <row r="22" spans="1:17" x14ac:dyDescent="0.25">
      <c r="A22" s="14" t="s">
        <v>18</v>
      </c>
      <c r="B22" s="15">
        <v>102492</v>
      </c>
      <c r="C22" s="15">
        <v>104270</v>
      </c>
      <c r="D22" s="15">
        <v>108151</v>
      </c>
      <c r="E22" s="15">
        <v>107914</v>
      </c>
      <c r="F22" s="15">
        <v>117584</v>
      </c>
      <c r="G22" s="15">
        <v>116973</v>
      </c>
      <c r="H22" s="15">
        <v>108697</v>
      </c>
      <c r="I22" s="15">
        <v>77024</v>
      </c>
      <c r="J22" s="15">
        <v>99983</v>
      </c>
      <c r="K22" s="15">
        <v>98558</v>
      </c>
      <c r="L22" s="15">
        <v>113442</v>
      </c>
      <c r="M22" s="15">
        <v>131054</v>
      </c>
      <c r="N22" s="15">
        <v>142733</v>
      </c>
      <c r="O22" s="15">
        <v>145930</v>
      </c>
      <c r="P22" s="15">
        <v>120029</v>
      </c>
    </row>
    <row r="23" spans="1:17" x14ac:dyDescent="0.25">
      <c r="A23" s="14" t="s">
        <v>19</v>
      </c>
      <c r="B23" s="15">
        <v>452824</v>
      </c>
      <c r="C23" s="15">
        <v>449679</v>
      </c>
      <c r="D23" s="15">
        <v>449613</v>
      </c>
      <c r="E23" s="15">
        <v>497999</v>
      </c>
      <c r="F23" s="15">
        <v>574213</v>
      </c>
      <c r="G23" s="15">
        <v>621513</v>
      </c>
      <c r="H23" s="15">
        <v>633194</v>
      </c>
      <c r="I23" s="15">
        <v>626192</v>
      </c>
      <c r="J23" s="15">
        <v>618927</v>
      </c>
      <c r="K23" s="15">
        <v>672469</v>
      </c>
      <c r="L23" s="15">
        <v>741674</v>
      </c>
      <c r="M23" s="15">
        <v>788515</v>
      </c>
      <c r="N23" s="15">
        <v>834626</v>
      </c>
      <c r="O23" s="15">
        <v>889250</v>
      </c>
      <c r="P23" s="15">
        <v>656421</v>
      </c>
    </row>
    <row r="24" spans="1:17" x14ac:dyDescent="0.25">
      <c r="A24" s="14" t="s">
        <v>20</v>
      </c>
      <c r="B24" s="15">
        <v>464784</v>
      </c>
      <c r="C24" s="15">
        <v>472301</v>
      </c>
      <c r="D24" s="15">
        <v>495462</v>
      </c>
      <c r="E24" s="15">
        <v>551168</v>
      </c>
      <c r="F24" s="15">
        <v>620847</v>
      </c>
      <c r="G24" s="15">
        <v>680901</v>
      </c>
      <c r="H24" s="15">
        <v>660331</v>
      </c>
      <c r="I24" s="15">
        <v>736646</v>
      </c>
      <c r="J24" s="15">
        <v>768967</v>
      </c>
      <c r="K24" s="15">
        <v>866601</v>
      </c>
      <c r="L24" s="15">
        <v>897848</v>
      </c>
      <c r="M24" s="15">
        <v>922452</v>
      </c>
      <c r="N24" s="15">
        <v>982153</v>
      </c>
      <c r="O24" s="15">
        <v>1202344</v>
      </c>
      <c r="P24" s="15">
        <v>908820</v>
      </c>
    </row>
    <row r="25" spans="1:17" x14ac:dyDescent="0.25">
      <c r="A25" s="14" t="s">
        <v>21</v>
      </c>
      <c r="B25" s="15">
        <v>352154</v>
      </c>
      <c r="C25" s="15">
        <v>384201</v>
      </c>
      <c r="D25" s="15">
        <v>422715</v>
      </c>
      <c r="E25" s="15">
        <v>427894</v>
      </c>
      <c r="F25" s="15">
        <v>464576</v>
      </c>
      <c r="G25" s="15">
        <v>487077</v>
      </c>
      <c r="H25" s="15">
        <v>449673</v>
      </c>
      <c r="I25" s="15">
        <v>381158</v>
      </c>
      <c r="J25" s="15">
        <v>417918</v>
      </c>
      <c r="K25" s="15">
        <v>487060</v>
      </c>
      <c r="L25" s="15">
        <v>557459</v>
      </c>
      <c r="M25" s="15">
        <v>590253</v>
      </c>
      <c r="N25" s="15">
        <v>661553</v>
      </c>
      <c r="O25" s="15">
        <v>750994</v>
      </c>
      <c r="P25" s="15">
        <v>580706</v>
      </c>
    </row>
    <row r="26" spans="1:17" x14ac:dyDescent="0.25">
      <c r="A26" s="14" t="s">
        <v>22</v>
      </c>
      <c r="B26" s="15">
        <v>1049561</v>
      </c>
      <c r="C26" s="15">
        <v>1159832</v>
      </c>
      <c r="D26" s="15">
        <v>1292004</v>
      </c>
      <c r="E26" s="15">
        <v>1377312</v>
      </c>
      <c r="F26" s="15">
        <v>1509684</v>
      </c>
      <c r="G26" s="15">
        <v>1594855</v>
      </c>
      <c r="H26" s="15">
        <v>1559379</v>
      </c>
      <c r="I26" s="15">
        <v>1454167</v>
      </c>
      <c r="J26" s="15">
        <v>1537840</v>
      </c>
      <c r="K26" s="15">
        <v>1620345</v>
      </c>
      <c r="L26" s="15">
        <v>1694915</v>
      </c>
      <c r="M26" s="15">
        <v>1856626</v>
      </c>
      <c r="N26" s="15">
        <v>2018415</v>
      </c>
      <c r="O26" s="15">
        <v>2214660</v>
      </c>
      <c r="P26" s="15">
        <v>1723468</v>
      </c>
    </row>
    <row r="27" spans="1:17" x14ac:dyDescent="0.25">
      <c r="A27" s="14" t="s">
        <v>23</v>
      </c>
      <c r="B27" s="15">
        <v>657375</v>
      </c>
      <c r="C27" s="15">
        <v>725449</v>
      </c>
      <c r="D27" s="15">
        <v>759704</v>
      </c>
      <c r="E27" s="15">
        <v>817687</v>
      </c>
      <c r="F27" s="15">
        <v>903108</v>
      </c>
      <c r="G27" s="15">
        <v>920930</v>
      </c>
      <c r="H27" s="15">
        <v>898923</v>
      </c>
      <c r="I27" s="15">
        <v>809955</v>
      </c>
      <c r="J27" s="15">
        <v>831772</v>
      </c>
      <c r="K27" s="15">
        <v>939732</v>
      </c>
      <c r="L27" s="15">
        <v>1009002</v>
      </c>
      <c r="M27" s="15">
        <v>1133093</v>
      </c>
      <c r="N27" s="15">
        <v>1204267</v>
      </c>
      <c r="O27" s="15">
        <v>1357909</v>
      </c>
      <c r="P27" s="15">
        <v>1026278</v>
      </c>
    </row>
    <row r="28" spans="1:17" x14ac:dyDescent="0.25">
      <c r="A28" s="14" t="s">
        <v>24</v>
      </c>
      <c r="B28" s="15">
        <v>31016</v>
      </c>
      <c r="C28" s="15">
        <v>36601</v>
      </c>
      <c r="D28" s="15">
        <v>44371</v>
      </c>
      <c r="E28" s="15">
        <v>41280</v>
      </c>
      <c r="F28" s="15">
        <v>54767</v>
      </c>
      <c r="G28" s="15">
        <v>52914</v>
      </c>
      <c r="H28" s="15">
        <v>48825</v>
      </c>
      <c r="I28" s="15">
        <v>37463</v>
      </c>
      <c r="J28" s="15">
        <v>43652</v>
      </c>
      <c r="K28" s="15">
        <v>49255</v>
      </c>
      <c r="L28" s="15">
        <v>66575</v>
      </c>
      <c r="M28" s="15">
        <v>67041</v>
      </c>
      <c r="N28" s="15">
        <v>49670</v>
      </c>
      <c r="O28" s="15">
        <v>49432</v>
      </c>
      <c r="P28" s="15">
        <v>40176</v>
      </c>
    </row>
    <row r="29" spans="1:17" x14ac:dyDescent="0.25">
      <c r="A29" s="14" t="s">
        <v>25</v>
      </c>
      <c r="B29" s="15">
        <v>71526</v>
      </c>
      <c r="C29" s="15">
        <v>76642</v>
      </c>
      <c r="D29" s="15">
        <v>77821</v>
      </c>
      <c r="E29" s="15">
        <v>83459</v>
      </c>
      <c r="F29" s="15">
        <v>96209</v>
      </c>
      <c r="G29" s="15">
        <v>105652</v>
      </c>
      <c r="H29" s="15">
        <v>89814</v>
      </c>
      <c r="I29" s="15">
        <v>50107</v>
      </c>
      <c r="J29" s="15">
        <v>49181</v>
      </c>
      <c r="K29" s="15">
        <v>45512</v>
      </c>
      <c r="L29" s="15">
        <v>50044</v>
      </c>
      <c r="M29" s="15">
        <v>56211</v>
      </c>
      <c r="N29" s="15">
        <v>57852</v>
      </c>
      <c r="O29" s="15">
        <v>61074</v>
      </c>
      <c r="P29" s="15">
        <v>46831</v>
      </c>
    </row>
    <row r="30" spans="1:17" x14ac:dyDescent="0.25">
      <c r="A30" s="14" t="s">
        <v>26</v>
      </c>
      <c r="B30" s="15">
        <v>6809</v>
      </c>
      <c r="C30" s="15">
        <v>6850</v>
      </c>
      <c r="D30" s="15">
        <v>6896</v>
      </c>
      <c r="E30" s="15">
        <v>6945</v>
      </c>
      <c r="F30" s="15">
        <v>7099</v>
      </c>
      <c r="G30" s="15">
        <v>6009</v>
      </c>
      <c r="H30" s="15">
        <v>5933</v>
      </c>
      <c r="I30" s="15">
        <v>1942</v>
      </c>
      <c r="J30" s="15">
        <v>3741</v>
      </c>
      <c r="K30" s="15">
        <v>0</v>
      </c>
      <c r="L30" s="15">
        <v>793</v>
      </c>
      <c r="M30" s="15">
        <v>5046</v>
      </c>
      <c r="N30" s="15">
        <v>5970</v>
      </c>
      <c r="O30" s="15">
        <v>3798</v>
      </c>
      <c r="P30" s="15">
        <v>2632</v>
      </c>
    </row>
    <row r="31" spans="1:17" x14ac:dyDescent="0.25">
      <c r="A31" s="17" t="s">
        <v>27</v>
      </c>
      <c r="B31" s="18">
        <v>130735</v>
      </c>
      <c r="C31" s="18">
        <v>155339</v>
      </c>
      <c r="D31" s="18">
        <v>173123</v>
      </c>
      <c r="E31" s="18">
        <v>165704</v>
      </c>
      <c r="F31" s="18">
        <v>167805</v>
      </c>
      <c r="G31" s="18">
        <v>173956</v>
      </c>
      <c r="H31" s="18">
        <v>153199</v>
      </c>
      <c r="I31" s="18">
        <v>134079</v>
      </c>
      <c r="J31" s="18">
        <v>145807</v>
      </c>
      <c r="K31" s="18">
        <v>148674</v>
      </c>
      <c r="L31" s="18">
        <v>170506</v>
      </c>
      <c r="M31" s="18">
        <v>173289</v>
      </c>
      <c r="N31" s="18">
        <v>162760</v>
      </c>
      <c r="O31" s="18">
        <v>143678</v>
      </c>
      <c r="P31" s="18">
        <v>108969</v>
      </c>
    </row>
    <row r="32" spans="1:17" ht="22.5" x14ac:dyDescent="0.25">
      <c r="A32" s="19" t="s">
        <v>28</v>
      </c>
      <c r="B32" s="7">
        <f t="shared" ref="B32:J32" si="0">SUM(B5:B6)+SUM(B9:B20)</f>
        <v>23388860</v>
      </c>
      <c r="C32" s="7">
        <f t="shared" si="0"/>
        <v>22716446</v>
      </c>
      <c r="D32" s="7">
        <f t="shared" si="0"/>
        <v>23357360</v>
      </c>
      <c r="E32" s="7">
        <f t="shared" si="0"/>
        <v>22487077</v>
      </c>
      <c r="F32" s="7">
        <f t="shared" si="0"/>
        <v>26992571</v>
      </c>
      <c r="G32" s="7">
        <f t="shared" si="0"/>
        <v>30083997</v>
      </c>
      <c r="H32" s="7">
        <f t="shared" si="0"/>
        <v>31381117</v>
      </c>
      <c r="I32" s="7">
        <f t="shared" si="0"/>
        <v>34030477</v>
      </c>
      <c r="J32" s="7">
        <f t="shared" si="0"/>
        <v>35840778</v>
      </c>
      <c r="K32" s="7">
        <f>SUM(K5:K6)+SUM(K9:K20)</f>
        <v>38801713</v>
      </c>
      <c r="L32" s="7">
        <f>SUM(L5:L6)+SUM(L9:L20)</f>
        <v>44348688</v>
      </c>
      <c r="M32" s="7">
        <f>SUM(M5:M6)+SUM(M9:M20)</f>
        <v>48960351</v>
      </c>
      <c r="N32" s="7">
        <f>SUM(N5:N6)+SUM(N9:N20)</f>
        <v>51804128</v>
      </c>
      <c r="O32" s="7">
        <v>61742508</v>
      </c>
      <c r="P32" s="7">
        <v>48062885</v>
      </c>
    </row>
    <row r="33" spans="1:16" ht="15" customHeight="1" x14ac:dyDescent="0.25">
      <c r="A33" s="20" t="s">
        <v>29</v>
      </c>
      <c r="B33" s="3">
        <f>B7+SUM(B21:B24)+B30</f>
        <v>4678112</v>
      </c>
      <c r="C33" s="3">
        <f>C7+SUM(C21:C24)+C30</f>
        <v>4688556</v>
      </c>
      <c r="D33" s="3">
        <f>D7+SUM(D21:D24)+D30</f>
        <v>4951792</v>
      </c>
      <c r="E33" s="3">
        <f>E7+SUM(E21:E24)+E30</f>
        <v>5163353</v>
      </c>
      <c r="F33" s="3">
        <f>F7+SUM(F21:F24)+F30</f>
        <v>5924047</v>
      </c>
      <c r="G33" s="3">
        <f>G7+SUM(G21:G24)+G30</f>
        <v>6043114</v>
      </c>
      <c r="H33" s="3">
        <f>H7+SUM(H21:H24)+H30</f>
        <v>5999060</v>
      </c>
      <c r="I33" s="3">
        <f>I7+SUM(I21:I24)+I30</f>
        <v>6377037</v>
      </c>
      <c r="J33" s="3">
        <f>J7+SUM(J21:J24)+J30</f>
        <v>6731641</v>
      </c>
      <c r="K33" s="3">
        <f>K7+SUM(K21:K24)+K30</f>
        <v>6983030</v>
      </c>
      <c r="L33" s="3">
        <f>L7+SUM(L21:L24)+L30</f>
        <v>7483114</v>
      </c>
      <c r="M33" s="3">
        <f>M7+SUM(M21:M24)+M30</f>
        <v>8223634</v>
      </c>
      <c r="N33" s="3">
        <f>N7+SUM(N21:N24)+N30</f>
        <v>8430747</v>
      </c>
      <c r="O33" s="3">
        <v>9840151</v>
      </c>
      <c r="P33" s="3">
        <v>7279638</v>
      </c>
    </row>
    <row r="34" spans="1:16" ht="15" customHeight="1" thickBot="1" x14ac:dyDescent="0.3">
      <c r="A34" s="21" t="s">
        <v>30</v>
      </c>
      <c r="B34" s="4">
        <f>B8+SUM(B25:B29)+B31</f>
        <v>4837447</v>
      </c>
      <c r="C34" s="4">
        <f>C8+SUM(C25:C29)+C31</f>
        <v>5231967</v>
      </c>
      <c r="D34" s="4">
        <f>D8+SUM(D25:D29)+D31</f>
        <v>5704790</v>
      </c>
      <c r="E34" s="4">
        <f>E8+SUM(E25:E29)+E31</f>
        <v>5836969</v>
      </c>
      <c r="F34" s="4">
        <f>F8+SUM(F25:F29)+F31</f>
        <v>6514028</v>
      </c>
      <c r="G34" s="4">
        <f>G8+SUM(G25:G29)+G31</f>
        <v>6690357</v>
      </c>
      <c r="H34" s="4">
        <f>H8+SUM(H25:H29)+H31</f>
        <v>6396165</v>
      </c>
      <c r="I34" s="4">
        <f>I8+SUM(I25:I29)+I31</f>
        <v>6103397</v>
      </c>
      <c r="J34" s="4">
        <f>J8+SUM(J25:J29)+J31</f>
        <v>6264784</v>
      </c>
      <c r="K34" s="4">
        <f>K8+SUM(K25:K29)+K31</f>
        <v>6865210</v>
      </c>
      <c r="L34" s="4">
        <f>L8+SUM(L25:L29)+L31</f>
        <v>7233018</v>
      </c>
      <c r="M34" s="4">
        <f>M8+SUM(M25:M29)+M31</f>
        <v>8163235</v>
      </c>
      <c r="N34" s="4">
        <f>N8+SUM(N25:N29)+N31</f>
        <v>8341040</v>
      </c>
      <c r="O34" s="4">
        <v>9420888</v>
      </c>
      <c r="P34" s="4">
        <v>7067584</v>
      </c>
    </row>
    <row r="35" spans="1:16" ht="22.5" x14ac:dyDescent="0.25">
      <c r="A35" s="12" t="s">
        <v>31</v>
      </c>
      <c r="B35" s="22">
        <f>SUM(B32:B34)</f>
        <v>32904419</v>
      </c>
      <c r="C35" s="22">
        <f>SUM(C32:C34)</f>
        <v>32636969</v>
      </c>
      <c r="D35" s="22">
        <f>SUM(D32:D34)</f>
        <v>34013942</v>
      </c>
      <c r="E35" s="22">
        <f>SUM(E32:E34)</f>
        <v>33487399</v>
      </c>
      <c r="F35" s="22">
        <f>SUM(F32:F34)</f>
        <v>39430646</v>
      </c>
      <c r="G35" s="22">
        <f>SUM(G32:G34)</f>
        <v>42817468</v>
      </c>
      <c r="H35" s="22">
        <f>SUM(H32:H34)</f>
        <v>43776342</v>
      </c>
      <c r="I35" s="22">
        <f>SUM(I32:I34)</f>
        <v>46510911</v>
      </c>
      <c r="J35" s="22">
        <f t="shared" ref="J35:K35" si="1">SUM(J32:J34)</f>
        <v>48837203</v>
      </c>
      <c r="K35" s="22">
        <f t="shared" si="1"/>
        <v>52649953</v>
      </c>
      <c r="L35" s="22">
        <f>SUM(L32:L34)</f>
        <v>59064820</v>
      </c>
      <c r="M35" s="22">
        <f>SUM(M32:M34)</f>
        <v>65347220</v>
      </c>
      <c r="N35" s="22">
        <f>SUM(N32:N34)</f>
        <v>68575915</v>
      </c>
      <c r="O35" s="22">
        <v>81003547</v>
      </c>
      <c r="P35" s="22">
        <v>62410107</v>
      </c>
    </row>
    <row r="36" spans="1:16" ht="12" customHeight="1" x14ac:dyDescent="0.25">
      <c r="A36" s="1"/>
    </row>
    <row r="37" spans="1:16" ht="12" customHeight="1" x14ac:dyDescent="0.25">
      <c r="A37" s="1" t="s">
        <v>32</v>
      </c>
    </row>
    <row r="38" spans="1:16" ht="12" customHeight="1" x14ac:dyDescent="0.25">
      <c r="A38" s="2" t="s">
        <v>33</v>
      </c>
    </row>
    <row r="39" spans="1:16" ht="12" customHeight="1" x14ac:dyDescent="0.25">
      <c r="A39" s="1" t="s">
        <v>34</v>
      </c>
    </row>
    <row r="40" spans="1:16" ht="12" customHeight="1" x14ac:dyDescent="0.25">
      <c r="A40" s="2" t="s">
        <v>35</v>
      </c>
    </row>
    <row r="43" spans="1:16" ht="12" customHeight="1" x14ac:dyDescent="0.25">
      <c r="J43" s="5"/>
    </row>
    <row r="44" spans="1:16" ht="12" customHeight="1" x14ac:dyDescent="0.25">
      <c r="J44" s="5"/>
    </row>
    <row r="45" spans="1:16" ht="12" customHeight="1" x14ac:dyDescent="0.25">
      <c r="J45" s="5"/>
    </row>
    <row r="46" spans="1:16" ht="12" customHeight="1" x14ac:dyDescent="0.25">
      <c r="J46" s="5"/>
    </row>
    <row r="47" spans="1:16" ht="12" customHeight="1" x14ac:dyDescent="0.25">
      <c r="J47" s="5"/>
    </row>
    <row r="48" spans="1:16" ht="12" customHeight="1" x14ac:dyDescent="0.25">
      <c r="J48" s="5"/>
    </row>
    <row r="49" spans="10:10" ht="12" customHeight="1" x14ac:dyDescent="0.25">
      <c r="J49" s="5"/>
    </row>
    <row r="50" spans="10:10" ht="12" customHeight="1" x14ac:dyDescent="0.25">
      <c r="J50" s="5"/>
    </row>
  </sheetData>
  <mergeCells count="2">
    <mergeCell ref="A1:P1"/>
    <mergeCell ref="A2:P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Fatimah Binti Ghazali</dc:creator>
  <cp:lastModifiedBy>Mohd Hafeez bin Nazri</cp:lastModifiedBy>
  <dcterms:created xsi:type="dcterms:W3CDTF">2015-03-23T08:15:30Z</dcterms:created>
  <dcterms:modified xsi:type="dcterms:W3CDTF">2015-03-26T10:13:58Z</dcterms:modified>
</cp:coreProperties>
</file>