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macbookpro/Personal/Edmund Profile /Portifolio/Githud/ExcelTutorial/BasicFormulas/"/>
    </mc:Choice>
  </mc:AlternateContent>
  <xr:revisionPtr revIDLastSave="0" documentId="13_ncr:1_{A26B9451-8358-3A47-8065-FF2494D7F47A}" xr6:coauthVersionLast="47" xr6:coauthVersionMax="47" xr10:uidLastSave="{00000000-0000-0000-0000-000000000000}"/>
  <bookViews>
    <workbookView xWindow="520" yWindow="1080" windowWidth="25880" windowHeight="14400" xr2:uid="{012183F5-6401-E341-BFB6-833AE4914C66}"/>
  </bookViews>
  <sheets>
    <sheet name="Basic Formula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 a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<sst xmlns="http://schemas.openxmlformats.org/spreadsheetml/2006/main" count="45" uniqueCount="45">
  <si>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Name</t>
  </si>
  <si>
    <t>Age</t>
  </si>
  <si>
    <t>Height</t>
  </si>
  <si>
    <t>Weight</t>
  </si>
  <si>
    <t>Athlete 1</t>
  </si>
  <si>
    <t>Athlete 2</t>
  </si>
  <si>
    <t>Athlete 3</t>
  </si>
  <si>
    <t>Athlete 4</t>
  </si>
  <si>
    <t>Formula</t>
  </si>
  <si>
    <t>Example</t>
  </si>
  <si>
    <t>Data Analysis Meaning</t>
  </si>
  <si>
    <t>SUM</t>
  </si>
  <si>
    <t>Total sum of ages</t>
  </si>
  <si>
    <t>MIN</t>
  </si>
  <si>
    <t>Shortest height among the athletes</t>
  </si>
  <si>
    <t>MAX</t>
  </si>
  <si>
    <t>Heaviest weight among the athletes</t>
  </si>
  <si>
    <t>AVERAGE</t>
  </si>
  <si>
    <t>Average age of the athletes</t>
  </si>
  <si>
    <t>COUNT</t>
  </si>
  <si>
    <t>Total number of athletes</t>
  </si>
  <si>
    <t>POWER</t>
  </si>
  <si>
    <t>Conversion of height to meters squared</t>
  </si>
  <si>
    <t>CEILING</t>
  </si>
  <si>
    <t>Round up the weight to the nearest multiple of 10</t>
  </si>
  <si>
    <t>FLOOR</t>
  </si>
  <si>
    <t>Round down the weight to the nearest multiple of 10</t>
  </si>
  <si>
    <t>CONCAT</t>
  </si>
  <si>
    <t>Combine name and age</t>
  </si>
  <si>
    <t>TRIM</t>
  </si>
  <si>
    <t>Remove extra spaces from the name</t>
  </si>
  <si>
    <t>REPLACE</t>
  </si>
  <si>
    <t>Replace part of the name with "Athlete 5"</t>
  </si>
  <si>
    <t>SUBSTITUTE</t>
  </si>
  <si>
    <t>Replace "Athlete" with "Player" in the name</t>
  </si>
  <si>
    <t>LEFT</t>
  </si>
  <si>
    <t>Extract the first 7 characters from the name</t>
  </si>
  <si>
    <t>MID</t>
  </si>
  <si>
    <t>Extract 3 characters starting from the 8th position of the name</t>
  </si>
  <si>
    <t>RIGHT</t>
  </si>
  <si>
    <t>Extract the last 6 characters from the name</t>
  </si>
  <si>
    <t>XLOOKUP</t>
  </si>
  <si>
    <t>Find the age of "Athlete 2"</t>
  </si>
  <si>
    <t>IFS</t>
  </si>
  <si>
    <t>Categorize athletes into age groups: Young (&lt;25), Adult (25-29), Senior (&gt;=30)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</si>
</sst>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1F2328"/>
      <name val="Helvetica"/>
      <family val="2"/>
    </font>
    <font>
      <sz val="16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2328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ABAC41-9DAD-8C4D-9C77-A8C2F30830F1}" name="Table2" displayName="Table2" ref="A1:D5" totalsRowShown="0" headerRowDxfId="6" dataDxfId="7">
  <autoFilter ref="A1:D5" xr:uid="{C1ABAC41-9DAD-8C4D-9C77-A8C2F30830F1}"/>
  <tableColumns count="4">
    <tableColumn id="1" xr3:uid="{7B4D44A5-3C43-5344-9F38-6BD2FB0BD5C4}" name="Name" dataDxfId="11"/>
    <tableColumn id="2" xr3:uid="{50E652F9-883C-BC41-87D6-99876C7C4511}" name="Age" dataDxfId="10"/>
    <tableColumn id="3" xr3:uid="{2673B4B3-F42E-9047-8462-862A58240DBA}" name="Height" dataDxfId="9"/>
    <tableColumn id="4" xr3:uid="{4F8FC74C-754E-234C-8196-15FDA8BAA1EF}" name="Weight" dataDxfId="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C1389-2146-7C49-AB88-62F92365E412}" name="Table3" displayName="Table3" ref="F1:H18" totalsRowShown="0" headerRowDxfId="4" dataDxfId="5" tableBorderDxfId="3">
  <autoFilter ref="F1:H18" xr:uid="{320C1389-2146-7C49-AB88-62F92365E412}"/>
  <tableColumns count="3">
    <tableColumn id="1" xr3:uid="{38978435-47B9-094D-9D5A-3183F3AE3AA9}" name="Formula" dataDxfId="2"/>
    <tableColumn id="2" xr3:uid="{2364966A-AA3A-A946-BB8F-DEC212C07543}" name="Example" dataDxfId="1"/>
    <tableColumn id="3" xr3:uid="{126B6EB0-16E2-7E41-A992-EDCBF3ED854A}" name="Data Analysis Meaning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AC91-0ADC-5F4E-A997-2D3CD677FBFA}">
  <dimension ref="A1:H18"/>
  <sheetViews>
    <sheetView showGridLines="0" tabSelected="1" zoomScaleNormal="100" workbookViewId="0">
      <selection activeCell="D12" sqref="D12"/>
    </sheetView>
  </sheetViews>
  <sheetFormatPr baseColWidth="10" defaultRowHeight="16" x14ac:dyDescent="0.2"/>
  <cols>
    <col min="1" max="1" width="12" bestFit="1" customWidth="1"/>
    <col min="2" max="2" width="9.1640625" bestFit="1" customWidth="1"/>
    <col min="3" max="3" width="12.33203125" bestFit="1" customWidth="1"/>
    <col min="4" max="4" width="12.83203125" bestFit="1" customWidth="1"/>
    <col min="6" max="6" width="21.6640625" customWidth="1"/>
    <col min="7" max="7" width="26.5" customWidth="1"/>
    <col min="8" max="8" width="94.33203125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F1" s="3" t="s">
        <v>8</v>
      </c>
      <c r="G1" s="3" t="s">
        <v>9</v>
      </c>
      <c r="H1" s="3" t="s">
        <v>10</v>
      </c>
    </row>
    <row r="2" spans="1:8" ht="21" x14ac:dyDescent="0.25">
      <c r="A2" s="2" t="s">
        <v>4</v>
      </c>
      <c r="B2" s="2">
        <v>24</v>
      </c>
      <c r="C2" s="2">
        <v>180</v>
      </c>
      <c r="D2" s="2">
        <v>70</v>
      </c>
      <c r="F2" s="4" t="s">
        <v>11</v>
      </c>
      <c r="G2" s="4">
        <f>SUM(B2:B5)</f>
        <v>99</v>
      </c>
      <c r="H2" s="4" t="s">
        <v>12</v>
      </c>
    </row>
    <row r="3" spans="1:8" ht="21" x14ac:dyDescent="0.25">
      <c r="A3" s="2" t="s">
        <v>5</v>
      </c>
      <c r="B3" s="2">
        <v>23</v>
      </c>
      <c r="C3" s="2">
        <v>175</v>
      </c>
      <c r="D3" s="2">
        <v>65</v>
      </c>
      <c r="F3" s="4" t="s">
        <v>13</v>
      </c>
      <c r="G3" s="4">
        <f>MIN(C2:C5)</f>
        <v>170</v>
      </c>
      <c r="H3" s="4" t="s">
        <v>14</v>
      </c>
    </row>
    <row r="4" spans="1:8" ht="21" x14ac:dyDescent="0.25">
      <c r="A4" s="2" t="s">
        <v>6</v>
      </c>
      <c r="B4" s="2">
        <v>21</v>
      </c>
      <c r="C4" s="2">
        <v>170</v>
      </c>
      <c r="D4" s="2">
        <v>60</v>
      </c>
      <c r="F4" s="4" t="s">
        <v>15</v>
      </c>
      <c r="G4" s="4">
        <f>MAX(D2:D5)</f>
        <v>75</v>
      </c>
      <c r="H4" s="4" t="s">
        <v>16</v>
      </c>
    </row>
    <row r="5" spans="1:8" ht="21" x14ac:dyDescent="0.25">
      <c r="A5" s="2" t="s">
        <v>7</v>
      </c>
      <c r="B5" s="2">
        <v>31</v>
      </c>
      <c r="C5" s="2">
        <v>185</v>
      </c>
      <c r="D5" s="2">
        <v>75</v>
      </c>
      <c r="F5" s="4" t="s">
        <v>17</v>
      </c>
      <c r="G5" s="4">
        <f>AVERAGE(B2:B5)</f>
        <v>24.75</v>
      </c>
      <c r="H5" s="4" t="s">
        <v>18</v>
      </c>
    </row>
    <row r="6" spans="1:8" ht="21" x14ac:dyDescent="0.25">
      <c r="F6" s="4" t="s">
        <v>19</v>
      </c>
      <c r="G6" s="4">
        <f>COUNT(A2:A5)</f>
        <v>0</v>
      </c>
      <c r="H6" s="4" t="s">
        <v>20</v>
      </c>
    </row>
    <row r="7" spans="1:8" ht="21" x14ac:dyDescent="0.25">
      <c r="F7" s="4" t="s">
        <v>21</v>
      </c>
      <c r="G7" s="4">
        <f>POWER(C2/100,2)</f>
        <v>3.24</v>
      </c>
      <c r="H7" s="4" t="s">
        <v>22</v>
      </c>
    </row>
    <row r="8" spans="1:8" ht="21" x14ac:dyDescent="0.25">
      <c r="F8" s="4" t="s">
        <v>23</v>
      </c>
      <c r="G8" s="4">
        <f>CEILING(D2,10)</f>
        <v>70</v>
      </c>
      <c r="H8" s="4" t="s">
        <v>24</v>
      </c>
    </row>
    <row r="9" spans="1:8" ht="21" x14ac:dyDescent="0.25">
      <c r="F9" s="4" t="s">
        <v>25</v>
      </c>
      <c r="G9" s="4">
        <f>FLOOR(D3,10)</f>
        <v>60</v>
      </c>
      <c r="H9" s="4" t="s">
        <v>26</v>
      </c>
    </row>
    <row r="10" spans="1:8" ht="21" x14ac:dyDescent="0.25">
      <c r="F10" s="4" t="s">
        <v>27</v>
      </c>
      <c r="G10" s="4" t="str">
        <f>CONCATENATE(A2,": ",B2)</f>
        <v>Athlete 1: 24</v>
      </c>
      <c r="H10" s="4" t="s">
        <v>28</v>
      </c>
    </row>
    <row r="11" spans="1:8" ht="21" x14ac:dyDescent="0.25">
      <c r="F11" s="4" t="s">
        <v>29</v>
      </c>
      <c r="G11" s="4" t="str">
        <f>TRIM(A2)</f>
        <v>Athlete 1</v>
      </c>
      <c r="H11" s="4" t="s">
        <v>30</v>
      </c>
    </row>
    <row r="12" spans="1:8" ht="21" x14ac:dyDescent="0.25">
      <c r="F12" s="4" t="s">
        <v>31</v>
      </c>
      <c r="G12" s="4" t="str">
        <f>REPLACE(A2,8,5,"Athlete 5")</f>
        <v>AthleteAthlete 5</v>
      </c>
      <c r="H12" s="4" t="s">
        <v>32</v>
      </c>
    </row>
    <row r="13" spans="1:8" ht="21" x14ac:dyDescent="0.25">
      <c r="F13" s="4" t="s">
        <v>33</v>
      </c>
      <c r="G13" s="4" t="str">
        <f>SUBSTITUTE(A2,"Athlete","Player")</f>
        <v>Player 1</v>
      </c>
      <c r="H13" s="4" t="s">
        <v>34</v>
      </c>
    </row>
    <row r="14" spans="1:8" ht="21" x14ac:dyDescent="0.25">
      <c r="F14" s="4" t="s">
        <v>35</v>
      </c>
      <c r="G14" s="4" t="str">
        <f>LEFT(A2,7)</f>
        <v>Athlete</v>
      </c>
      <c r="H14" s="4" t="s">
        <v>36</v>
      </c>
    </row>
    <row r="15" spans="1:8" ht="21" x14ac:dyDescent="0.25">
      <c r="F15" s="4" t="s">
        <v>37</v>
      </c>
      <c r="G15" s="4" t="str">
        <f>MID(A2,8,3)</f>
        <v xml:space="preserve"> 1</v>
      </c>
      <c r="H15" s="4" t="s">
        <v>38</v>
      </c>
    </row>
    <row r="16" spans="1:8" ht="21" x14ac:dyDescent="0.25">
      <c r="F16" s="4" t="s">
        <v>39</v>
      </c>
      <c r="G16" s="4" t="str">
        <f>RIGHT(A2,6)</f>
        <v>lete 1</v>
      </c>
      <c r="H16" s="4" t="s">
        <v>40</v>
      </c>
    </row>
    <row r="17" spans="6:8" ht="21" x14ac:dyDescent="0.25">
      <c r="F17" s="4" t="s">
        <v>41</v>
      </c>
      <c r="G17" s="4">
        <f>_xlfn.XLOOKUP("Athlete 2",A2:A5,B2:B5)</f>
        <v>23</v>
      </c>
      <c r="H17" s="4" t="s">
        <v>42</v>
      </c>
    </row>
    <row r="18" spans="6:8" ht="21" x14ac:dyDescent="0.25">
      <c r="F18" s="4" t="s">
        <v>43</v>
      </c>
      <c r="G18" s="4" t="str" cm="1">
        <f t="array" ref="G18">_xlfn.IFS(B2&lt;25, "Young", B2&lt;30, "Adult", B2&gt;=30, "Senior")</f>
        <v>Young</v>
      </c>
      <c r="H18" s="4" t="s">
        <v>44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4C27-1727-5841-8185-6FD6D296B44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Formulas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Szeto</dc:creator>
  <cp:lastModifiedBy>Edmund Szeto</cp:lastModifiedBy>
  <dcterms:created xsi:type="dcterms:W3CDTF">2024-04-14T16:51:02Z</dcterms:created>
  <dcterms:modified xsi:type="dcterms:W3CDTF">2024-04-14T17:11:29Z</dcterms:modified>
</cp:coreProperties>
</file>