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ea84b3bea436493/Documents/03 Reporting/01 DEV/"/>
    </mc:Choice>
  </mc:AlternateContent>
  <xr:revisionPtr revIDLastSave="90" documentId="13_ncr:1_{7A3D211D-CD61-43A2-AB86-5A6C47CDB0E0}" xr6:coauthVersionLast="47" xr6:coauthVersionMax="47" xr10:uidLastSave="{B2E378FA-D271-413C-B31E-F44C8F3905A3}"/>
  <bookViews>
    <workbookView xWindow="-108" yWindow="-108" windowWidth="23256" windowHeight="12456" xr2:uid="{45102CB3-276A-4B22-8A2B-5D6C17A19273}"/>
  </bookViews>
  <sheets>
    <sheet name="Calculator" sheetId="1" r:id="rId1"/>
    <sheet name="WeeklyHistory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G6" i="3"/>
  <c r="D19" i="1"/>
  <c r="D17" i="1"/>
  <c r="D18" i="1"/>
  <c r="D16" i="1"/>
  <c r="F8" i="1" a="1"/>
  <c r="F8" i="1" s="1"/>
  <c r="F9" i="1" a="1"/>
  <c r="F9" i="1" s="1"/>
  <c r="F10" i="1" a="1"/>
  <c r="F10" i="1" s="1"/>
  <c r="F7" i="1" a="1"/>
  <c r="F7" i="1" s="1"/>
  <c r="D4" i="1"/>
  <c r="E4" i="1" l="1"/>
  <c r="E13" i="1"/>
  <c r="F13" i="1" s="1" a="1"/>
  <c r="F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<sst xmlns="http://schemas.openxmlformats.org/spreadsheetml/2006/main" count="59" uniqueCount="30">
  <si>
    <t>Weekday</t>
  </si>
  <si>
    <t>Start Time</t>
  </si>
  <si>
    <t>End Time</t>
  </si>
  <si>
    <t>Monday</t>
  </si>
  <si>
    <t>Tuesday</t>
  </si>
  <si>
    <t>Wednesday</t>
  </si>
  <si>
    <t>Thursday</t>
  </si>
  <si>
    <t>Friday</t>
  </si>
  <si>
    <t>Lunch time</t>
  </si>
  <si>
    <t>Place</t>
  </si>
  <si>
    <t>Office</t>
  </si>
  <si>
    <t>WFH</t>
  </si>
  <si>
    <t>Friday End Time</t>
  </si>
  <si>
    <t>Hours</t>
  </si>
  <si>
    <t>Rule</t>
  </si>
  <si>
    <t>Work core time is between 9:30 to 17:00</t>
  </si>
  <si>
    <t>Work core time is between 9:30 to 15:00</t>
  </si>
  <si>
    <t>Monday - Thursday</t>
  </si>
  <si>
    <t>My  Work Hours</t>
  </si>
  <si>
    <t>Face</t>
  </si>
  <si>
    <t>WFH max time</t>
  </si>
  <si>
    <t>Weekly min total time</t>
  </si>
  <si>
    <t>This Week</t>
  </si>
  <si>
    <t>Weekly Working Hours Calculator</t>
  </si>
  <si>
    <t>AL</t>
  </si>
  <si>
    <t>1 Day AL time</t>
  </si>
  <si>
    <t>Work Outside</t>
  </si>
  <si>
    <t>Outside</t>
  </si>
  <si>
    <t>Week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</si>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</sst>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164" fontId="9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7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10" borderId="19" xfId="0" applyFont="1" applyFill="1" applyBorder="1"/>
    <xf numFmtId="0" fontId="6" fillId="10" borderId="21" xfId="0" applyFont="1" applyFill="1" applyBorder="1"/>
    <xf numFmtId="164" fontId="9" fillId="0" borderId="22" xfId="0" applyNumberFormat="1" applyFont="1" applyBorder="1" applyAlignment="1">
      <alignment horizontal="center"/>
    </xf>
    <xf numFmtId="0" fontId="4" fillId="6" borderId="24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right"/>
    </xf>
    <xf numFmtId="0" fontId="3" fillId="7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right"/>
    </xf>
    <xf numFmtId="165" fontId="3" fillId="7" borderId="23" xfId="0" applyNumberFormat="1" applyFont="1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4" fillId="11" borderId="25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10" fillId="4" borderId="14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165" fontId="12" fillId="0" borderId="14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7" tint="-0.499984740745262"/>
        </patternFill>
      </fill>
    </dxf>
    <dxf>
      <font>
        <color theme="3"/>
      </font>
      <fill>
        <patternFill>
          <bgColor theme="7" tint="0.59996337778862885"/>
        </patternFill>
      </fill>
    </dxf>
    <dxf>
      <font>
        <color theme="1" tint="0.14996795556505021"/>
      </font>
      <fill>
        <patternFill>
          <bgColor theme="9" tint="-0.24994659260841701"/>
        </patternFill>
      </fill>
    </dxf>
    <dxf>
      <fill>
        <patternFill>
          <bgColor theme="3" tint="0.89996032593768116"/>
        </patternFill>
      </fill>
    </dxf>
    <dxf>
      <fill>
        <patternFill>
          <bgColor rgb="FFFCC8C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C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25034578146609E-2"/>
          <c:y val="0.19430555555555556"/>
          <c:w val="0.89857076994006457"/>
          <c:h val="0.57619823563721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Calculator!$F$6</c:f>
              <c:strCache>
                <c:ptCount val="1"/>
                <c:pt idx="0">
                  <c:v>Hours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Calculator!$C$7:$C$11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Calculator!$F$7:$F$11</c:f>
              <c:numCache>
                <c:formatCode>0.00</c:formatCode>
                <c:ptCount val="5"/>
                <c:pt idx="0">
                  <c:v>8.5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2-40A8-AC99-B6875682FB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20489312"/>
        <c:axId val="1320487392"/>
      </c:barChart>
      <c:catAx>
        <c:axId val="132048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87392"/>
        <c:crosses val="autoZero"/>
        <c:auto val="1"/>
        <c:lblAlgn val="ctr"/>
        <c:lblOffset val="100"/>
        <c:noMultiLvlLbl val="0"/>
      </c:catAx>
      <c:valAx>
        <c:axId val="132048739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2048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56722605430484"/>
          <c:y val="0.1292907228737678"/>
          <c:w val="0.57477315335583057"/>
          <c:h val="0.710013895321908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543-449B-85F3-71B07384DDDD}"/>
              </c:ext>
            </c:extLst>
          </c:dPt>
          <c:dPt>
            <c:idx val="1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43-449B-85F3-71B07384DDDD}"/>
              </c:ext>
            </c:extLst>
          </c:dPt>
          <c:dPt>
            <c:idx val="2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551-4FBB-A472-55CF2E524763}"/>
              </c:ext>
            </c:extLst>
          </c:dPt>
          <c:dPt>
            <c:idx val="3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51-4FBB-A472-55CF2E524763}"/>
              </c:ext>
            </c:extLst>
          </c:dPt>
          <c:dLbls>
            <c:delete val="1"/>
          </c:dLbls>
          <c:cat>
            <c:strRef>
              <c:f>Calculator!$C$16:$C$19</c:f>
              <c:strCache>
                <c:ptCount val="4"/>
                <c:pt idx="0">
                  <c:v>Office</c:v>
                </c:pt>
                <c:pt idx="1">
                  <c:v>WFH</c:v>
                </c:pt>
                <c:pt idx="2">
                  <c:v>Outside</c:v>
                </c:pt>
                <c:pt idx="3">
                  <c:v>AL</c:v>
                </c:pt>
              </c:strCache>
            </c:strRef>
          </c:cat>
          <c:val>
            <c:numRef>
              <c:f>Calculator!$D$16:$D$19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3-449B-85F3-71B07384DD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</xdr:colOff>
      <xdr:row>11</xdr:row>
      <xdr:rowOff>178639</xdr:rowOff>
    </xdr:from>
    <xdr:to>
      <xdr:col>10</xdr:col>
      <xdr:colOff>12700</xdr:colOff>
      <xdr:row>22</xdr:row>
      <xdr:rowOff>93133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2F654-BE8E-279C-0DE5-099E4E95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84667</xdr:colOff>
      <xdr:row>14</xdr:row>
      <xdr:rowOff>160866</xdr:rowOff>
    </xdr:from>
    <xdr:to>
      <xdr:col>6</xdr:col>
      <xdr:colOff>743373</xdr:colOff>
      <xdr:row>22</xdr:row>
      <xdr:rowOff>110067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AA71EC-F9B6-7C18-C1A1-26FDE85D8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4</v>
  </rv>
  <rv s="0">
    <v>1</v>
    <v>5</v>
  </rv>
  <rv s="0">
    <v>0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E2B-D427-4292-B546-4FCA7C9635F2}">
  <sheetPr codeName="Sheet1"/>
  <dimension ref="B1:N23"/>
  <sheetViews>
    <sheetView showGridLines="0" tabSelected="1" topLeftCell="A3" zoomScale="90" zoomScaleNormal="90" workbookViewId="0">
      <selection activeCell="O18" sqref="O18:O19"/>
    </sheetView>
  </sheetViews>
  <sheetFormatPr defaultRowHeight="14.4" x14ac:dyDescent="0.3"/>
  <cols>
    <col min="1" max="1" width="2.6640625" customWidth="1"/>
    <col min="2" max="2" width="3.44140625" customWidth="1"/>
    <col min="3" max="4" width="14" customWidth="1"/>
    <col min="5" max="5" width="16.44140625" customWidth="1"/>
    <col min="6" max="6" width="11.109375" customWidth="1"/>
    <col min="7" max="7" width="11.5546875" customWidth="1"/>
    <col min="8" max="8" width="5.21875" customWidth="1"/>
    <col min="9" max="9" width="21.33203125" customWidth="1"/>
    <col min="10" max="10" width="13.77734375" customWidth="1"/>
    <col min="11" max="11" width="4.109375" customWidth="1"/>
    <col min="12" max="12" width="20.44140625" customWidth="1"/>
  </cols>
  <sheetData>
    <row r="1" spans="2:14" ht="12.6" customHeight="1" thickBot="1" x14ac:dyDescent="0.35"/>
    <row r="2" spans="2:14" ht="15" thickBot="1" x14ac:dyDescent="0.35">
      <c r="B2" s="10"/>
      <c r="C2" s="19"/>
      <c r="D2" s="19"/>
      <c r="E2" s="19"/>
      <c r="F2" s="19"/>
      <c r="G2" s="19"/>
      <c r="H2" s="19"/>
      <c r="I2" s="19"/>
      <c r="J2" s="19"/>
      <c r="K2" s="11"/>
    </row>
    <row r="3" spans="2:14" ht="21.6" thickBot="1" x14ac:dyDescent="0.45">
      <c r="B3" s="12"/>
      <c r="C3" s="48" t="s">
        <v>23</v>
      </c>
      <c r="D3" s="49"/>
      <c r="E3" s="49"/>
      <c r="F3" s="49"/>
      <c r="G3" s="49"/>
      <c r="H3" s="49"/>
      <c r="I3" s="49"/>
      <c r="J3" s="50"/>
      <c r="K3" s="13"/>
    </row>
    <row r="4" spans="2:14" ht="21.6" thickBot="1" x14ac:dyDescent="0.45">
      <c r="B4" s="12"/>
      <c r="C4" s="38" t="s">
        <v>22</v>
      </c>
      <c r="D4" s="39" t="str">
        <f ca="1">"WK " &amp; WEEKNUM(TODAY())</f>
        <v>WK 18</v>
      </c>
      <c r="E4" s="53" t="str">
        <f>IF( OR(AND(G7="WFH", F7&gt;$J$9), AND(G8="WFH", F8&gt;$J$9), AND(G9="WFH", F9&gt;$J$9), AND(G10="WFH", F10&gt;$J$9), AND(G11="WFH", F11&gt;$J$9)),  "⚠️ Warning: Over WHF max time", "")</f>
        <v/>
      </c>
      <c r="F4" s="54"/>
      <c r="G4" s="54"/>
      <c r="H4" s="54"/>
      <c r="I4" s="54"/>
      <c r="J4" s="54"/>
      <c r="K4" s="13"/>
    </row>
    <row r="5" spans="2:14" ht="15" thickBot="1" x14ac:dyDescent="0.35">
      <c r="B5" s="12"/>
      <c r="K5" s="13"/>
    </row>
    <row r="6" spans="2:14" ht="15.6" x14ac:dyDescent="0.3">
      <c r="B6" s="12"/>
      <c r="C6" s="23" t="s">
        <v>0</v>
      </c>
      <c r="D6" s="24" t="s">
        <v>1</v>
      </c>
      <c r="E6" s="24" t="s">
        <v>2</v>
      </c>
      <c r="F6" s="24" t="s">
        <v>13</v>
      </c>
      <c r="G6" s="25" t="s">
        <v>9</v>
      </c>
      <c r="H6" s="6"/>
      <c r="I6" s="29"/>
      <c r="J6" s="30" t="s">
        <v>13</v>
      </c>
      <c r="K6" s="13"/>
    </row>
    <row r="7" spans="2:14" ht="15.6" x14ac:dyDescent="0.3">
      <c r="B7" s="12"/>
      <c r="C7" s="26" t="s">
        <v>3</v>
      </c>
      <c r="D7" s="9">
        <v>0.37152777777777779</v>
      </c>
      <c r="E7" s="9">
        <v>0.74652777777777779</v>
      </c>
      <c r="F7" s="40" cm="1">
        <f t="array" ref="F7">_xlfn.IFS(G7="WFH",$J$9,  G7="Outside",$J$10, G7="AL",$J$11,  TRUE,  ROUND((E7-D7)*24-$J$8,2))</f>
        <v>8.5</v>
      </c>
      <c r="G7" s="42" t="s">
        <v>10</v>
      </c>
      <c r="H7" s="3"/>
      <c r="I7" s="31" t="s">
        <v>21</v>
      </c>
      <c r="J7" s="32">
        <v>36.5</v>
      </c>
      <c r="K7" s="13"/>
    </row>
    <row r="8" spans="2:14" ht="15.6" x14ac:dyDescent="0.3">
      <c r="B8" s="12"/>
      <c r="C8" s="26" t="s">
        <v>4</v>
      </c>
      <c r="D8" s="9">
        <v>0.39583333333333331</v>
      </c>
      <c r="E8" s="9">
        <v>0.70833333333333337</v>
      </c>
      <c r="F8" s="40" cm="1">
        <f t="array" ref="F8">_xlfn.IFS(G8="WFH",$J$9,  G8="Outside",$J$10, G8="AL",$J$11,  TRUE,  ROUND((E8-D8)*24-$J$8,2))</f>
        <v>7</v>
      </c>
      <c r="G8" s="42" t="s">
        <v>11</v>
      </c>
      <c r="H8" s="3"/>
      <c r="I8" s="31" t="s">
        <v>8</v>
      </c>
      <c r="J8" s="32">
        <v>0.5</v>
      </c>
      <c r="K8" s="13"/>
    </row>
    <row r="9" spans="2:14" ht="16.2" thickBot="1" x14ac:dyDescent="0.35">
      <c r="B9" s="12"/>
      <c r="C9" s="26" t="s">
        <v>5</v>
      </c>
      <c r="D9" s="9">
        <v>0.375</v>
      </c>
      <c r="E9" s="9">
        <v>0.72916666666666663</v>
      </c>
      <c r="F9" s="40" cm="1">
        <f t="array" ref="F9">_xlfn.IFS(G9="WFH",$J$9,  G9="Outside",$J$10, G9="AL",$J$11,  TRUE,  ROUND((E9-D9)*24-$J$8,2))</f>
        <v>8</v>
      </c>
      <c r="G9" s="42" t="s">
        <v>10</v>
      </c>
      <c r="H9" s="3"/>
      <c r="I9" s="33" t="s">
        <v>20</v>
      </c>
      <c r="J9" s="34">
        <v>7</v>
      </c>
      <c r="K9" s="13"/>
    </row>
    <row r="10" spans="2:14" ht="16.2" thickBot="1" x14ac:dyDescent="0.35">
      <c r="B10" s="12"/>
      <c r="C10" s="26" t="s">
        <v>6</v>
      </c>
      <c r="D10" s="9">
        <v>0.375</v>
      </c>
      <c r="E10" s="9">
        <v>0.72916666666666663</v>
      </c>
      <c r="F10" s="40" cm="1">
        <f t="array" ref="F10">_xlfn.IFS(G10="WFH",$J$9,  G10="Outside",$J$10, G10="AL",$J$11,  TRUE,  ROUND((E10-D10)*24-$J$8,2))</f>
        <v>8</v>
      </c>
      <c r="G10" s="42" t="s">
        <v>10</v>
      </c>
      <c r="H10" s="3"/>
      <c r="I10" s="33" t="s">
        <v>26</v>
      </c>
      <c r="J10" s="34">
        <v>7</v>
      </c>
      <c r="K10" s="13"/>
    </row>
    <row r="11" spans="2:14" ht="16.2" thickBot="1" x14ac:dyDescent="0.35">
      <c r="B11" s="12"/>
      <c r="C11" s="27" t="s">
        <v>7</v>
      </c>
      <c r="D11" s="28">
        <v>0.39583333333333331</v>
      </c>
      <c r="E11" s="28">
        <v>0.625</v>
      </c>
      <c r="F11" s="40" cm="1">
        <f t="array" ref="F11">_xlfn.IFS(  G11="Outside",$J$10, G11="AL",$J$11,  TRUE,  ROUND((E11-D11)*24-$J$8,2))</f>
        <v>5</v>
      </c>
      <c r="G11" s="43" t="s">
        <v>11</v>
      </c>
      <c r="H11" s="3"/>
      <c r="I11" s="33" t="s">
        <v>25</v>
      </c>
      <c r="J11" s="34">
        <v>7.3</v>
      </c>
      <c r="K11" s="13"/>
      <c r="N11" s="3"/>
    </row>
    <row r="12" spans="2:14" ht="15" thickBot="1" x14ac:dyDescent="0.35">
      <c r="B12" s="12"/>
      <c r="K12" s="13"/>
    </row>
    <row r="13" spans="2:14" ht="61.2" customHeight="1" thickTop="1" x14ac:dyDescent="0.3">
      <c r="B13" s="12"/>
      <c r="C13" s="46" t="s">
        <v>18</v>
      </c>
      <c r="D13" s="47"/>
      <c r="E13" s="41">
        <f>SUM(F7:F11)</f>
        <v>36.5</v>
      </c>
      <c r="F13" s="51" t="e" cm="1" vm="1">
        <f t="array" ref="F13">_xlfn.IFS(E13&gt;J7+1, Data!E4, E13&gt;=J7, Data!E3, E13&lt;J7, Data!E2)</f>
        <v>#VALUE!</v>
      </c>
      <c r="G13" s="52"/>
      <c r="K13" s="13"/>
    </row>
    <row r="14" spans="2:14" ht="4.8" customHeight="1" thickBot="1" x14ac:dyDescent="0.35">
      <c r="B14" s="12"/>
      <c r="C14" s="20"/>
      <c r="D14" s="21"/>
      <c r="E14" s="21"/>
      <c r="F14" s="21"/>
      <c r="G14" s="22"/>
      <c r="K14" s="13"/>
    </row>
    <row r="15" spans="2:14" ht="15.6" thickTop="1" thickBot="1" x14ac:dyDescent="0.35">
      <c r="B15" s="12"/>
      <c r="K15" s="13"/>
    </row>
    <row r="16" spans="2:14" ht="15" thickBot="1" x14ac:dyDescent="0.35">
      <c r="B16" s="12"/>
      <c r="C16" s="35" t="s">
        <v>10</v>
      </c>
      <c r="D16" s="36">
        <f>COUNTIF($G$7:$G$11,"="&amp;C16)</f>
        <v>3</v>
      </c>
      <c r="K16" s="13"/>
    </row>
    <row r="17" spans="2:11" ht="15" thickBot="1" x14ac:dyDescent="0.35">
      <c r="B17" s="12"/>
      <c r="C17" s="37" t="s">
        <v>11</v>
      </c>
      <c r="D17" s="36">
        <f t="shared" ref="D17:D19" si="0">COUNTIF($G$7:$G$11,"="&amp;C17)</f>
        <v>2</v>
      </c>
      <c r="K17" s="13"/>
    </row>
    <row r="18" spans="2:11" ht="15" thickBot="1" x14ac:dyDescent="0.35">
      <c r="B18" s="12"/>
      <c r="C18" s="37" t="s">
        <v>27</v>
      </c>
      <c r="D18" s="36">
        <f t="shared" si="0"/>
        <v>0</v>
      </c>
      <c r="K18" s="13"/>
    </row>
    <row r="19" spans="2:11" ht="15" thickBot="1" x14ac:dyDescent="0.35">
      <c r="B19" s="12"/>
      <c r="C19" s="37" t="s">
        <v>24</v>
      </c>
      <c r="D19" s="36">
        <f t="shared" si="0"/>
        <v>0</v>
      </c>
      <c r="K19" s="13"/>
    </row>
    <row r="20" spans="2:11" x14ac:dyDescent="0.3">
      <c r="B20" s="12"/>
      <c r="K20" s="13"/>
    </row>
    <row r="21" spans="2:11" x14ac:dyDescent="0.3">
      <c r="B21" s="12"/>
      <c r="K21" s="13"/>
    </row>
    <row r="22" spans="2:11" x14ac:dyDescent="0.3">
      <c r="B22" s="12"/>
      <c r="K22" s="13"/>
    </row>
    <row r="23" spans="2:11" ht="15" thickBot="1" x14ac:dyDescent="0.35">
      <c r="B23" s="14"/>
      <c r="C23" s="15"/>
      <c r="D23" s="15"/>
      <c r="E23" s="15"/>
      <c r="F23" s="15"/>
      <c r="G23" s="15"/>
      <c r="H23" s="15"/>
      <c r="I23" s="15"/>
      <c r="J23" s="15"/>
      <c r="K23" s="16"/>
    </row>
  </sheetData>
  <mergeCells count="4">
    <mergeCell ref="C13:D13"/>
    <mergeCell ref="C3:J3"/>
    <mergeCell ref="F13:G13"/>
    <mergeCell ref="E4:J4"/>
  </mergeCells>
  <phoneticPr fontId="5" type="noConversion"/>
  <conditionalFormatting sqref="E13">
    <cfRule type="cellIs" dxfId="6" priority="4" operator="greaterThanOrEqual">
      <formula>$J$7</formula>
    </cfRule>
    <cfRule type="cellIs" dxfId="5" priority="10" operator="lessThan">
      <formula>$J$7</formula>
    </cfRule>
  </conditionalFormatting>
  <conditionalFormatting sqref="F7:F11 F13">
    <cfRule type="expression" dxfId="4" priority="7">
      <formula>AND($G7="WFH", $F7&gt;7)</formula>
    </cfRule>
  </conditionalFormatting>
  <conditionalFormatting sqref="G7:G11">
    <cfRule type="containsText" dxfId="3" priority="3" operator="containsText" text="Office">
      <formula>NOT(ISERROR(SEARCH("Office",G7)))</formula>
    </cfRule>
  </conditionalFormatting>
  <conditionalFormatting sqref="G7:H11">
    <cfRule type="containsText" dxfId="2" priority="1" operator="containsText" text="Outside">
      <formula>NOT(ISERROR(SEARCH("Outside",G7)))</formula>
    </cfRule>
    <cfRule type="containsText" dxfId="1" priority="2" operator="containsText" text="AL">
      <formula>NOT(ISERROR(SEARCH("AL",G7)))</formula>
    </cfRule>
    <cfRule type="containsText" dxfId="0" priority="5" operator="containsText" text="WFH">
      <formula>NOT(ISERROR(SEARCH("WFH",G7)))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6251E9-2B72-41B2-8531-4322953B7BB1}">
          <x14:formula1>
            <xm:f>Data!$D$2:$D$5</xm:f>
          </x14:formula1>
          <xm:sqref>G7:G11</xm:sqref>
        </x14:dataValidation>
        <x14:dataValidation type="time" allowBlank="1" showInputMessage="1" showErrorMessage="1" xr:uid="{82D90A6A-C922-4E72-8E08-EC09A2F8B217}">
          <x14:formula1>
            <xm:f>Data!A2</xm:f>
          </x14:formula1>
          <x14:formula2>
            <xm:f>Data!A3</xm:f>
          </x14:formula2>
          <xm:sqref>E7:E10 D7:D11</xm:sqref>
        </x14:dataValidation>
        <x14:dataValidation type="time" allowBlank="1" showInputMessage="1" showErrorMessage="1" xr:uid="{51BD0068-1315-45FB-A1F8-A4963C58D5A7}">
          <x14:formula1>
            <xm:f>Data!C2</xm:f>
          </x14:formula1>
          <x14:formula2>
            <xm:f>Data!C3</xm:f>
          </x14:formula2>
          <xm:sqref>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D6D-81CB-4D6A-B6FA-7209C7657821}">
  <dimension ref="A1:H6"/>
  <sheetViews>
    <sheetView workbookViewId="0">
      <selection activeCell="F12" sqref="F12"/>
    </sheetView>
  </sheetViews>
  <sheetFormatPr defaultRowHeight="14.4" x14ac:dyDescent="0.3"/>
  <cols>
    <col min="1" max="1" width="7.77734375" customWidth="1"/>
    <col min="2" max="2" width="12" customWidth="1"/>
    <col min="3" max="4" width="8.88671875" style="44"/>
    <col min="5" max="5" width="8.88671875" style="45"/>
    <col min="7" max="7" width="8.109375" bestFit="1" customWidth="1"/>
  </cols>
  <sheetData>
    <row r="1" spans="1:8" x14ac:dyDescent="0.3">
      <c r="A1" t="s">
        <v>28</v>
      </c>
      <c r="B1" t="s">
        <v>0</v>
      </c>
      <c r="C1" s="44" t="s">
        <v>1</v>
      </c>
      <c r="D1" s="44" t="s">
        <v>2</v>
      </c>
      <c r="E1" s="45" t="s">
        <v>13</v>
      </c>
      <c r="F1" t="s">
        <v>9</v>
      </c>
      <c r="G1" t="s">
        <v>29</v>
      </c>
    </row>
    <row r="2" spans="1:8" x14ac:dyDescent="0.3">
      <c r="A2">
        <v>17</v>
      </c>
      <c r="B2" t="s">
        <v>3</v>
      </c>
      <c r="C2" s="44">
        <v>0.375</v>
      </c>
      <c r="D2" s="44">
        <v>0.76388888888888884</v>
      </c>
      <c r="E2" s="45">
        <v>8.83</v>
      </c>
      <c r="F2" t="s">
        <v>10</v>
      </c>
    </row>
    <row r="3" spans="1:8" x14ac:dyDescent="0.3">
      <c r="A3">
        <v>17</v>
      </c>
      <c r="B3" t="s">
        <v>4</v>
      </c>
      <c r="C3" s="44">
        <v>0.375</v>
      </c>
      <c r="D3" s="44">
        <v>0.70833333333333337</v>
      </c>
      <c r="E3" s="45">
        <v>7</v>
      </c>
      <c r="F3" t="s">
        <v>11</v>
      </c>
    </row>
    <row r="4" spans="1:8" x14ac:dyDescent="0.3">
      <c r="A4">
        <v>17</v>
      </c>
      <c r="B4" t="s">
        <v>5</v>
      </c>
      <c r="C4" s="44">
        <v>0.36805555555555558</v>
      </c>
      <c r="D4" s="44">
        <v>0.74305555555555558</v>
      </c>
      <c r="E4" s="45">
        <v>8.5</v>
      </c>
      <c r="F4" t="s">
        <v>10</v>
      </c>
    </row>
    <row r="5" spans="1:8" x14ac:dyDescent="0.3">
      <c r="A5">
        <v>17</v>
      </c>
      <c r="B5" t="s">
        <v>6</v>
      </c>
      <c r="C5" s="44">
        <v>0.39583333333333298</v>
      </c>
      <c r="D5" s="44">
        <v>0.70833333333333337</v>
      </c>
      <c r="E5" s="45">
        <v>7</v>
      </c>
      <c r="F5" t="s">
        <v>11</v>
      </c>
    </row>
    <row r="6" spans="1:8" x14ac:dyDescent="0.3">
      <c r="A6">
        <v>17</v>
      </c>
      <c r="B6" t="s">
        <v>7</v>
      </c>
      <c r="C6" s="44">
        <v>0.37152777777777779</v>
      </c>
      <c r="D6" s="44">
        <v>0.625</v>
      </c>
      <c r="E6" s="45">
        <v>5.58</v>
      </c>
      <c r="F6" t="s">
        <v>10</v>
      </c>
      <c r="G6" s="45">
        <f>SUM(E2:E6)</f>
        <v>36.909999999999997</v>
      </c>
      <c r="H6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427B-118A-49BE-90C0-340B50BF79B8}">
  <sheetPr codeName="Sheet2"/>
  <dimension ref="A1:E21"/>
  <sheetViews>
    <sheetView workbookViewId="0">
      <selection activeCell="D5" sqref="D5"/>
    </sheetView>
  </sheetViews>
  <sheetFormatPr defaultRowHeight="14.4" x14ac:dyDescent="0.3"/>
  <cols>
    <col min="1" max="1" width="16.33203125" customWidth="1"/>
    <col min="2" max="2" width="13.5546875" customWidth="1"/>
    <col min="3" max="3" width="14.21875" bestFit="1" customWidth="1"/>
    <col min="4" max="4" width="11" customWidth="1"/>
    <col min="5" max="5" width="8.88671875" style="2"/>
  </cols>
  <sheetData>
    <row r="1" spans="1:5" x14ac:dyDescent="0.3">
      <c r="A1" s="4" t="s">
        <v>1</v>
      </c>
      <c r="B1" s="4" t="s">
        <v>2</v>
      </c>
      <c r="C1" s="4" t="s">
        <v>12</v>
      </c>
      <c r="D1" s="5" t="s">
        <v>9</v>
      </c>
      <c r="E1" s="5" t="s">
        <v>19</v>
      </c>
    </row>
    <row r="2" spans="1:5" x14ac:dyDescent="0.3">
      <c r="A2" s="1">
        <v>0.33333333333333331</v>
      </c>
      <c r="B2" s="1">
        <v>0.70833333333333337</v>
      </c>
      <c r="C2" s="1">
        <v>0.625</v>
      </c>
      <c r="D2" t="s">
        <v>10</v>
      </c>
      <c r="E2" s="17" t="e" vm="2">
        <v>#VALUE!</v>
      </c>
    </row>
    <row r="3" spans="1:5" x14ac:dyDescent="0.3">
      <c r="A3" s="1">
        <v>0.4375</v>
      </c>
      <c r="B3" s="1">
        <v>0.79166666666666663</v>
      </c>
      <c r="C3" s="1">
        <v>0.75</v>
      </c>
      <c r="D3" t="s">
        <v>11</v>
      </c>
      <c r="E3" s="18" t="e" vm="3">
        <v>#VALUE!</v>
      </c>
    </row>
    <row r="4" spans="1:5" x14ac:dyDescent="0.3">
      <c r="A4" s="1"/>
      <c r="B4" s="1"/>
      <c r="C4" s="1"/>
      <c r="D4" t="s">
        <v>24</v>
      </c>
      <c r="E4" s="2" t="e" vm="4">
        <v>#VALUE!</v>
      </c>
    </row>
    <row r="5" spans="1:5" x14ac:dyDescent="0.3">
      <c r="A5" s="1"/>
      <c r="B5" s="1"/>
      <c r="C5" s="1"/>
      <c r="D5" t="s">
        <v>27</v>
      </c>
    </row>
    <row r="6" spans="1:5" x14ac:dyDescent="0.3">
      <c r="A6" s="1"/>
      <c r="B6" s="1"/>
      <c r="C6" s="1"/>
    </row>
    <row r="7" spans="1:5" x14ac:dyDescent="0.3">
      <c r="A7" s="1"/>
      <c r="B7" s="1"/>
      <c r="C7" s="1"/>
    </row>
    <row r="8" spans="1:5" x14ac:dyDescent="0.3">
      <c r="A8" s="1"/>
      <c r="B8" s="1"/>
      <c r="C8" s="1"/>
    </row>
    <row r="9" spans="1:5" x14ac:dyDescent="0.3">
      <c r="A9" s="1"/>
      <c r="B9" s="1"/>
      <c r="C9" s="1"/>
    </row>
    <row r="10" spans="1:5" x14ac:dyDescent="0.3">
      <c r="B10" s="1"/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9" spans="1:4" ht="23.4" customHeight="1" x14ac:dyDescent="0.3">
      <c r="A19" s="7" t="s">
        <v>14</v>
      </c>
      <c r="B19" s="55" t="s">
        <v>15</v>
      </c>
      <c r="C19" s="55"/>
      <c r="D19" s="55"/>
    </row>
    <row r="20" spans="1:4" x14ac:dyDescent="0.3">
      <c r="A20" s="8" t="s">
        <v>17</v>
      </c>
      <c r="B20" s="55" t="s">
        <v>16</v>
      </c>
      <c r="C20" s="55"/>
      <c r="D20" s="55"/>
    </row>
    <row r="21" spans="1:4" x14ac:dyDescent="0.3">
      <c r="A21" s="8" t="s">
        <v>7</v>
      </c>
    </row>
  </sheetData>
  <mergeCells count="2">
    <mergeCell ref="B19:D19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WeeklyHistory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Szeto</dc:creator>
  <cp:lastModifiedBy>Edmund Szeto</cp:lastModifiedBy>
  <dcterms:created xsi:type="dcterms:W3CDTF">2024-04-19T13:35:00Z</dcterms:created>
  <dcterms:modified xsi:type="dcterms:W3CDTF">2024-04-29T16:14:11Z</dcterms:modified>
</cp:coreProperties>
</file>