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Python_Models2024\data\"/>
    </mc:Choice>
  </mc:AlternateContent>
  <xr:revisionPtr revIDLastSave="0" documentId="13_ncr:1_{42EAEF06-ECC9-40B3-A726-3052019569C3}" xr6:coauthVersionLast="47" xr6:coauthVersionMax="47" xr10:uidLastSave="{00000000-0000-0000-0000-000000000000}"/>
  <bookViews>
    <workbookView xWindow="-120" yWindow="-120" windowWidth="29040" windowHeight="15720" tabRatio="794" activeTab="10" xr2:uid="{00000000-000D-0000-FFFF-FFFF00000000}"/>
  </bookViews>
  <sheets>
    <sheet name="Metricas do Time Agil - IRIS 24" sheetId="1" r:id="rId1"/>
    <sheet name="Sprint Velocity Pivot" sheetId="8" state="hidden" r:id="rId2"/>
    <sheet name="Graph Sprint Velocity" sheetId="5" r:id="rId3"/>
    <sheet name="Sheet12" sheetId="22" state="hidden" r:id="rId4"/>
    <sheet name="Sheet13" sheetId="23" state="hidden" r:id="rId5"/>
    <sheet name="PivotStoriesVsIssuesQty" sheetId="9" state="hidden" r:id="rId6"/>
    <sheet name="Graph Story Vs IssueQty" sheetId="3" r:id="rId7"/>
    <sheet name="PivotStoriesVsIssuesSevQty" sheetId="10" state="hidden" r:id="rId8"/>
    <sheet name="Graph Story Vs IssueSevQty" sheetId="7" r:id="rId9"/>
    <sheet name="Pivot&amp;Graph - BugsVsUser Story" sheetId="25" state="hidden" r:id="rId10"/>
    <sheet name="Graph - BugsVsUser Story" sheetId="26" r:id="rId11"/>
    <sheet name="Dev Box Vs User Story " sheetId="27" r:id="rId12"/>
  </sheets>
  <definedNames>
    <definedName name="_xlnm._FilterDatabase" localSheetId="0" hidden="1">'Metricas do Time Agil - IRIS 24'!$A$1:$N$168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7" l="1"/>
  <c r="H10" i="7" s="1"/>
  <c r="I10" i="3"/>
  <c r="J10" i="3" s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50" i="1"/>
  <c r="C12" i="7"/>
  <c r="D12" i="7"/>
  <c r="E12" i="7"/>
  <c r="F12" i="7"/>
  <c r="B12" i="7"/>
  <c r="H4" i="7"/>
  <c r="H3" i="7"/>
  <c r="J9" i="3"/>
  <c r="J7" i="3"/>
  <c r="F4" i="26"/>
  <c r="F5" i="26"/>
  <c r="F6" i="26"/>
  <c r="F7" i="26"/>
  <c r="F8" i="26"/>
  <c r="F3" i="26"/>
  <c r="G9" i="7"/>
  <c r="H9" i="7" s="1"/>
  <c r="I9" i="3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C9" i="27"/>
  <c r="G8" i="7"/>
  <c r="H8" i="7" s="1"/>
  <c r="I11" i="3"/>
  <c r="J11" i="3" s="1"/>
  <c r="I8" i="3"/>
  <c r="J8" i="3" s="1"/>
  <c r="A122" i="1"/>
  <c r="A123" i="1"/>
  <c r="A124" i="1"/>
  <c r="A125" i="1"/>
  <c r="A126" i="1"/>
  <c r="A12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97" i="1"/>
  <c r="G11" i="7"/>
  <c r="H11" i="7" s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G7" i="7"/>
  <c r="H7" i="7" s="1"/>
  <c r="D12" i="3"/>
  <c r="I7" i="3"/>
  <c r="G6" i="7"/>
  <c r="H6" i="7" s="1"/>
  <c r="I6" i="3"/>
  <c r="J6" i="3" s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G5" i="7"/>
  <c r="H5" i="7" s="1"/>
  <c r="I5" i="3"/>
  <c r="J5" i="3" s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6" i="1"/>
  <c r="A27" i="1"/>
  <c r="A29" i="1"/>
  <c r="A28" i="1"/>
  <c r="G4" i="7"/>
  <c r="I4" i="3"/>
  <c r="J4" i="3" s="1"/>
  <c r="A25" i="1"/>
  <c r="A24" i="1"/>
  <c r="A23" i="1"/>
  <c r="A22" i="1"/>
  <c r="A21" i="1"/>
  <c r="A20" i="1"/>
  <c r="A19" i="1"/>
  <c r="A18" i="1"/>
  <c r="G3" i="7"/>
  <c r="I3" i="3"/>
  <c r="J3" i="3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12" i="7" l="1"/>
  <c r="G12" i="7"/>
  <c r="F9" i="26"/>
  <c r="F12" i="3"/>
  <c r="G12" i="3"/>
  <c r="H12" i="3"/>
  <c r="E12" i="3"/>
  <c r="C12" i="5"/>
  <c r="D10" i="5" s="1"/>
  <c r="D5" i="5" l="1"/>
  <c r="D4" i="5"/>
  <c r="D3" i="5"/>
  <c r="D8" i="5"/>
  <c r="D9" i="5"/>
  <c r="D7" i="5"/>
  <c r="D6" i="5"/>
  <c r="D11" i="5"/>
  <c r="I12" i="3"/>
  <c r="J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Lizangelo Araujo</author>
  </authors>
  <commentList>
    <comment ref="I122" authorId="0" shapeId="0" xr:uid="{88595AF9-1B75-4E92-B38F-59DE8CD9ED00}">
      <text>
        <r>
          <rPr>
            <b/>
            <sz val="9"/>
            <color indexed="81"/>
            <rFont val="Tahoma"/>
            <charset val="1"/>
          </rPr>
          <t>Lizangelo Araujo:</t>
        </r>
        <r>
          <rPr>
            <sz val="9"/>
            <color indexed="81"/>
            <rFont val="Tahoma"/>
            <charset val="1"/>
          </rPr>
          <t xml:space="preserve">
Yield Laser - 2 Tabela “Laser HW FAMILIES”</t>
        </r>
      </text>
    </comment>
    <comment ref="I123" authorId="0" shapeId="0" xr:uid="{498B794A-2313-4774-B125-A0360BF898FF}">
      <text>
        <r>
          <rPr>
            <b/>
            <sz val="9"/>
            <color indexed="81"/>
            <rFont val="Tahoma"/>
            <charset val="1"/>
          </rPr>
          <t>Lizangelo Araujo:</t>
        </r>
        <r>
          <rPr>
            <sz val="9"/>
            <color indexed="81"/>
            <rFont val="Tahoma"/>
            <charset val="1"/>
          </rPr>
          <t xml:space="preserve">
Audit INK - 3 Gráfico Workmanship &amp; Defective Parts”
</t>
        </r>
      </text>
    </comment>
  </commentList>
</comments>
</file>

<file path=xl/sharedStrings.xml><?xml version="1.0" encoding="utf-8"?>
<sst xmlns="http://schemas.openxmlformats.org/spreadsheetml/2006/main" count="1445" uniqueCount="409">
  <si>
    <t>Sprint</t>
  </si>
  <si>
    <t>Issue Type</t>
  </si>
  <si>
    <t>Issue key</t>
  </si>
  <si>
    <t>Issue id</t>
  </si>
  <si>
    <t>Parent id</t>
  </si>
  <si>
    <t>Summary</t>
  </si>
  <si>
    <t>Custom field (Story Points)</t>
  </si>
  <si>
    <t>Custom field (Epic Link)</t>
  </si>
  <si>
    <t>Epic Link Summary</t>
  </si>
  <si>
    <t>Sub-task</t>
  </si>
  <si>
    <t>Defect</t>
  </si>
  <si>
    <t>Bug</t>
  </si>
  <si>
    <t>Story</t>
  </si>
  <si>
    <t>Improvement</t>
  </si>
  <si>
    <t>Total Geral</t>
  </si>
  <si>
    <t>Issues Total</t>
  </si>
  <si>
    <t>Sprints</t>
  </si>
  <si>
    <t>Sprint 01</t>
  </si>
  <si>
    <t>Sprint 02</t>
  </si>
  <si>
    <t>Sprint 03</t>
  </si>
  <si>
    <t>Sprint 04</t>
  </si>
  <si>
    <t>Sprint 05</t>
  </si>
  <si>
    <t>Sprint 06</t>
  </si>
  <si>
    <t>Sprint 07</t>
  </si>
  <si>
    <t>Sprint 08</t>
  </si>
  <si>
    <t>Sprint 09</t>
  </si>
  <si>
    <t>Sprint 13</t>
  </si>
  <si>
    <t>Sprint 12</t>
  </si>
  <si>
    <t>Sprint 11</t>
  </si>
  <si>
    <t>Sprint 10</t>
  </si>
  <si>
    <t>De - Para Sprint com zero a esquerda no nome</t>
  </si>
  <si>
    <t>Issue %</t>
  </si>
  <si>
    <t>Average</t>
  </si>
  <si>
    <t>Completed</t>
  </si>
  <si>
    <t>Custom field (Severity)</t>
  </si>
  <si>
    <t>Custom field (Bug Category)</t>
  </si>
  <si>
    <t>Priority</t>
  </si>
  <si>
    <t>SEV 4</t>
  </si>
  <si>
    <t>Unitary</t>
  </si>
  <si>
    <t>Major</t>
  </si>
  <si>
    <t>SEV 3</t>
  </si>
  <si>
    <t>SEV 2</t>
  </si>
  <si>
    <t>SEV 1</t>
  </si>
  <si>
    <t>Blocker</t>
  </si>
  <si>
    <t>Critical</t>
  </si>
  <si>
    <t>Minor</t>
  </si>
  <si>
    <t>Trivial</t>
  </si>
  <si>
    <t>Sprint 14</t>
  </si>
  <si>
    <t>Sprint 15</t>
  </si>
  <si>
    <t>Sprint 16</t>
  </si>
  <si>
    <t>Sprint 17</t>
  </si>
  <si>
    <t>Sprint 18</t>
  </si>
  <si>
    <t>Contagem de Custom field (Severity)</t>
  </si>
  <si>
    <t>TOTAL &gt;&gt;</t>
  </si>
  <si>
    <t>TOTAL ISSUE</t>
  </si>
  <si>
    <t>% ISSUE</t>
  </si>
  <si>
    <t>Story Qty</t>
  </si>
  <si>
    <t>Sprint 19</t>
  </si>
  <si>
    <t>Sprint 20</t>
  </si>
  <si>
    <t>Sprint 21</t>
  </si>
  <si>
    <t>Sprint 22</t>
  </si>
  <si>
    <t>Sprint 23</t>
  </si>
  <si>
    <t>Dev´s Category</t>
  </si>
  <si>
    <t>História</t>
  </si>
  <si>
    <t>Subtarefa</t>
  </si>
  <si>
    <t>Sub Test Execution</t>
  </si>
  <si>
    <t>Alta</t>
  </si>
  <si>
    <t>Gravíssima</t>
  </si>
  <si>
    <t>Row Labels</t>
  </si>
  <si>
    <t>Grand Total</t>
  </si>
  <si>
    <t>Column Labels</t>
  </si>
  <si>
    <t>Melhoria</t>
  </si>
  <si>
    <t>Medium</t>
  </si>
  <si>
    <t>Sprint 24</t>
  </si>
  <si>
    <t>Sum of Custom field (Story Points)</t>
  </si>
  <si>
    <t>Sprint 26</t>
  </si>
  <si>
    <t>Sprint 25</t>
  </si>
  <si>
    <t>Count of Custom field (Severity)</t>
  </si>
  <si>
    <t>IRIS-7374</t>
  </si>
  <si>
    <t>Tela Quality Brazil Metrics HW</t>
  </si>
  <si>
    <t>Sprint 27</t>
  </si>
  <si>
    <t>Sprint 28</t>
  </si>
  <si>
    <t>IRIS 2024 - Sprint -1</t>
  </si>
  <si>
    <t>IRIS-7467</t>
  </si>
  <si>
    <t>IRIS-7466</t>
  </si>
  <si>
    <t>IRIS-7465</t>
  </si>
  <si>
    <t>IRIS-7464</t>
  </si>
  <si>
    <t>IRIS-7463</t>
  </si>
  <si>
    <t>IRIS-7447</t>
  </si>
  <si>
    <t>IRIS-7370</t>
  </si>
  <si>
    <t>IRIS-7367</t>
  </si>
  <si>
    <t>[Table] Tabela da Tela Brazil Metrics HW OPS</t>
  </si>
  <si>
    <t>Sprint -1</t>
  </si>
  <si>
    <t>IRIS 2024 - Sprint 0</t>
  </si>
  <si>
    <t>IRIS-7453</t>
  </si>
  <si>
    <t>IRIS-7391</t>
  </si>
  <si>
    <t>IRIS-7390</t>
  </si>
  <si>
    <t>[Download] Exportação de tabela - Quality HW OPS</t>
  </si>
  <si>
    <t>[Table] Tabela da Tela Brazil Metrics Overview</t>
  </si>
  <si>
    <t>[Filtros] Estrutura da Tela Brazil Metrics Overview</t>
  </si>
  <si>
    <t xml:space="preserve"> Sprint 0</t>
  </si>
  <si>
    <t>Sprint 0</t>
  </si>
  <si>
    <t>IRIS 2024 - Sprint 1</t>
  </si>
  <si>
    <t>IRIS-7548</t>
  </si>
  <si>
    <t>IRIS-7547</t>
  </si>
  <si>
    <t>IRIS-7546</t>
  </si>
  <si>
    <t>IRIS-7545</t>
  </si>
  <si>
    <t>IRIS-7544</t>
  </si>
  <si>
    <t>IRIS-7550</t>
  </si>
  <si>
    <t>IRIS-7543</t>
  </si>
  <si>
    <t>IRIS-7542</t>
  </si>
  <si>
    <t>IRIS-7411</t>
  </si>
  <si>
    <t>IRIS-7410</t>
  </si>
  <si>
    <t>IRIS-7409</t>
  </si>
  <si>
    <t>IRIS-7408</t>
  </si>
  <si>
    <t>[Tables] Tela Details Metrics Overview - Colunas "Fiscal Years" sem padronização entre as abas</t>
  </si>
  <si>
    <t>[Table] Tela Details Metrics Overview - Coluna "Quarter" sendo exibida indevidamente</t>
  </si>
  <si>
    <t xml:space="preserve">[Table] Tela Details Metrics Overview - Coluna com nome  divergindo com o requisito </t>
  </si>
  <si>
    <t>Formato das colunas de datas no padrão americano</t>
  </si>
  <si>
    <t>Título da tabela no excel exibido como "Ecobin Table"</t>
  </si>
  <si>
    <t>[Melhoria] Tela Details Metrics Overview - Exportação - Replicar o nome das abas em seus respectivos arquivos</t>
  </si>
  <si>
    <t>[Melhoria] Tela Details Metrics Overview - Adicionar botão "Back" para retornar a tela principal</t>
  </si>
  <si>
    <t>Agile &gt; Sprint Schedule &gt; Teste Exploratório - Aplicar novos filtros</t>
  </si>
  <si>
    <t>[Import] Processamento - Botão de Upload (Tabela + Erros)</t>
  </si>
  <si>
    <t>[Import] Processamento - Botão de Upload (upload + modal)</t>
  </si>
  <si>
    <t>[Table] Tela de Permission to Process</t>
  </si>
  <si>
    <t>[Table] Tela Details Metrics Overview</t>
  </si>
  <si>
    <t xml:space="preserve"> Sprint 1</t>
  </si>
  <si>
    <t>Sprint 1</t>
  </si>
  <si>
    <t>IRIS-7580</t>
  </si>
  <si>
    <t>IRIS-7579</t>
  </si>
  <si>
    <t>IRIS-7578</t>
  </si>
  <si>
    <t>IRIS-7576</t>
  </si>
  <si>
    <t>Não está sendo exibido os dados importados nas abas "Laser.." e "Ink..."</t>
  </si>
  <si>
    <t>A importação dos dados na aba "Row Data" estão duplicando e importando dados errados</t>
  </si>
  <si>
    <t>Os erros da importação estão sendo exibidos na tabela</t>
  </si>
  <si>
    <t xml:space="preserve">[Melhoria] Tela Details Metrics Overview - Limpar "Check Box List" e “Error Table” ao selecionar novo arquivo para upload </t>
  </si>
  <si>
    <t>IRIS 2024 - Sprint 2</t>
  </si>
  <si>
    <t>IRIS-7596</t>
  </si>
  <si>
    <t>IRIS-7595</t>
  </si>
  <si>
    <t>IRIS-7589</t>
  </si>
  <si>
    <t>IRIS-7581</t>
  </si>
  <si>
    <t>IRIS-7593</t>
  </si>
  <si>
    <t>IRIS-6981</t>
  </si>
  <si>
    <t>IRIS-7594</t>
  </si>
  <si>
    <t>IRIS-7592</t>
  </si>
  <si>
    <t>IRIS-7473</t>
  </si>
  <si>
    <t>IRIS-7472</t>
  </si>
  <si>
    <t>IRIS-7470</t>
  </si>
  <si>
    <t>IRIS-7469</t>
  </si>
  <si>
    <t>IRIS-7468</t>
  </si>
  <si>
    <t>IRIS-7368</t>
  </si>
  <si>
    <t>Ink HW Performance - Gráfico está quebrando ao filtrar pelo mês de janeiro e FY</t>
  </si>
  <si>
    <t>IRIS-7471</t>
  </si>
  <si>
    <t>Asia Calendar - Aplicar novos filtros</t>
  </si>
  <si>
    <t>Sympton Top Offenders - Gráfico não está carregando ao granularizar no calendário Asia</t>
  </si>
  <si>
    <t>Yield Ink - Estrutura da tela - Calendário padrão Planning</t>
  </si>
  <si>
    <t>[LEGADO] - Ink HW Quality Performance - "Period to" permitindo aplicar datas inferiores ao Period from</t>
  </si>
  <si>
    <t>Gráfico Yield Loss Contributors - Tabela de dados não carrega na tela de detalhes</t>
  </si>
  <si>
    <t>[LEGADO] - Operação - INK - Gráfico Ink HW Performance -  Trazendo na tabela de dados, dados do mês de Outubro</t>
  </si>
  <si>
    <t>Ajuste interno para os gráficos que ainda não aplica o calendário Asia</t>
  </si>
  <si>
    <t>Adicionar ícone para gráficos que não vão utilizar o calendário asia</t>
  </si>
  <si>
    <t>Audit INK - 0 Estrutura Audit Defects Ink HW – Aplicar novos filtros</t>
  </si>
  <si>
    <t>Yield Ink - 17 Gráfico “Sympton Top Offenders” – Aplicar Asia Calendar</t>
  </si>
  <si>
    <t>Yield Ink - 8 Gráfico “Yield Loss Contributors” – Aplicar Asia Calendar</t>
  </si>
  <si>
    <t>Yield Ink - 3 Gráfico “INK HW Performance [metric] – Aplicar Asia Calendar</t>
  </si>
  <si>
    <t>Yield Ink - 0 Estrutura Ink HW Quality Performance – Aplicar Asia Calendar</t>
  </si>
  <si>
    <t>Quality - Serviço de replicação (job) de Base de Dados – IRIS para T.Systems</t>
  </si>
  <si>
    <t xml:space="preserve"> Sprint 2</t>
  </si>
  <si>
    <t>Sprint 2</t>
  </si>
  <si>
    <t>IRIS 2024 - Sprint 3</t>
  </si>
  <si>
    <t>IRIS-7655</t>
  </si>
  <si>
    <t>IRIS-7654</t>
  </si>
  <si>
    <t>IRIS-7642</t>
  </si>
  <si>
    <t>IRIS-7641</t>
  </si>
  <si>
    <t>IRIS-7640</t>
  </si>
  <si>
    <t>IRIS-7639</t>
  </si>
  <si>
    <t>IRIS-7638</t>
  </si>
  <si>
    <t>IRIS-7637</t>
  </si>
  <si>
    <t>IRIS-7636</t>
  </si>
  <si>
    <t>IRIS-7635</t>
  </si>
  <si>
    <t>IRIS-7634</t>
  </si>
  <si>
    <t>IRIS-7626</t>
  </si>
  <si>
    <t>IRIS-7625</t>
  </si>
  <si>
    <t>IRIS-7624</t>
  </si>
  <si>
    <t>IRIS-7623</t>
  </si>
  <si>
    <t>IRIS-7598</t>
  </si>
  <si>
    <t>IRIS-7597</t>
  </si>
  <si>
    <t>IRIS-7590</t>
  </si>
  <si>
    <t>IRIS-7586</t>
  </si>
  <si>
    <t>IRIS-7585</t>
  </si>
  <si>
    <t>IRIS-7584</t>
  </si>
  <si>
    <t>IRIS-7583</t>
  </si>
  <si>
    <t>IRIS-7582</t>
  </si>
  <si>
    <t>[Alert] E-mail de Alerta de falha na coleta de dados de Printer p/Tests &amp; Fails</t>
  </si>
  <si>
    <t>Command Center - Printer Test &amp; Fail</t>
  </si>
  <si>
    <t>[Table] Tabela da Tela “Printer Test &amp; Fail” - Aba Fail</t>
  </si>
  <si>
    <t>[Table] Tabela da Tela “Printer Test &amp; Fail” - Aba Test</t>
  </si>
  <si>
    <t>[Filter] Estrutura de Tela &amp; Filtros - “Printer Test &amp; Fail”</t>
  </si>
  <si>
    <t>IRIS-7587</t>
  </si>
  <si>
    <t xml:space="preserve"> Sprint 3</t>
  </si>
  <si>
    <t>Sprint 3</t>
  </si>
  <si>
    <t>IRIS-7683</t>
  </si>
  <si>
    <t>IRIS-7680</t>
  </si>
  <si>
    <t>IRIS-7677</t>
  </si>
  <si>
    <t>IRIS-7674</t>
  </si>
  <si>
    <t>IRIS-7672</t>
  </si>
  <si>
    <t>IRIS-7667</t>
  </si>
  <si>
    <t>IRIS-7666</t>
  </si>
  <si>
    <t>IRIS-7690</t>
  </si>
  <si>
    <t>IRIS-7689</t>
  </si>
  <si>
    <t>IRIS-7687</t>
  </si>
  <si>
    <t>IRIS-7686</t>
  </si>
  <si>
    <t>IRIS-7682</t>
  </si>
  <si>
    <t>IRIS-7675</t>
  </si>
  <si>
    <t>IRIS-7671</t>
  </si>
  <si>
    <t>IRIS-7670</t>
  </si>
  <si>
    <t>IRIS-7669</t>
  </si>
  <si>
    <t>IRIS-7676</t>
  </si>
  <si>
    <t>IRIS-7658</t>
  </si>
  <si>
    <t>IRIS-7532</t>
  </si>
  <si>
    <t>IRIS-7506</t>
  </si>
  <si>
    <t>IRIS-7505</t>
  </si>
  <si>
    <t>IRIS-7493</t>
  </si>
  <si>
    <t>IRIS-7476</t>
  </si>
  <si>
    <t>IRIS-7475</t>
  </si>
  <si>
    <t>IRIS-7474</t>
  </si>
  <si>
    <t>IRIS 2024 - Sprint 4</t>
  </si>
  <si>
    <t>[LEGADO] - Valor de Target de Yield Loss em vermelho quando está exatamente no limite</t>
  </si>
  <si>
    <t>[LEGADO] - Laser HW Quality Performance - Calendários exibindo sempre os últimos 12 meses nos períodos fechados</t>
  </si>
  <si>
    <t>[LEGADO] - INK HW QUALITY PERFORMANCE - Tooltips das tabelas INK HW e INK HW FAMILIES não exibem corretamente</t>
  </si>
  <si>
    <t>[LEGADO] - INK HW QUALITY PERFORMANCE - Tabela não retorna para a visão principal após trocar filtro</t>
  </si>
  <si>
    <t>[LEGADO] Yield Ink - 2 Tabela “INK HW FAMILIES” Yield - Tooltips não exibem períodos, quando "Group" é igual à "Fiscal Year" ou "Day".</t>
  </si>
  <si>
    <t>[LEGADO] - Laser HW Quality Performance - Botão "Apply" habilitando quando filtros Period from e Period to estão incompatíveis</t>
  </si>
  <si>
    <t>Estrutura Laser HW Quality Performance/INK HW Performance - Gráficos exibindo "No data available"</t>
  </si>
  <si>
    <t>Ao granularizar de mês para semanas o gráfico exibe o dia</t>
  </si>
  <si>
    <t>Tabela trazendo o Mês de Janeiro para os últimos 6 meses em Asia</t>
  </si>
  <si>
    <t>Yield Ink - 2 Tabela “INK HW FAMILIES” Yield - Tabela quebra ao tentar granularizar por subfamílias.</t>
  </si>
  <si>
    <t>Yield Ink - 2 Tabela “INK HW FAMILIES” Yield - Valores não ficam vermelho, quando estão fora do target.</t>
  </si>
  <si>
    <t>Yield Ink - 2 Tabela “INK HW FAMILIES” Yield - Tabela não carrega nos períodos fechados, a partir de "Last 12 months"</t>
  </si>
  <si>
    <t>Tabela não carrega ao retornar para períodos fechados</t>
  </si>
  <si>
    <t>Quality - Telas de Yield - Tabelas - Exibir nome e métrica nos arquivos exportados, quando a visão for quebrada por semana.</t>
  </si>
  <si>
    <t>[BA] Scope Document - Yield Ink - Incluir rework action – “limpeza” para a commodity Scanner [Gráfico Yield Loss Contributors]</t>
  </si>
  <si>
    <t>Yield Laser - 0 Estrutura Laser HW Quality Performance – Aplicar Asia Calendar</t>
  </si>
  <si>
    <t>Yield Laser - 1 Gráfico Ops Factory [metric] Yield</t>
  </si>
  <si>
    <t>Yield Laser - 1 Tabela “Laser HW”</t>
  </si>
  <si>
    <t>Yield Ink - 1 Gráfico HPS Factory [metric] Yield - Aplicar Asia Calendar</t>
  </si>
  <si>
    <t>Yield Ink - 2 Tabela “INK HW FAMILIES” Yield - Aplicar Asia Calendar</t>
  </si>
  <si>
    <t>Yield Ink -  1 Tabela “INK HW” - Aplicar Asia Calendar</t>
  </si>
  <si>
    <t>Audit Ink - 2 Gráfico Audit Defects Results – Aplicar novos filtros</t>
  </si>
  <si>
    <t xml:space="preserve"> Sprint 4</t>
  </si>
  <si>
    <t>IRIS-7741</t>
  </si>
  <si>
    <t>IRIS-7707</t>
  </si>
  <si>
    <t>Sprint 4</t>
  </si>
  <si>
    <t>LEGADO</t>
  </si>
  <si>
    <t>Legado</t>
  </si>
  <si>
    <t>IRIS-7745</t>
  </si>
  <si>
    <t>Yield Laser - 1 Gráfico Ops Factory [metric] Yield - Gráfico não carrega após clicar em um mês no calendário SAB</t>
  </si>
  <si>
    <t>IRIS-7743</t>
  </si>
  <si>
    <t>Gráfico trazendo meses a menos em Last 18 months para calendário Flex, Sab e também para calendário planning com last 24 months</t>
  </si>
  <si>
    <t>IRIS-7742</t>
  </si>
  <si>
    <t>Gráfico não carrega após clicar em um mês no calendário SAB</t>
  </si>
  <si>
    <t xml:space="preserve">Yield Laser - Tabela “Laser HW” - Cálculo incorreto para conversão de "%" para "DDPM" </t>
  </si>
  <si>
    <t>Yield Ink - Tabela “INK HW FAMILIES” - Cálculo incorreto para conversão de "%" para "DDPM"</t>
  </si>
  <si>
    <t>Yield Ink - Tabela “INK HW” - Cálculo incorreto para conversão de "%" para "DDPM"</t>
  </si>
  <si>
    <t>IRIS-7744</t>
  </si>
  <si>
    <t>Yield Laser - 1 Gráfico Ops Factory [metric] Yield - Gráfico não granulariza por semanas</t>
  </si>
  <si>
    <t>Yield Laser - Gráfico "Ops Factory [metric] Yield" - Cálculo incorreto para conversão de "%" para "DDPM"</t>
  </si>
  <si>
    <t>Gráfico exibindo NO data available quando há dados</t>
  </si>
  <si>
    <t>IRIS 2024 - Sprint 5</t>
  </si>
  <si>
    <t>IRIS-7786</t>
  </si>
  <si>
    <t>IRIS-7780</t>
  </si>
  <si>
    <t>IRIS-7779</t>
  </si>
  <si>
    <t>IRIS-7769</t>
  </si>
  <si>
    <t>IRIS-7765</t>
  </si>
  <si>
    <t>IRIS-7684</t>
  </si>
  <si>
    <t>IRIS-7777</t>
  </si>
  <si>
    <t>IRIS-7678</t>
  </si>
  <si>
    <t>IRIS-7508</t>
  </si>
  <si>
    <t>IRIS-7507</t>
  </si>
  <si>
    <t>IRIS-7495</t>
  </si>
  <si>
    <t>IRIS-7494</t>
  </si>
  <si>
    <t>IRIS-7483</t>
  </si>
  <si>
    <t>IRIS-7481</t>
  </si>
  <si>
    <t>IRIS-7479</t>
  </si>
  <si>
    <t>[LEGADO] - INK HW QUALITY PERFORMANCE - Gráfico Ink HW Performance per category [metric] - Gráfico não carrega em Last 6 months</t>
  </si>
  <si>
    <t>[LEGADO] - Audit Defects Ink HW - Estrutura da tela - Calendário padrão vindo como "Planning"</t>
  </si>
  <si>
    <t>[LEGADO]- Gráfico HPS Factory Audit Yield Loss (CSA) - Gráfico não exibe "No data Available"</t>
  </si>
  <si>
    <t>Audit Defects Ink HW - Filtro "Group" do cabeçalho perdendo cache na tela</t>
  </si>
  <si>
    <t>[LEGADO] - Laser HW Quality Performance - Gráfico Laser HW Performance [metric] - Gráfico não traz dados de Janeiro e Fevereiro 2024</t>
  </si>
  <si>
    <t>[LEGADO] -Yield Ink - Tabela “INK HW FAMILIES” - Cálculo incorreto para conversão de "%" para "DDPM"</t>
  </si>
  <si>
    <t>[LEGADO] -  LASER HW - Tabela "LASER HW"/Tabela "LASER HW FAMILIES" - Arquivo exportado não exibe conforme os períodos fechados</t>
  </si>
  <si>
    <t>IRIS-7673</t>
  </si>
  <si>
    <t>Automação de Testes QA</t>
  </si>
  <si>
    <t>Yield Laser - 3 Gráfico “Laser HW Performance [metric]”</t>
  </si>
  <si>
    <t>Audit INK - 1 Gráfico "HPS Factory Audit Yield Loss (CSA)"</t>
  </si>
  <si>
    <t>Yield Ink - 11 Gráfico “Commodity Top Offenders - Yield Loss”</t>
  </si>
  <si>
    <t>Yield Ink - 9 Gráfico “Ink Performance per platform [metric]”</t>
  </si>
  <si>
    <t>Yield Ink - 6 Gráfico “Detractors Contributors Performance”</t>
  </si>
  <si>
    <t>SIDE EFFECT</t>
  </si>
  <si>
    <t xml:space="preserve"> Sprint 5</t>
  </si>
  <si>
    <t>Sprint 5</t>
  </si>
  <si>
    <t>Side Effect</t>
  </si>
  <si>
    <t>(Multiple Items)</t>
  </si>
  <si>
    <t>Yield Laser - 2 Tabela “Laser HW FAMILIES”</t>
  </si>
  <si>
    <t>Audit INK - 3 Gráfico Workmanship &amp; Defective Parts”</t>
  </si>
  <si>
    <t>Description</t>
  </si>
  <si>
    <t>Total</t>
  </si>
  <si>
    <t>Issue Key</t>
  </si>
  <si>
    <t>Sum</t>
  </si>
  <si>
    <t>Column</t>
  </si>
  <si>
    <t>Side effect</t>
  </si>
  <si>
    <t>Dev Box</t>
  </si>
  <si>
    <t>Goal</t>
  </si>
  <si>
    <t>IRIS 2024 - Sprint 6</t>
  </si>
  <si>
    <t>IRIS-7828</t>
  </si>
  <si>
    <t>IRIS-7826</t>
  </si>
  <si>
    <t>IRIS-7825</t>
  </si>
  <si>
    <t>IRIS-7815</t>
  </si>
  <si>
    <t>IRIS-7814</t>
  </si>
  <si>
    <t>IRIS-7812</t>
  </si>
  <si>
    <t>IRIS-7811</t>
  </si>
  <si>
    <t>IRIS-7801</t>
  </si>
  <si>
    <t>IRIS-7800</t>
  </si>
  <si>
    <t>IRIS-7795</t>
  </si>
  <si>
    <t>IRIS-7789</t>
  </si>
  <si>
    <t>IRIS-7788</t>
  </si>
  <si>
    <t>IRIS-7771</t>
  </si>
  <si>
    <t>IRIS-7696</t>
  </si>
  <si>
    <t>IRIS-7679</t>
  </si>
  <si>
    <t>IRIS-7533</t>
  </si>
  <si>
    <t>IRIS-7524</t>
  </si>
  <si>
    <t>IRIS-7523</t>
  </si>
  <si>
    <t>IRIS-7497</t>
  </si>
  <si>
    <t>IRIS-7496</t>
  </si>
  <si>
    <t>Audit INK - Gráfico Top Offenders per Symptom Pareto - Gráfico exibindo quartil a mais</t>
  </si>
  <si>
    <t>Audit INK - Gráfico Top Offenders per Symptom Pareto - Gráfico não exibe dados em FY, Quartil, Month em um período onde tem dados</t>
  </si>
  <si>
    <t>[LEGADO] - Audit INK - 5 Gráfico Top Offenders per Symptom Pareto - Gráfico exibindo No data available quando tem dados</t>
  </si>
  <si>
    <t>Audit Laser - Gráfico Audit Defects Results - Soma das barras não corresponde à soma dos valores no excel</t>
  </si>
  <si>
    <t>Audit Laser - 1 Gráfico Ops Factory Audit - Gráfico não guarda cache ao voltar à tela principal.</t>
  </si>
  <si>
    <t>[LEGADO] Audit INK - 4 Gráfico Commodity top Offenders Pareto - Após granularizar  o gráfico não é possível acessar a Tela de detalhes.</t>
  </si>
  <si>
    <t>[LEGADO] Audit INK - 4 Gráfico Commodity top Offenders Pareto - Quando granularizado algumas estações não exibem as informações corretamente.</t>
  </si>
  <si>
    <t>[LEGADO] - Audit Ink HW - Gráfico Commodity Top Offenders Pareto - Gráfico não carrega ao mudar filtro "Group"</t>
  </si>
  <si>
    <t>[LEGADO] - Audit Defects Laser HW - Filtro "SKU" do cabeçalho perdendo cache na tela</t>
  </si>
  <si>
    <t>[JOB-OUT] Exportar Dados “Printer Tests&amp;Fail” do BD T.Systems para AWS (P2-2)</t>
  </si>
  <si>
    <t>Quality - Audit Defects - Ink HW - Workmanship &amp; Defective Parts - Cálculo incorreto para conversão de "%" para "DPPM"</t>
  </si>
  <si>
    <t>Quality - Audit Defects - Ink HW - HPS Factory Audit Yield Loss (CSA) - Cálculo incorreto para conversão de "%" para "DPPM"</t>
  </si>
  <si>
    <t>[LEGADO] - Audit Defects Ink HW - Gráfico HPS Factory Audit Yield Loss (CSA) - Botão de voltar à visão anterior não está sendo exibido</t>
  </si>
  <si>
    <t>[LEGADO] -Yield Ink - Gráfico “Yield Loss Contributors” - Cálculo incorreto para conversão de "%" para "DPPM"</t>
  </si>
  <si>
    <t>Yield Ink - Incluir rework action – “limpeza” para a commodity Scanner [Gráfico Yield Loss Contributors]</t>
  </si>
  <si>
    <t>Audit Laser - 0 Estrutura Audit Defects Laser HW – Aplicar novos filtros</t>
  </si>
  <si>
    <t>Audit Laser - Gráfico Audit Defects Results</t>
  </si>
  <si>
    <t>Audit Laser - 1 Gráfico Ops Factory Audit</t>
  </si>
  <si>
    <t>Audit INK - 5 Gráfico Top Offenders per Symptom Pareto</t>
  </si>
  <si>
    <t>Audit INK - 4 Gráfico Commodity top Offenders Pareto</t>
  </si>
  <si>
    <t xml:space="preserve"> Sprint 6</t>
  </si>
  <si>
    <t>Sprint 6</t>
  </si>
  <si>
    <t>Target</t>
  </si>
  <si>
    <t>IRIS-7511</t>
  </si>
  <si>
    <t>IRIS 2024 - Sprint 7</t>
  </si>
  <si>
    <t>IRIS-7512</t>
  </si>
  <si>
    <t>IRIS-7514</t>
  </si>
  <si>
    <t>IRIS-7518</t>
  </si>
  <si>
    <t>IRIS-7520</t>
  </si>
  <si>
    <t>IRIS-7857</t>
  </si>
  <si>
    <t>IRIS-7847</t>
  </si>
  <si>
    <t>IRIS-7849</t>
  </si>
  <si>
    <t>IRIS-7850</t>
  </si>
  <si>
    <t>IRIS-7851</t>
  </si>
  <si>
    <t>IRIS-7856</t>
  </si>
  <si>
    <t>IRIS-7860</t>
  </si>
  <si>
    <t>IRIS-7299</t>
  </si>
  <si>
    <t>IRIS-7708</t>
  </si>
  <si>
    <t>IRIS-7713</t>
  </si>
  <si>
    <t>IRIS-7853</t>
  </si>
  <si>
    <t>IRIS-7854</t>
  </si>
  <si>
    <t>IRIS-7859</t>
  </si>
  <si>
    <t>IRIS-7861</t>
  </si>
  <si>
    <t>Yield Laser - 6 Gráfico “Detractors Contributors Performance”</t>
  </si>
  <si>
    <t>Yield Laser - 7 Gráfico “Workmanship vs Defective Parts”</t>
  </si>
  <si>
    <t>Yield Laser - 9 Gráfico “Commodity Top Offenders - Yield Loss”</t>
  </si>
  <si>
    <t>Yield Laser - 13 Gráfico “Commodity Top Offenders</t>
  </si>
  <si>
    <t>Yield Laser - 15 Gráfico “Sympton Top Offenders”</t>
  </si>
  <si>
    <t>[Priori] Ink - Métrica FTEOL [Cálculo Novo] - Ticket#284</t>
  </si>
  <si>
    <t xml:space="preserve">Gráfico Detractors Contributors - Tabela de dados não carrega </t>
  </si>
  <si>
    <t>Gráfico Detractors Contributors - Quartil sendo exibido incorretamente</t>
  </si>
  <si>
    <t>Gráfico Detractors Contributors - Ao exportar a tabela de detalhes, o nome do arquivo está errado</t>
  </si>
  <si>
    <t>Detractors Contributors - O gráfico não carrega o sair da tela de detalhes e voltar a granularização.</t>
  </si>
  <si>
    <t>Yield Laser - 7 Gráfico “Workmanship vs Defective Parts” - Quando aplicado FY a tabela não exibe os dados, na tela de detalhes</t>
  </si>
  <si>
    <t>Gráfico Commodity Top Offenders - Ícone "Not apply set a period" sendo exibido na tela de detalhes</t>
  </si>
  <si>
    <t>[LEGADO] - LASER HW QUALITY PERFORMANCE - Filtro multiseleção dos gráficos de commodity não voltam ao padrão após reset na tela</t>
  </si>
  <si>
    <t>[LEGADO] -Yield Laser - Tabela “Laser HW FAMILIES” - Cálculo incorreto para conversão de "%" para "DPPM"</t>
  </si>
  <si>
    <t>[LEGADO] -Yield Laser - Gráfico “Workmanship vs Defective Parts” -  Cálculo incorreto para conversão de "%" para "DPPM"</t>
  </si>
  <si>
    <t>[LEGADO] Yield Laser - 15 Gráfico “Sympton Top Offenders” - Arquivo em Excel exibe o nome do gráfico errado ao exportar tabela de dados.</t>
  </si>
  <si>
    <t>[LEGADO] Yield Laser - 7 Gráfico “Workmanship vs Defective Parts” - Arquivo em Excel exibe o nome do gráfico errado ao exportar tabela de dados.</t>
  </si>
  <si>
    <t>[LEGADO] Yield Laser - 15 Gráfico “Sympton Top Offenders” - Cálculo incorreto para conversão de "%" para "DPPM"</t>
  </si>
  <si>
    <t>[LEGADO] - Yield Laser - Commodity Top Offenders - Ao voltar a granularidade de Dia pra FY, o título do gráfico não é atualizado</t>
  </si>
  <si>
    <t>Sprint 7</t>
  </si>
  <si>
    <t>DevsCategory</t>
  </si>
  <si>
    <t>IssueType</t>
  </si>
  <si>
    <t>Severity</t>
  </si>
  <si>
    <t>Issuekey</t>
  </si>
  <si>
    <t>Issueid</t>
  </si>
  <si>
    <t>Parentid</t>
  </si>
  <si>
    <t>Story Points</t>
  </si>
  <si>
    <t>Epic Link</t>
  </si>
  <si>
    <t>EpicLinkSummary</t>
  </si>
  <si>
    <t>Bug Category</t>
  </si>
  <si>
    <t>SideEffect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</si>
</sst>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horizontal="center" vertical="center"/>
    </xf>
    <xf numFmtId="0" fontId="0" fillId="34" borderId="0" xfId="0" applyFill="1"/>
    <xf numFmtId="164" fontId="16" fillId="3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6" fillId="0" borderId="0" xfId="0" applyFont="1" applyAlignment="1">
      <alignment wrapText="1"/>
    </xf>
    <xf numFmtId="9" fontId="16" fillId="35" borderId="0" xfId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6" fillId="35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9" fontId="16" fillId="36" borderId="0" xfId="1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4" borderId="0" xfId="0" applyNumberFormat="1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2" fontId="0" fillId="36" borderId="0" xfId="0" applyNumberFormat="1" applyFill="1"/>
    <xf numFmtId="0" fontId="0" fillId="35" borderId="0" xfId="0" applyFill="1" applyAlignment="1">
      <alignment horizontal="center" vertical="center"/>
    </xf>
    <xf numFmtId="164" fontId="0" fillId="35" borderId="0" xfId="0" applyNumberFormat="1" applyFill="1" applyAlignment="1">
      <alignment horizontal="center" vertical="center"/>
    </xf>
    <xf numFmtId="2" fontId="0" fillId="35" borderId="0" xfId="0" applyNumberFormat="1" applyFill="1"/>
    <xf numFmtId="0" fontId="0" fillId="37" borderId="0" xfId="0" applyFill="1"/>
    <xf numFmtId="9" fontId="16" fillId="34" borderId="0" xfId="1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21" fillId="39" borderId="10" xfId="0" applyFont="1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center" vertical="center"/>
    </xf>
    <xf numFmtId="0" fontId="16" fillId="33" borderId="11" xfId="0" applyFont="1" applyFill="1" applyBorder="1"/>
    <xf numFmtId="0" fontId="16" fillId="33" borderId="0" xfId="0" applyFont="1" applyFill="1"/>
    <xf numFmtId="0" fontId="24" fillId="0" borderId="0" xfId="0" applyFont="1" applyFill="1"/>
    <xf numFmtId="0" fontId="16" fillId="33" borderId="12" xfId="0" applyFont="1" applyFill="1" applyBorder="1" applyAlignment="1">
      <alignment horizontal="left"/>
    </xf>
    <xf numFmtId="0" fontId="16" fillId="33" borderId="12" xfId="0" applyFont="1" applyFill="1" applyBorder="1" applyAlignment="1">
      <alignment horizontal="center"/>
    </xf>
    <xf numFmtId="9" fontId="20" fillId="34" borderId="0" xfId="1" applyFont="1" applyFill="1" applyAlignment="1">
      <alignment horizontal="center" vertical="center"/>
    </xf>
    <xf numFmtId="0" fontId="16" fillId="36" borderId="0" xfId="0" applyFont="1" applyFill="1"/>
    <xf numFmtId="0" fontId="16" fillId="36" borderId="0" xfId="0" applyNumberFormat="1" applyFont="1" applyFill="1" applyAlignment="1">
      <alignment horizontal="center" vertical="center"/>
    </xf>
    <xf numFmtId="0" fontId="16" fillId="35" borderId="0" xfId="0" applyFont="1" applyFill="1"/>
    <xf numFmtId="0" fontId="16" fillId="35" borderId="0" xfId="0" applyNumberFormat="1" applyFont="1" applyFill="1" applyAlignment="1">
      <alignment horizontal="center" vertical="center"/>
    </xf>
    <xf numFmtId="9" fontId="16" fillId="36" borderId="0" xfId="1" applyNumberFormat="1" applyFont="1" applyFill="1" applyAlignment="1">
      <alignment horizontal="center" vertical="center"/>
    </xf>
    <xf numFmtId="9" fontId="16" fillId="35" borderId="0" xfId="1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4" fillId="40" borderId="0" xfId="0" applyFont="1" applyFill="1"/>
    <xf numFmtId="0" fontId="25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43682A"/>
      <color rgb="FF00AC4E"/>
      <color rgb="FFF96233"/>
      <color rgb="FFFE4C4C"/>
      <color rgb="FFFE2626"/>
      <color rgb="FF080600"/>
      <color rgb="FFF0C06A"/>
      <color rgb="FFD9AD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Sprint Velocity</a:t>
            </a:r>
            <a:r>
              <a:rPr lang="en-US" sz="1400" b="0" baseline="0"/>
              <a:t> (Points)</a:t>
            </a:r>
            <a:endParaRPr lang="en-US" sz="1400" b="0"/>
          </a:p>
        </c:rich>
      </c:tx>
      <c:layout>
        <c:manualLayout>
          <c:xMode val="edge"/>
          <c:yMode val="edge"/>
          <c:x val="0.3628669358311884"/>
          <c:y val="1.5870301729425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31869689814141E-2"/>
          <c:y val="0.1110260899846108"/>
          <c:w val="0.93138555062975337"/>
          <c:h val="0.76710748755420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Sprint Velocity'!$C$2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Sprint Velocity'!$B$6:$B$11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</c:strRef>
          </c:cat>
          <c:val>
            <c:numRef>
              <c:f>'Graph Sprint Velocity'!$C$6:$C$11</c:f>
              <c:numCache>
                <c:formatCode>0.0</c:formatCode>
                <c:ptCount val="6"/>
                <c:pt idx="0">
                  <c:v>21</c:v>
                </c:pt>
                <c:pt idx="1">
                  <c:v>21.5</c:v>
                </c:pt>
                <c:pt idx="2">
                  <c:v>24.5</c:v>
                </c:pt>
                <c:pt idx="3">
                  <c:v>22.5</c:v>
                </c:pt>
                <c:pt idx="4">
                  <c:v>24.5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A-4010-A28F-8B777A35F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946879"/>
        <c:axId val="1195942303"/>
      </c:barChart>
      <c:lineChart>
        <c:grouping val="standard"/>
        <c:varyColors val="0"/>
        <c:ser>
          <c:idx val="1"/>
          <c:order val="1"/>
          <c:tx>
            <c:strRef>
              <c:f>'Graph Sprint Velocity'!$D$2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2.4712198869759332E-2"/>
                  <c:y val="-5.7073128815757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56-4D3D-B268-6ED4B7CC1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Sprint Velocity'!$B$6:$B$11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</c:strRef>
          </c:cat>
          <c:val>
            <c:numRef>
              <c:f>'Graph Sprint Velocity'!$D$6:$D$11</c:f>
              <c:numCache>
                <c:formatCode>0.00</c:formatCode>
                <c:ptCount val="6"/>
                <c:pt idx="0">
                  <c:v>18.722222222222221</c:v>
                </c:pt>
                <c:pt idx="1">
                  <c:v>18.722222222222221</c:v>
                </c:pt>
                <c:pt idx="2">
                  <c:v>18.722222222222221</c:v>
                </c:pt>
                <c:pt idx="3">
                  <c:v>18.722222222222221</c:v>
                </c:pt>
                <c:pt idx="4">
                  <c:v>18.722222222222221</c:v>
                </c:pt>
                <c:pt idx="5">
                  <c:v>18.722222222222221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A-4010-A28F-8B777A35F617}"/>
            </c:ext>
          </c:extLst>
        </c:ser>
        <c:ser>
          <c:idx val="2"/>
          <c:order val="2"/>
          <c:tx>
            <c:strRef>
              <c:f>'Graph Sprint Velocity'!$E$2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7269767594708899E-2"/>
                  <c:y val="-3.6784778632388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9-4780-9600-A66C9E6EC8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Sprint Velocity'!$B$6:$B$11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</c:strRef>
          </c:cat>
          <c:val>
            <c:numRef>
              <c:f>'Graph Sprint Velocity'!$E$6:$E$11</c:f>
              <c:numCache>
                <c:formatCode>0.00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9-4780-9600-A66C9E6E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946879"/>
        <c:axId val="1195942303"/>
      </c:lineChart>
      <c:catAx>
        <c:axId val="119594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42303"/>
        <c:crosses val="autoZero"/>
        <c:auto val="1"/>
        <c:lblAlgn val="ctr"/>
        <c:lblOffset val="100"/>
        <c:noMultiLvlLbl val="0"/>
      </c:catAx>
      <c:valAx>
        <c:axId val="11959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4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Story vs Issue</a:t>
            </a:r>
            <a:r>
              <a:rPr lang="en-US" sz="1800" b="1" baseline="0"/>
              <a:t> Type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(Quantity)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'Graph Story Vs IssueQty'!$C$2</c:f>
              <c:strCache>
                <c:ptCount val="1"/>
                <c:pt idx="0">
                  <c:v>Side Effect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Story Vs IssueQty'!$B$6:$B$11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  <c:extLst/>
            </c:strRef>
          </c:cat>
          <c:val>
            <c:numRef>
              <c:f>'Graph Story Vs IssueQty'!$C$6:$C$11</c:f>
              <c:numCache>
                <c:formatCode>General</c:formatCode>
                <c:ptCount val="6"/>
                <c:pt idx="3">
                  <c:v>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FE65-4363-B985-F2B503DC4DC3}"/>
            </c:ext>
          </c:extLst>
        </c:ser>
        <c:ser>
          <c:idx val="6"/>
          <c:order val="1"/>
          <c:tx>
            <c:strRef>
              <c:f>'Graph Story Vs IssueQty'!$D$2</c:f>
              <c:strCache>
                <c:ptCount val="1"/>
                <c:pt idx="0">
                  <c:v>Legado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Story Vs IssueQty'!$B$6:$B$11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  <c:extLst/>
            </c:strRef>
          </c:cat>
          <c:val>
            <c:numRef>
              <c:f>'Graph Story Vs IssueQty'!$D$6:$D$11</c:f>
              <c:numCache>
                <c:formatCode>General</c:formatCode>
                <c:ptCount val="6"/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335-4AD6-B521-8BF755250C0D}"/>
            </c:ext>
          </c:extLst>
        </c:ser>
        <c:ser>
          <c:idx val="0"/>
          <c:order val="2"/>
          <c:tx>
            <c:strRef>
              <c:f>'Graph Story Vs IssueQty'!$E$2</c:f>
              <c:strCache>
                <c:ptCount val="1"/>
                <c:pt idx="0">
                  <c:v>Bug</c:v>
                </c:pt>
              </c:strCache>
            </c:strRef>
          </c:tx>
          <c:spPr>
            <a:solidFill>
              <a:srgbClr val="FE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Story Vs IssueQty'!$B$6:$B$11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  <c:extLst/>
            </c:strRef>
          </c:cat>
          <c:val>
            <c:numRef>
              <c:f>'Graph Story Vs IssueQty'!$E$6:$E$11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6719-48D9-85EF-3CBDB5366436}"/>
            </c:ext>
          </c:extLst>
        </c:ser>
        <c:ser>
          <c:idx val="1"/>
          <c:order val="3"/>
          <c:tx>
            <c:strRef>
              <c:f>'Graph Story Vs IssueQty'!$F$2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rgbClr val="F0C0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Story Vs IssueQty'!$B$6:$B$11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  <c:extLst/>
            </c:strRef>
          </c:cat>
          <c:val>
            <c:numRef>
              <c:f>'Graph Story Vs IssueQty'!$F$6:$F$11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6719-48D9-85EF-3CBDB5366436}"/>
            </c:ext>
          </c:extLst>
        </c:ser>
        <c:ser>
          <c:idx val="2"/>
          <c:order val="4"/>
          <c:tx>
            <c:strRef>
              <c:f>'Graph Story Vs IssueQty'!$G$2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Story Vs IssueQty'!$B$6:$B$11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  <c:extLst/>
            </c:strRef>
          </c:cat>
          <c:val>
            <c:numRef>
              <c:f>'Graph Story Vs IssueQty'!$G$6:$G$11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6719-48D9-85EF-3CBDB536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501183"/>
        <c:axId val="1263503263"/>
      </c:barChart>
      <c:lineChart>
        <c:grouping val="standard"/>
        <c:varyColors val="0"/>
        <c:ser>
          <c:idx val="3"/>
          <c:order val="5"/>
          <c:tx>
            <c:strRef>
              <c:f>'Graph Story Vs IssueQty'!$H$2</c:f>
              <c:strCache>
                <c:ptCount val="1"/>
                <c:pt idx="0">
                  <c:v>Story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 Story Vs IssueQty'!#REF!</c:f>
            </c:multiLvlStrRef>
          </c:cat>
          <c:val>
            <c:numRef>
              <c:f>'Graph Story Vs IssueQty'!$H$6:$H$11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6719-48D9-85EF-3CBDB5366436}"/>
            </c:ext>
          </c:extLst>
        </c:ser>
        <c:ser>
          <c:idx val="4"/>
          <c:order val="6"/>
          <c:tx>
            <c:strRef>
              <c:f>'Graph Story Vs IssueQty'!$I$2</c:f>
              <c:strCache>
                <c:ptCount val="1"/>
                <c:pt idx="0">
                  <c:v>Issues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Sprint 2</c:v>
              </c:pt>
              <c:pt idx="1">
                <c:v>Sprint 3</c:v>
              </c:pt>
              <c:pt idx="2">
                <c:v>Sprint 4</c:v>
              </c:pt>
              <c:pt idx="3">
                <c:v>Sprint 5</c:v>
              </c:pt>
              <c:pt idx="4">
                <c:v>Sprint 6</c:v>
              </c:pt>
              <c:pt idx="5">
                <c:v>Sprint 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'Graph Story Vs IssueQty'!$I$6:$I$11</c:f>
              <c:numCache>
                <c:formatCode>General</c:formatCode>
                <c:ptCount val="6"/>
                <c:pt idx="0">
                  <c:v>8</c:v>
                </c:pt>
                <c:pt idx="1">
                  <c:v>14</c:v>
                </c:pt>
                <c:pt idx="2">
                  <c:v>23</c:v>
                </c:pt>
                <c:pt idx="3">
                  <c:v>22</c:v>
                </c:pt>
                <c:pt idx="4">
                  <c:v>15</c:v>
                </c:pt>
                <c:pt idx="5">
                  <c:v>13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6719-48D9-85EF-3CBDB536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501183"/>
        <c:axId val="1263503263"/>
      </c:lineChart>
      <c:lineChart>
        <c:grouping val="standard"/>
        <c:varyColors val="0"/>
        <c:ser>
          <c:idx val="5"/>
          <c:order val="7"/>
          <c:tx>
            <c:strRef>
              <c:f>'Graph Story Vs IssueQty'!$J$2</c:f>
              <c:strCache>
                <c:ptCount val="1"/>
                <c:pt idx="0">
                  <c:v>Issue %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('Graph Story Vs IssueQty'!$B$3:$B$8,'Graph Story Vs IssueQty'!$B$10:$B$11)</c:f>
              <c:strCache>
                <c:ptCount val="8"/>
                <c:pt idx="0">
                  <c:v>Sprint -1</c:v>
                </c:pt>
                <c:pt idx="1">
                  <c:v>Sprint 0</c:v>
                </c:pt>
                <c:pt idx="2">
                  <c:v>Sprint 1</c:v>
                </c:pt>
                <c:pt idx="3">
                  <c:v>Sprint 2</c:v>
                </c:pt>
                <c:pt idx="4">
                  <c:v>Sprint 3</c:v>
                </c:pt>
                <c:pt idx="5">
                  <c:v>Sprint 4</c:v>
                </c:pt>
                <c:pt idx="6">
                  <c:v>Sprint 6</c:v>
                </c:pt>
                <c:pt idx="7">
                  <c:v>Sprint 7</c:v>
                </c:pt>
              </c:strCache>
              <c:extLst/>
            </c:strRef>
          </c:cat>
          <c:val>
            <c:numRef>
              <c:f>'Graph Story Vs IssueQty'!$J$6:$J$11</c:f>
              <c:numCache>
                <c:formatCode>0%</c:formatCode>
                <c:ptCount val="6"/>
                <c:pt idx="0">
                  <c:v>1.3333333333333333</c:v>
                </c:pt>
                <c:pt idx="1">
                  <c:v>1.5555555555555556</c:v>
                </c:pt>
                <c:pt idx="2">
                  <c:v>2.875</c:v>
                </c:pt>
                <c:pt idx="3">
                  <c:v>3.1428571428571428</c:v>
                </c:pt>
                <c:pt idx="4">
                  <c:v>2.1428571428571428</c:v>
                </c:pt>
                <c:pt idx="5">
                  <c:v>2.1666666666666665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6719-48D9-85EF-3CBDB536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943135"/>
        <c:axId val="1195944799"/>
      </c:lineChart>
      <c:catAx>
        <c:axId val="12635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3263"/>
        <c:crosses val="autoZero"/>
        <c:auto val="1"/>
        <c:lblAlgn val="ctr"/>
        <c:lblOffset val="100"/>
        <c:noMultiLvlLbl val="0"/>
      </c:catAx>
      <c:valAx>
        <c:axId val="12635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1183"/>
        <c:crosses val="autoZero"/>
        <c:crossBetween val="between"/>
      </c:valAx>
      <c:valAx>
        <c:axId val="11959447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43135"/>
        <c:crosses val="max"/>
        <c:crossBetween val="between"/>
      </c:valAx>
      <c:catAx>
        <c:axId val="119594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5944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Story vs Issue Severity </a:t>
            </a:r>
            <a:r>
              <a:rPr lang="en-US" sz="1400" b="0" i="0" baseline="0">
                <a:effectLst/>
              </a:rPr>
              <a:t>(Quantity)</a:t>
            </a:r>
            <a:endParaRPr lang="en-US" sz="1400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'Graph Story Vs IssueSevQty'!$E$2</c:f>
              <c:strCache>
                <c:ptCount val="1"/>
                <c:pt idx="0">
                  <c:v>SEV 4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Story Vs IssueSevQty'!$A$6:$A$11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  <c:extLst/>
            </c:strRef>
          </c:cat>
          <c:val>
            <c:numRef>
              <c:f>'Graph Story Vs IssueSevQty'!$E$6:$E$11</c:f>
              <c:numCache>
                <c:formatCode>General</c:formatCode>
                <c:ptCount val="6"/>
                <c:pt idx="1">
                  <c:v>5</c:v>
                </c:pt>
                <c:pt idx="2">
                  <c:v>1</c:v>
                </c:pt>
                <c:pt idx="5">
                  <c:v>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CB46-4FF6-A2BD-510B63AED503}"/>
            </c:ext>
          </c:extLst>
        </c:ser>
        <c:ser>
          <c:idx val="2"/>
          <c:order val="1"/>
          <c:tx>
            <c:strRef>
              <c:f>'Graph Story Vs IssueSevQty'!$D$2</c:f>
              <c:strCache>
                <c:ptCount val="1"/>
                <c:pt idx="0">
                  <c:v>SEV 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Story Vs IssueSevQty'!$A$6:$A$11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  <c:extLst/>
            </c:strRef>
          </c:cat>
          <c:val>
            <c:numRef>
              <c:f>'Graph Story Vs IssueSevQty'!$D$6:$D$11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CB46-4FF6-A2BD-510B63AED503}"/>
            </c:ext>
          </c:extLst>
        </c:ser>
        <c:ser>
          <c:idx val="1"/>
          <c:order val="2"/>
          <c:tx>
            <c:strRef>
              <c:f>'Graph Story Vs IssueSevQty'!$C$2</c:f>
              <c:strCache>
                <c:ptCount val="1"/>
                <c:pt idx="0">
                  <c:v>SEV 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Story Vs IssueSevQty'!$A$6:$A$11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  <c:extLst/>
            </c:strRef>
          </c:cat>
          <c:val>
            <c:numRef>
              <c:f>'Graph Story Vs IssueSevQty'!$C$6:$C$11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5">
                  <c:v>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CB46-4FF6-A2BD-510B63AED503}"/>
            </c:ext>
          </c:extLst>
        </c:ser>
        <c:ser>
          <c:idx val="0"/>
          <c:order val="3"/>
          <c:tx>
            <c:strRef>
              <c:f>'Graph Story Vs IssueSevQty'!$B$2</c:f>
              <c:strCache>
                <c:ptCount val="1"/>
                <c:pt idx="0">
                  <c:v>SEV 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Story Vs IssueSevQty'!$A$6:$A$11</c:f>
              <c:strCache>
                <c:ptCount val="6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  <c:pt idx="4">
                  <c:v>Sprint 6</c:v>
                </c:pt>
                <c:pt idx="5">
                  <c:v>Sprint 7</c:v>
                </c:pt>
              </c:strCache>
              <c:extLst/>
            </c:strRef>
          </c:cat>
          <c:val>
            <c:numRef>
              <c:f>'Graph Story Vs IssueSevQty'!$B$6:$B$11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CB46-4FF6-A2BD-510B63AE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0022047"/>
        <c:axId val="1260022879"/>
      </c:barChart>
      <c:lineChart>
        <c:grouping val="standard"/>
        <c:varyColors val="0"/>
        <c:ser>
          <c:idx val="4"/>
          <c:order val="4"/>
          <c:tx>
            <c:strRef>
              <c:f>'Graph Story Vs IssueSevQty'!$F$2</c:f>
              <c:strCache>
                <c:ptCount val="1"/>
                <c:pt idx="0">
                  <c:v>Story Qty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 Story Vs IssueSevQty'!#REF!</c:f>
            </c:multiLvlStrRef>
          </c:cat>
          <c:val>
            <c:numRef>
              <c:f>'Graph Story Vs IssueSevQty'!$F$6:$F$11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CB46-4FF6-A2BD-510B63AED503}"/>
            </c:ext>
          </c:extLst>
        </c:ser>
        <c:ser>
          <c:idx val="5"/>
          <c:order val="5"/>
          <c:tx>
            <c:strRef>
              <c:f>'Graph Story Vs IssueSevQty'!$G$2</c:f>
              <c:strCache>
                <c:ptCount val="1"/>
                <c:pt idx="0">
                  <c:v>TOTAL ISSUE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Sprint 2</c:v>
              </c:pt>
              <c:pt idx="1">
                <c:v>Sprint 3</c:v>
              </c:pt>
              <c:pt idx="2">
                <c:v>Sprint 4</c:v>
              </c:pt>
              <c:pt idx="3">
                <c:v>Sprint 5</c:v>
              </c:pt>
              <c:pt idx="4">
                <c:v>Sprint 6</c:v>
              </c:pt>
              <c:pt idx="5">
                <c:v>Sprint 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'Graph Story Vs IssueSevQty'!$G$6:$G$11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4</c:v>
                </c:pt>
                <c:pt idx="5">
                  <c:v>13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7-CB46-4FF6-A2BD-510B63AE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022047"/>
        <c:axId val="1260022879"/>
      </c:lineChart>
      <c:lineChart>
        <c:grouping val="standard"/>
        <c:varyColors val="0"/>
        <c:ser>
          <c:idx val="6"/>
          <c:order val="6"/>
          <c:tx>
            <c:strRef>
              <c:f>'Graph Story Vs IssueSevQty'!$H$2</c:f>
              <c:strCache>
                <c:ptCount val="1"/>
                <c:pt idx="0">
                  <c:v>% ISSUE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('Graph Story Vs IssueSevQty'!$A$4:$A$9,'Graph Story Vs IssueSevQty'!$A$11)</c:f>
              <c:strCache>
                <c:ptCount val="7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7</c:v>
                </c:pt>
              </c:strCache>
              <c:extLst/>
            </c:strRef>
          </c:cat>
          <c:val>
            <c:numRef>
              <c:f>'Graph Story Vs IssueSevQty'!$H$6:$H$11</c:f>
              <c:numCache>
                <c:formatCode>0%</c:formatCode>
                <c:ptCount val="6"/>
                <c:pt idx="0">
                  <c:v>1</c:v>
                </c:pt>
                <c:pt idx="1">
                  <c:v>1.4444444444444444</c:v>
                </c:pt>
                <c:pt idx="2">
                  <c:v>2</c:v>
                </c:pt>
                <c:pt idx="3">
                  <c:v>2.2857142857142856</c:v>
                </c:pt>
                <c:pt idx="4">
                  <c:v>0.5714285714285714</c:v>
                </c:pt>
                <c:pt idx="5">
                  <c:v>2.1666666666666665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8-CB46-4FF6-A2BD-510B63AE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830319"/>
        <c:axId val="1934837391"/>
      </c:lineChart>
      <c:catAx>
        <c:axId val="12600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22879"/>
        <c:crosses val="autoZero"/>
        <c:auto val="1"/>
        <c:lblAlgn val="ctr"/>
        <c:lblOffset val="100"/>
        <c:noMultiLvlLbl val="0"/>
      </c:catAx>
      <c:valAx>
        <c:axId val="12600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22047"/>
        <c:crosses val="autoZero"/>
        <c:crossBetween val="between"/>
      </c:valAx>
      <c:valAx>
        <c:axId val="19348373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30319"/>
        <c:crosses val="max"/>
        <c:crossBetween val="between"/>
      </c:valAx>
      <c:catAx>
        <c:axId val="193483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4837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 do time agil - Sprint 7 IRIS 2024.xlsx]Pivot&amp;Graph - BugsVsUser Story!Tabela dinâmica5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Bugs</a:t>
            </a:r>
            <a:r>
              <a:rPr lang="pt-BR" baseline="0"/>
              <a:t> Vs </a:t>
            </a:r>
            <a:r>
              <a:rPr lang="pt-BR" u="none" baseline="0"/>
              <a:t>U</a:t>
            </a:r>
            <a:r>
              <a:rPr lang="pt-BR" baseline="0"/>
              <a:t>ser Story </a:t>
            </a:r>
            <a:r>
              <a:rPr lang="pt-BR" sz="1100" b="0" baseline="0"/>
              <a:t>(Quantity)</a:t>
            </a:r>
            <a:endParaRPr lang="pt-B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E2626"/>
          </a:soli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 cap="rnd">
            <a:solidFill>
              <a:srgbClr val="00AC4E"/>
            </a:solidFill>
            <a:round/>
          </a:ln>
          <a:effectLst/>
        </c:spPr>
        <c:marker>
          <c:spPr>
            <a:solidFill>
              <a:srgbClr val="00B050"/>
            </a:solidFill>
            <a:ln w="12700">
              <a:solidFill>
                <a:srgbClr val="00B050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'Pivot&amp;Graph - BugsVsUser Story'!$C$6:$C$7</c:f>
              <c:strCache>
                <c:ptCount val="1"/>
                <c:pt idx="0">
                  <c:v>Defect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'Pivot&amp;Graph - BugsVsUser Story'!$B$8:$B$15</c:f>
              <c:strCache>
                <c:ptCount val="7"/>
                <c:pt idx="0">
                  <c:v>IRIS-7479</c:v>
                </c:pt>
                <c:pt idx="1">
                  <c:v>IRIS-7481</c:v>
                </c:pt>
                <c:pt idx="2">
                  <c:v>IRIS-7483</c:v>
                </c:pt>
                <c:pt idx="3">
                  <c:v>IRIS-7494</c:v>
                </c:pt>
                <c:pt idx="4">
                  <c:v>IRIS-7495</c:v>
                </c:pt>
                <c:pt idx="5">
                  <c:v>IRIS-7507</c:v>
                </c:pt>
                <c:pt idx="6">
                  <c:v>IRIS-7508</c:v>
                </c:pt>
              </c:strCache>
            </c:strRef>
          </c:cat>
          <c:val>
            <c:numRef>
              <c:f>'Pivot&amp;Graph - BugsVsUser Story'!$C$8:$C$15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3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42-447D-B8E4-B9A3D7437FC8}"/>
            </c:ext>
          </c:extLst>
        </c:ser>
        <c:ser>
          <c:idx val="1"/>
          <c:order val="1"/>
          <c:tx>
            <c:strRef>
              <c:f>'Pivot&amp;Graph - BugsVsUser Story'!$D$6:$D$7</c:f>
              <c:strCache>
                <c:ptCount val="1"/>
                <c:pt idx="0">
                  <c:v>SIDE EFFECT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'Pivot&amp;Graph - BugsVsUser Story'!$B$8:$B$15</c:f>
              <c:strCache>
                <c:ptCount val="7"/>
                <c:pt idx="0">
                  <c:v>IRIS-7479</c:v>
                </c:pt>
                <c:pt idx="1">
                  <c:v>IRIS-7481</c:v>
                </c:pt>
                <c:pt idx="2">
                  <c:v>IRIS-7483</c:v>
                </c:pt>
                <c:pt idx="3">
                  <c:v>IRIS-7494</c:v>
                </c:pt>
                <c:pt idx="4">
                  <c:v>IRIS-7495</c:v>
                </c:pt>
                <c:pt idx="5">
                  <c:v>IRIS-7507</c:v>
                </c:pt>
                <c:pt idx="6">
                  <c:v>IRIS-7508</c:v>
                </c:pt>
              </c:strCache>
            </c:strRef>
          </c:cat>
          <c:val>
            <c:numRef>
              <c:f>'Pivot&amp;Graph - BugsVsUser Story'!$D$8:$D$15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34-4B94-A182-EED9EA9AFC1F}"/>
            </c:ext>
          </c:extLst>
        </c:ser>
        <c:ser>
          <c:idx val="2"/>
          <c:order val="2"/>
          <c:tx>
            <c:strRef>
              <c:f>'Pivot&amp;Graph - BugsVsUser Story'!$E$6:$E$7</c:f>
              <c:strCache>
                <c:ptCount val="1"/>
                <c:pt idx="0">
                  <c:v>Story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'Pivot&amp;Graph - BugsVsUser Story'!$B$8:$B$15</c:f>
              <c:strCache>
                <c:ptCount val="7"/>
                <c:pt idx="0">
                  <c:v>IRIS-7479</c:v>
                </c:pt>
                <c:pt idx="1">
                  <c:v>IRIS-7481</c:v>
                </c:pt>
                <c:pt idx="2">
                  <c:v>IRIS-7483</c:v>
                </c:pt>
                <c:pt idx="3">
                  <c:v>IRIS-7494</c:v>
                </c:pt>
                <c:pt idx="4">
                  <c:v>IRIS-7495</c:v>
                </c:pt>
                <c:pt idx="5">
                  <c:v>IRIS-7507</c:v>
                </c:pt>
                <c:pt idx="6">
                  <c:v>IRIS-7508</c:v>
                </c:pt>
              </c:strCache>
            </c:strRef>
          </c:cat>
          <c:val>
            <c:numRef>
              <c:f>'Pivot&amp;Graph - BugsVsUser Story'!$E$8:$E$15</c:f>
              <c:numCache>
                <c:formatCode>General</c:formatCode>
                <c:ptCount val="7"/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34-4B94-A182-EED9EA9A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100"/>
        <c:axId val="796238256"/>
        <c:axId val="796238912"/>
      </c:barChart>
      <c:catAx>
        <c:axId val="7962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38912"/>
        <c:crosses val="autoZero"/>
        <c:auto val="1"/>
        <c:lblAlgn val="ctr"/>
        <c:lblOffset val="100"/>
        <c:noMultiLvlLbl val="0"/>
      </c:catAx>
      <c:valAx>
        <c:axId val="7962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baseline="0">
                <a:solidFill>
                  <a:srgbClr val="44546A"/>
                </a:solidFill>
              </a:rPr>
              <a:t>Bugs Vs User Story </a:t>
            </a:r>
            <a:r>
              <a:rPr lang="pt-BR" sz="1050" b="0" i="0" u="none" strike="noStrike" kern="1200" baseline="0">
                <a:solidFill>
                  <a:srgbClr val="44546A"/>
                </a:solidFill>
              </a:rPr>
              <a:t>(Sprint 5)</a:t>
            </a:r>
            <a:endParaRPr lang="pt-BR" sz="1400" b="0" i="0" u="none" strike="noStrike" kern="1200" baseline="0">
              <a:solidFill>
                <a:srgbClr val="44546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- BugsVsUser Story'!$C$2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rgbClr val="F962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BugsVsUser Story'!$A$3:$A$8</c:f>
              <c:strCache>
                <c:ptCount val="6"/>
                <c:pt idx="0">
                  <c:v>IRIS-7857</c:v>
                </c:pt>
                <c:pt idx="1">
                  <c:v>IRIS-7520</c:v>
                </c:pt>
                <c:pt idx="2">
                  <c:v>IRIS-7518</c:v>
                </c:pt>
                <c:pt idx="3">
                  <c:v>IRIS-7514</c:v>
                </c:pt>
                <c:pt idx="4">
                  <c:v>IRIS-7512</c:v>
                </c:pt>
                <c:pt idx="5">
                  <c:v>IRIS-7511</c:v>
                </c:pt>
              </c:strCache>
            </c:strRef>
          </c:cat>
          <c:val>
            <c:numRef>
              <c:f>'Graph - BugsVsUser Story'!$C$3:$C$8</c:f>
              <c:numCache>
                <c:formatCode>General</c:formatCode>
                <c:ptCount val="6"/>
                <c:pt idx="2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495A-8C61-FAC5BC40F22D}"/>
            </c:ext>
          </c:extLst>
        </c:ser>
        <c:ser>
          <c:idx val="1"/>
          <c:order val="1"/>
          <c:tx>
            <c:strRef>
              <c:f>'Graph - BugsVsUser Story'!$D$2</c:f>
              <c:strCache>
                <c:ptCount val="1"/>
                <c:pt idx="0">
                  <c:v>Side effect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BugsVsUser Story'!$A$3:$A$8</c:f>
              <c:strCache>
                <c:ptCount val="6"/>
                <c:pt idx="0">
                  <c:v>IRIS-7857</c:v>
                </c:pt>
                <c:pt idx="1">
                  <c:v>IRIS-7520</c:v>
                </c:pt>
                <c:pt idx="2">
                  <c:v>IRIS-7518</c:v>
                </c:pt>
                <c:pt idx="3">
                  <c:v>IRIS-7514</c:v>
                </c:pt>
                <c:pt idx="4">
                  <c:v>IRIS-7512</c:v>
                </c:pt>
                <c:pt idx="5">
                  <c:v>IRIS-7511</c:v>
                </c:pt>
              </c:strCache>
            </c:strRef>
          </c:cat>
          <c:val>
            <c:numRef>
              <c:f>'Graph - BugsVsUser Story'!$D$3:$D$8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1AA-495A-8C61-FAC5BC40F22D}"/>
            </c:ext>
          </c:extLst>
        </c:ser>
        <c:ser>
          <c:idx val="2"/>
          <c:order val="2"/>
          <c:tx>
            <c:strRef>
              <c:f>'Graph - BugsVsUser Story'!$E$2</c:f>
              <c:strCache>
                <c:ptCount val="1"/>
                <c:pt idx="0">
                  <c:v>Story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- BugsVsUser Story'!$A$3:$A$8</c:f>
              <c:strCache>
                <c:ptCount val="6"/>
                <c:pt idx="0">
                  <c:v>IRIS-7857</c:v>
                </c:pt>
                <c:pt idx="1">
                  <c:v>IRIS-7520</c:v>
                </c:pt>
                <c:pt idx="2">
                  <c:v>IRIS-7518</c:v>
                </c:pt>
                <c:pt idx="3">
                  <c:v>IRIS-7514</c:v>
                </c:pt>
                <c:pt idx="4">
                  <c:v>IRIS-7512</c:v>
                </c:pt>
                <c:pt idx="5">
                  <c:v>IRIS-7511</c:v>
                </c:pt>
              </c:strCache>
            </c:strRef>
          </c:cat>
          <c:val>
            <c:numRef>
              <c:f>'Graph - BugsVsUser Story'!$E$3:$E$8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A-495A-8C61-FAC5BC40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300896"/>
        <c:axId val="728301976"/>
      </c:barChart>
      <c:lineChart>
        <c:grouping val="stacked"/>
        <c:varyColors val="0"/>
        <c:ser>
          <c:idx val="3"/>
          <c:order val="3"/>
          <c:tx>
            <c:strRef>
              <c:f>'Graph - BugsVsUser Story'!$F$2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BugsVsUser Story'!$A$3:$A$8</c:f>
              <c:strCache>
                <c:ptCount val="6"/>
                <c:pt idx="0">
                  <c:v>IRIS-7857</c:v>
                </c:pt>
                <c:pt idx="1">
                  <c:v>IRIS-7520</c:v>
                </c:pt>
                <c:pt idx="2">
                  <c:v>IRIS-7518</c:v>
                </c:pt>
                <c:pt idx="3">
                  <c:v>IRIS-7514</c:v>
                </c:pt>
                <c:pt idx="4">
                  <c:v>IRIS-7512</c:v>
                </c:pt>
                <c:pt idx="5">
                  <c:v>IRIS-7511</c:v>
                </c:pt>
              </c:strCache>
            </c:strRef>
          </c:cat>
          <c:val>
            <c:numRef>
              <c:f>'Graph - BugsVsUser Story'!$F$3:$F$8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A-495A-8C61-FAC5BC40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00896"/>
        <c:axId val="728301976"/>
      </c:lineChart>
      <c:catAx>
        <c:axId val="7283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1976"/>
        <c:crosses val="autoZero"/>
        <c:auto val="1"/>
        <c:lblAlgn val="ctr"/>
        <c:lblOffset val="100"/>
        <c:noMultiLvlLbl val="0"/>
      </c:catAx>
      <c:valAx>
        <c:axId val="72830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baseline="0">
                <a:solidFill>
                  <a:srgbClr val="44546A"/>
                </a:solidFill>
              </a:rPr>
              <a:t>Dev Box Vs User Story </a:t>
            </a:r>
            <a:r>
              <a:rPr lang="pt-BR" sz="1050" b="0" i="0" u="none" strike="noStrike" kern="1200" baseline="0">
                <a:solidFill>
                  <a:srgbClr val="44546A"/>
                </a:solidFill>
              </a:rPr>
              <a:t>(Sprint 5)</a:t>
            </a:r>
            <a:endParaRPr lang="pt-BR" sz="1400" b="0" i="0" u="none" strike="noStrike" kern="1200" baseline="0">
              <a:solidFill>
                <a:srgbClr val="44546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'Dev Box Vs User Story '!$C$2</c:f>
              <c:strCache>
                <c:ptCount val="1"/>
                <c:pt idx="0">
                  <c:v>Dev Box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'Dev Box Vs User Story '!$A$3:$A$8</c:f>
              <c:strCache>
                <c:ptCount val="6"/>
                <c:pt idx="0">
                  <c:v>IRIS-7857</c:v>
                </c:pt>
                <c:pt idx="1">
                  <c:v>IRIS-7520</c:v>
                </c:pt>
                <c:pt idx="2">
                  <c:v>IRIS-7518</c:v>
                </c:pt>
                <c:pt idx="3">
                  <c:v>IRIS-7514</c:v>
                </c:pt>
                <c:pt idx="4">
                  <c:v>IRIS-7512</c:v>
                </c:pt>
                <c:pt idx="5">
                  <c:v>IRIS-7511</c:v>
                </c:pt>
              </c:strCache>
            </c:strRef>
          </c:cat>
          <c:val>
            <c:numRef>
              <c:f>'Dev Box Vs User Story '!$C$3:$C$8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6-4776-91EB-FDF544F9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300896"/>
        <c:axId val="728301976"/>
      </c:barChart>
      <c:lineChart>
        <c:grouping val="stacked"/>
        <c:varyColors val="0"/>
        <c:ser>
          <c:idx val="1"/>
          <c:order val="1"/>
          <c:tx>
            <c:strRef>
              <c:f>'Dev Box Vs User Story '!$D$2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'Dev Box Vs User Story '!$D$3:$D$8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6-4776-91EB-FDF544F9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00896"/>
        <c:axId val="728301976"/>
      </c:lineChart>
      <c:catAx>
        <c:axId val="7283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1976"/>
        <c:crosses val="autoZero"/>
        <c:auto val="1"/>
        <c:lblAlgn val="ctr"/>
        <c:lblOffset val="100"/>
        <c:noMultiLvlLbl val="0"/>
      </c:catAx>
      <c:valAx>
        <c:axId val="72830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157323</xdr:colOff>
      <xdr:row>1</xdr:row>
      <xdr:rowOff>67032</xdr:rowOff>
    </xdr:from>
    <xdr:to>
      <xdr:col>19</xdr:col>
      <xdr:colOff>447593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7B2874-A99A-407B-8F5D-14325F11518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255971</xdr:colOff>
      <xdr:row>0</xdr:row>
      <xdr:rowOff>232564</xdr:rowOff>
    </xdr:from>
    <xdr:to>
      <xdr:col>24</xdr:col>
      <xdr:colOff>406959</xdr:colOff>
      <xdr:row>32</xdr:row>
      <xdr:rowOff>21095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427063-30E1-45C7-9BE3-353AF99719E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285123</xdr:colOff>
      <xdr:row>0</xdr:row>
      <xdr:rowOff>120485</xdr:rowOff>
    </xdr:from>
    <xdr:to>
      <xdr:col>22</xdr:col>
      <xdr:colOff>368818</xdr:colOff>
      <xdr:row>32</xdr:row>
      <xdr:rowOff>154781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20DA49-0FD5-4EA8-8842-999E251A382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117943</xdr:colOff>
      <xdr:row>4</xdr:row>
      <xdr:rowOff>66259</xdr:rowOff>
    </xdr:from>
    <xdr:to>
      <xdr:col>6</xdr:col>
      <xdr:colOff>6573078</xdr:colOff>
      <xdr:row>25</xdr:row>
      <xdr:rowOff>92766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51776-28AD-4A7E-962C-B1B6A0EE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254294</xdr:colOff>
      <xdr:row>0</xdr:row>
      <xdr:rowOff>149460</xdr:rowOff>
    </xdr:from>
    <xdr:to>
      <xdr:col>18</xdr:col>
      <xdr:colOff>251460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7E608-4C00-9051-E6DF-EE7CF7622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152400</xdr:rowOff>
    </xdr:from>
    <xdr:to>
      <xdr:col>17</xdr:col>
      <xdr:colOff>381000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CD383-F5CB-4C13-A400-691B7717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zangelo Araujo" refreshedDate="45560.319299768518" createdVersion="7" refreshedVersion="8" minRefreshableVersion="3" recordCount="1261" xr:uid="{6B4CD11C-D54D-45ED-BCD0-27B3F812585D}">
  <cacheSource type="worksheet">
    <worksheetSource ref="A1:D1048576" sheet="Metricas do Time Agil - IRIS 24"/>
  </cacheSource>
  <cacheFields count="14">
    <cacheField name="Sprints" numFmtId="0">
      <sharedItems containsBlank="1" count="38">
        <s v="Sprint 01"/>
        <s v="Sprint 02"/>
        <s v="Sprint 03"/>
        <s v="Sprint 04"/>
        <s v="Sprint 05"/>
        <s v="Sprint 06"/>
        <s v="Sprint 07"/>
        <s v="Sprint 08"/>
        <s v="Sprint 09"/>
        <s v="Sprint 10"/>
        <s v="Sprint 11"/>
        <s v="Sprint 12"/>
        <s v="Sprint 13"/>
        <s v="Sprint 14"/>
        <s v="Sprint 15"/>
        <s v="Sprint 16"/>
        <s v="Sprint 17"/>
        <s v="Sprint 18"/>
        <s v="Sprint 19"/>
        <s v="Sprint 20"/>
        <s v="Sprint 21"/>
        <s v="Sprint 22"/>
        <s v="Sprint 23"/>
        <s v="Sprint 24"/>
        <s v="Sprint 25"/>
        <s v="Sprint 26"/>
        <s v="Sprint 27"/>
        <s v="Sprint 28"/>
        <s v="Sprint -1"/>
        <s v=" Sprint 0"/>
        <s v=" Sprint 1"/>
        <s v=" Sprint 2"/>
        <s v=" Sprint 3"/>
        <s v=" Sprint 4"/>
        <s v=" Sprint 5"/>
        <s v=" Sprint 6"/>
        <m/>
        <s v="" u="1"/>
      </sharedItems>
    </cacheField>
    <cacheField name="Dev´s Category" numFmtId="0">
      <sharedItems containsBlank="1"/>
    </cacheField>
    <cacheField name="Sprint" numFmtId="0">
      <sharedItems containsBlank="1" count="37">
        <s v="IRIS 2023 - Sprint 1"/>
        <s v="IRIS 2023 - Sprint 2"/>
        <s v="IRIS 2023 - Sprint 3"/>
        <s v="IRIS 2023 - Sprint 4"/>
        <s v="IRIS 2023 - Sprint 5"/>
        <s v="IRIS 2023 - Sprint 6"/>
        <s v="IRIS 2023 - Sprint 7"/>
        <s v="IRIS 2023 - Sprint 8"/>
        <s v="IRIS 2023 - Sprint 9"/>
        <s v="IRIS 2023 - Sprint 10"/>
        <s v="IRIS 2023 - Sprint 11"/>
        <s v="IRIS 2023 - Sprint 12"/>
        <s v="IRIS 2023 - Sprint 13"/>
        <s v="IRIS 2023 - Sprint 14"/>
        <s v="IRIS 2023 - Sprint 15"/>
        <s v="IRIS 2023 - Sprint 16"/>
        <s v="IRIS 2023 - Sprint 17"/>
        <s v="IRIS 2023 - Sprint 18"/>
        <s v="IRIS 2023 - Sprint 19"/>
        <s v="IRIS 2023 - Sprint 20"/>
        <s v="IRIS 2023 - Sprint 21"/>
        <s v="IRIS 2023 - Sprint 22"/>
        <s v="IRIS 2023 - Sprint 23"/>
        <s v="IRIS 2023 - Sprint 24"/>
        <s v="IRIS 2023 - Sprint 25"/>
        <s v="IRIS 2023 - Sprint 26"/>
        <s v="IRIS 2023 - Sprint 27"/>
        <s v="IRIS 2023 - Sprint 28"/>
        <s v="IRIS 2024 - Sprint -1"/>
        <s v="IRIS 2024 - Sprint 0"/>
        <s v="IRIS 2024 - Sprint 1"/>
        <s v="IRIS 2024 - Sprint 2"/>
        <s v="IRIS 2024 - Sprint 3"/>
        <s v="IRIS 2024 - Sprint 4"/>
        <s v="IRIS 2024 - Sprint 5"/>
        <s v="IRIS 2024 - Sprint 6"/>
        <m/>
      </sharedItems>
    </cacheField>
    <cacheField name="Issue Type" numFmtId="0">
      <sharedItems containsBlank="1" count="12">
        <s v="Story"/>
        <s v="Defect"/>
        <s v="Improvement"/>
        <s v="Bug"/>
        <s v="Sub-task"/>
        <s v="História"/>
        <s v="Subtarefa"/>
        <s v="Sub Test Execution"/>
        <s v="Melhoria"/>
        <s v="LEGADO"/>
        <s v="SIDE EFFECT"/>
        <m/>
      </sharedItems>
    </cacheField>
    <cacheField name="Custom field (Severity)" numFmtId="0">
      <sharedItems containsBlank="1" containsMixedTypes="1" containsNumber="1" containsInteger="1" minValue="0" maxValue="1" count="7">
        <n v="1"/>
        <s v="SEV 4"/>
        <s v="SEV 3"/>
        <s v="SEV 1"/>
        <s v="SEV 2"/>
        <m/>
        <n v="0"/>
      </sharedItems>
    </cacheField>
    <cacheField name="Issue key" numFmtId="0">
      <sharedItems containsBlank="1" containsMixedTypes="1" containsNumber="1" containsInteger="1" minValue="1" maxValue="11" count="1246">
        <s v="IRIS-5565"/>
        <s v="IRIS-5566"/>
        <s v="IRIS-5567"/>
        <s v="IRIS-5585"/>
        <s v="IRIS-5586"/>
        <s v="IRIS-5589"/>
        <s v="IRIS-5591"/>
        <s v="IRIS-5592"/>
        <s v="IRIS-5595"/>
        <s v="IRIS-5600"/>
        <s v="IRIS-5601"/>
        <s v="IRIS-5602"/>
        <s v="IRIS-5603"/>
        <s v="IRIS-5604"/>
        <s v="IRIS-5605"/>
        <s v="IRIS-5606"/>
        <s v="IRIS-5607"/>
        <s v="IRIS-5608"/>
        <s v="IRIS-5609"/>
        <s v="IRIS-5610"/>
        <s v="IRIS-5611"/>
        <s v="IRIS-5637"/>
        <s v="IRIS-5638"/>
        <s v="IRIS-5640"/>
        <s v="IRIS-5641"/>
        <s v="IRIS-5650"/>
        <s v="IRIS-5651"/>
        <s v="IRIS-5652"/>
        <s v="IRIS-5653"/>
        <s v="IRIS-5654"/>
        <s v="IRIS-5655"/>
        <s v="IRIS-5656"/>
        <s v="IRIS-5661"/>
        <s v="IRIS-5538"/>
        <s v="IRIS-5544"/>
        <s v="IRIS-5545"/>
        <s v="IRIS-5630"/>
        <s v="IRIS-5631"/>
        <s v="IRIS-5632"/>
        <s v="IRIS-5633"/>
        <s v="IRIS-5634"/>
        <s v="IRIS-5635"/>
        <s v="IRIS-5639"/>
        <s v="IRIS-5642"/>
        <s v="IRIS-5643"/>
        <s v="IRIS-5644"/>
        <s v="IRIS-5645"/>
        <s v="IRIS-5646"/>
        <s v="IRIS-5647"/>
        <s v="IRIS-5648"/>
        <s v="IRIS-5665"/>
        <s v="IRIS-5667"/>
        <s v="IRIS-5668"/>
        <s v="IRIS-5684"/>
        <s v="IRIS-5088"/>
        <s v="IRIS-5548"/>
        <s v="IRIS-5549"/>
        <s v="IRIS-5550"/>
        <s v="IRIS-5557"/>
        <s v="IRIS-5562"/>
        <s v="IRIS-5657"/>
        <s v="IRIS-5658"/>
        <s v="IRIS-5659"/>
        <s v="IRIS-5660"/>
        <s v="IRIS-5662"/>
        <s v="IRIS-5663"/>
        <s v="IRIS-5664"/>
        <s v="IRIS-5666"/>
        <s v="IRIS-5689"/>
        <s v="IRIS-5690"/>
        <s v="IRIS-5691"/>
        <s v="IRIS-5692"/>
        <s v="IRIS-5705"/>
        <s v="IRIS-5707"/>
        <s v="IRIS-5708"/>
        <s v="IRIS-5710"/>
        <s v="IRIS-5711"/>
        <s v="IRIS-5559"/>
        <s v="IRIS-5560"/>
        <s v="IRIS-5570"/>
        <s v="IRIS-5571"/>
        <s v="IRIS-5572"/>
        <s v="IRIS-5573"/>
        <s v="IRIS-5575"/>
        <s v="IRIS-5576"/>
        <s v="IRIS-5669"/>
        <s v="IRIS-5670"/>
        <s v="IRIS-5671"/>
        <s v="IRIS-5672"/>
        <s v="IRIS-5673"/>
        <s v="IRIS-5674"/>
        <s v="IRIS-5675"/>
        <s v="IRIS-5676"/>
        <s v="IRIS-5677"/>
        <s v="IRIS-5678"/>
        <s v="IRIS-5679"/>
        <s v="IRIS-5680"/>
        <s v="IRIS-5681"/>
        <s v="IRIS-5682"/>
        <s v="IRIS-5683"/>
        <s v="IRIS-5685"/>
        <s v="IRIS-5758"/>
        <s v="IRIS-5759"/>
        <s v="IRIS-5561"/>
        <s v="IRIS-5577"/>
        <s v="IRIS-5578"/>
        <s v="IRIS-5579"/>
        <s v="IRIS-5580"/>
        <s v="IRIS-5581"/>
        <s v="IRIS-5583"/>
        <s v="IRIS-5584"/>
        <s v="IRIS-5599"/>
        <s v="IRIS-5695"/>
        <s v="IRIS-5696"/>
        <s v="IRIS-5697"/>
        <s v="IRIS-5698"/>
        <s v="IRIS-5699"/>
        <s v="IRIS-5700"/>
        <s v="IRIS-5701"/>
        <s v="IRIS-5702"/>
        <s v="IRIS-5703"/>
        <s v="IRIS-5704"/>
        <s v="IRIS-5714"/>
        <s v="IRIS-5715"/>
        <s v="IRIS-5716"/>
        <s v="IRIS-5760"/>
        <s v="IRIS-5761"/>
        <s v="IRIS-5771"/>
        <s v="IRIS-5782"/>
        <s v="IRIS-5791"/>
        <s v="IRIS-5792"/>
        <s v="IRIS-5793"/>
        <s v="IRIS-5795"/>
        <s v="IRIS-5800"/>
        <s v="IRIS-5801"/>
        <s v="IRIS-5802"/>
        <s v="IRIS-5803"/>
        <s v="IRIS-5804"/>
        <s v="IRIS-5805"/>
        <s v="IRIS-5806"/>
        <s v="IRIS-5807"/>
        <s v="IRIS-5808"/>
        <s v="IRIS-5811"/>
        <s v="IRIS-5812"/>
        <s v="IRIS-5813"/>
        <s v="IRIS-5814"/>
        <s v="IRIS-5817"/>
        <s v="IRIS-5818"/>
        <s v="IRIS-5820"/>
        <s v="IRIS-5821"/>
        <s v="IRIS-5824"/>
        <s v="IRIS-5825"/>
        <s v="IRIS-5826"/>
        <s v="IRIS-5827"/>
        <s v="IRIS-5828"/>
        <s v="IRIS-5829"/>
        <s v="IRIS-5830"/>
        <s v="IRIS-5831"/>
        <s v="IRIS-5833"/>
        <s v="IRIS-5834"/>
        <s v="IRIS-5835"/>
        <s v="IRIS-5836"/>
        <s v="IRIS-5838"/>
        <s v="IRIS-5839"/>
        <s v="IRIS-5840"/>
        <s v="IRIS-5842"/>
        <s v="IRIS-5843"/>
        <s v="IRIS-5844"/>
        <s v="IRIS-5845"/>
        <s v="IRIS-5846"/>
        <s v="IRIS-5847"/>
        <s v="IRIS-5854"/>
        <s v="IRIS-5882"/>
        <s v="IRIS-5884"/>
        <s v="IRIS-5885"/>
        <s v="IRIS-5886"/>
        <s v="IRIS-5887"/>
        <s v="IRIS-5888"/>
        <s v="IRIS-5889"/>
        <s v="IRIS-5890"/>
        <s v="IRIS-5891"/>
        <s v="IRIS-5893"/>
        <s v="IRIS-5894"/>
        <s v="IRIS-5895"/>
        <s v="IRIS-5896"/>
        <s v="IRIS-5897"/>
        <s v="IRIS-5898"/>
        <s v="IRIS-5899"/>
        <s v="IRIS-5900"/>
        <s v="IRIS-5901"/>
        <s v="IRIS-5902"/>
        <s v="IRIS-5903"/>
        <s v="IRIS-5904"/>
        <s v="IRIS-5905"/>
        <s v="IRIS-5906"/>
        <s v="IRIS-5908"/>
        <s v="IRIS-5909"/>
        <s v="IRIS-5910"/>
        <s v="IRIS-5911"/>
        <s v="IRIS-5912"/>
        <s v="IRIS-5913"/>
        <s v="IRIS-5914"/>
        <s v="IRIS-5915"/>
        <s v="IRIS-5916"/>
        <s v="IRIS-5917"/>
        <s v="IRIS-5918"/>
        <s v="IRIS-5919"/>
        <s v="IRIS-5920"/>
        <s v="IRIS-5921"/>
        <s v="IRIS-5922"/>
        <s v="IRIS-5923"/>
        <s v="IRIS-5924"/>
        <s v="IRIS-5926"/>
        <s v="IRIS-5927"/>
        <s v="IRIS-5928"/>
        <s v="IRIS-5937"/>
        <s v="IRIS-5733"/>
        <s v="IRIS-5739"/>
        <s v="IRIS-5740"/>
        <s v="IRIS-5741"/>
        <s v="IRIS-5743"/>
        <s v="IRIS-5744"/>
        <s v="IRIS-5745"/>
        <s v="IRIS-5746"/>
        <s v="IRIS-5747"/>
        <s v="IRIS-5879"/>
        <s v="IRIS-5931"/>
        <s v="IRIS-5932"/>
        <s v="IRIS-5933"/>
        <s v="IRIS-5958"/>
        <s v="IRIS-5975"/>
        <s v="IRIS-5976"/>
        <s v="IRIS-5977"/>
        <s v="IRIS-5978"/>
        <s v="IRIS-5979"/>
        <s v="IRIS-5980"/>
        <s v="IRIS-5981"/>
        <s v="IRIS-5983"/>
        <s v="IRIS-5987"/>
        <s v="IRIS-5988"/>
        <s v="IRIS-5991"/>
        <s v="IRIS-5992"/>
        <s v="IRIS-5993"/>
        <s v="IRIS-5994"/>
        <s v="IRIS-5996"/>
        <s v="IRIS-5997"/>
        <s v="IRIS-5998"/>
        <s v="IRIS-5999"/>
        <s v="IRIS-6000"/>
        <s v="IRIS-6001"/>
        <s v="IRIS-6002"/>
        <s v="IRIS-6003"/>
        <s v="IRIS-6004"/>
        <s v="IRIS-6005"/>
        <s v="IRIS-6006"/>
        <s v="IRIS-6007"/>
        <s v="IRIS-6008"/>
        <s v="IRIS-6009"/>
        <s v="IRIS-6011"/>
        <s v="IRIS-6012"/>
        <s v="IRIS-6013"/>
        <s v="IRIS-6015"/>
        <s v="IRIS-6016"/>
        <s v="IRIS-6017"/>
        <s v="IRIS-6018"/>
        <s v="IRIS-6020"/>
        <s v="IRIS-6022"/>
        <s v="IRIS-6023"/>
        <s v="IRIS-6042"/>
        <s v="IRIS-6046"/>
        <s v="IRIS-6047"/>
        <s v="IRIS-6050"/>
        <s v="IRIS-6051"/>
        <s v="IRIS-6052"/>
        <s v="IRIS-6060"/>
        <s v="IRIS-6061"/>
        <s v="IRIS-6062"/>
        <s v="IRIS-6063"/>
        <s v="IRIS-6064"/>
        <s v="IRIS-6092"/>
        <s v="IRIS-6093"/>
        <s v="IRIS-6094"/>
        <s v="IRIS-6095"/>
        <s v="IRIS-6098"/>
        <s v="IRIS-6099"/>
        <s v="IRIS-6100"/>
        <s v="IRIS-6101"/>
        <s v="IRIS-6102"/>
        <s v="IRIS-6103"/>
        <s v="IRIS-6104"/>
        <s v="IRIS-6105"/>
        <s v="IRIS-6106"/>
        <s v="IRIS-6107"/>
        <s v="IRIS-6108"/>
        <s v="IRIS-6110"/>
        <s v="IRIS-6115"/>
        <s v="IRIS-6116"/>
        <s v="IRIS-6117"/>
        <s v="IRIS-6118"/>
        <s v="IRIS-6119"/>
        <s v="IRIS-6120"/>
        <s v="IRIS-6121"/>
        <s v="IRIS-6122"/>
        <s v="IRIS-6123"/>
        <s v="IRIS-6124"/>
        <s v="IRIS-6125"/>
        <s v="IRIS-6126"/>
        <s v="IRIS-6127"/>
        <s v="IRIS-6128"/>
        <s v="IRIS-6129"/>
        <s v="IRIS-6130"/>
        <s v="IRIS-6131"/>
        <s v="IRIS-6132"/>
        <s v="IRIS-6136"/>
        <s v="IRIS-6137"/>
        <s v="IRIS-6138"/>
        <s v="IRIS-6139"/>
        <s v="IRIS-6140"/>
        <s v="IRIS-6141"/>
        <s v="IRIS-6142"/>
        <s v="IRIS-6143"/>
        <s v="IRIS-6144"/>
        <s v="IRIS-6145"/>
        <s v="IRIS-6147"/>
        <s v="IRIS-6148"/>
        <s v="IRIS-6149"/>
        <s v="IRIS-6150"/>
        <s v="IRIS-6151"/>
        <s v="IRIS-6152"/>
        <s v="IRIS-6153"/>
        <s v="IRIS-6154"/>
        <s v="IRIS-6156"/>
        <s v="IRIS-6157"/>
        <s v="IRIS-6158"/>
        <s v="IRIS-6159"/>
        <s v="IRIS-6160"/>
        <s v="IRIS-6178"/>
        <s v="IRIS-6179"/>
        <s v="IRIS-6180"/>
        <s v="IRIS-6183"/>
        <s v="IRIS-6184"/>
        <s v="IRIS-6185"/>
        <s v="IRIS-6186"/>
        <s v="IRIS-6187"/>
        <s v="IRIS-6188"/>
        <s v="IRIS-6189"/>
        <s v="IRIS-6190"/>
        <s v="IRIS-6191"/>
        <s v="IRIS-6192"/>
        <s v="IRIS-5766"/>
        <s v="IRIS-5767"/>
        <s v="IRIS-5768"/>
        <s v="IRIS-5769"/>
        <s v="IRIS-5770"/>
        <s v="IRIS-6024"/>
        <s v="IRIS-6025"/>
        <s v="IRIS-6026"/>
        <s v="IRIS-6027"/>
        <s v="IRIS-6029"/>
        <s v="IRIS-6030"/>
        <s v="IRIS-6031"/>
        <s v="IRIS-6032"/>
        <s v="IRIS-6033"/>
        <s v="IRIS-6034"/>
        <s v="IRIS-6035"/>
        <s v="IRIS-6036"/>
        <s v="IRIS-6037"/>
        <s v="IRIS-6038"/>
        <s v="IRIS-6039"/>
        <s v="IRIS-6040"/>
        <s v="IRIS-6041"/>
        <s v="IRIS-6045"/>
        <s v="IRIS-6213"/>
        <s v="IRIS-6229"/>
        <s v="IRIS-6232"/>
        <s v="IRIS-6233"/>
        <s v="IRIS-6234"/>
        <s v="IRIS-6235"/>
        <s v="IRIS-6236"/>
        <s v="IRIS-6239"/>
        <s v="IRIS-6240"/>
        <s v="IRIS-6243"/>
        <s v="IRIS-6246"/>
        <s v="IRIS-6247"/>
        <s v="IRIS-6248"/>
        <s v="IRIS-6249"/>
        <s v="IRIS-6250"/>
        <s v="IRIS-6251"/>
        <s v="IRIS-6054"/>
        <s v="IRIS-6055"/>
        <s v="IRIS-6056"/>
        <s v="IRIS-6057"/>
        <s v="IRIS-6058"/>
        <s v="IRIS-6059"/>
        <s v="IRIS-6074"/>
        <s v="IRIS-6075"/>
        <s v="IRIS-6253"/>
        <s v="IRIS-6254"/>
        <s v="IRIS-6255"/>
        <s v="IRIS-6256"/>
        <s v="IRIS-6312"/>
        <s v="IRIS-6313"/>
        <s v="IRIS-6315"/>
        <s v="IRIS-6317"/>
        <s v="IRIS-6322"/>
        <s v="IRIS-6323"/>
        <s v="IRIS-6324"/>
        <s v="IRIS-6325"/>
        <s v="IRIS-6326"/>
        <s v="IRIS-6327"/>
        <s v="IRIS-6328"/>
        <s v="IRIS-6329"/>
        <s v="IRIS-6332"/>
        <s v="IRIS-6333"/>
        <s v="IRIS-6334"/>
        <s v="IRIS-6335"/>
        <s v="IRIS-6336"/>
        <s v="IRIS-6337"/>
        <s v="IRIS-6338"/>
        <s v="IRIS-6339"/>
        <s v="IRIS-6340"/>
        <s v="IRIS-6341"/>
        <s v="IRIS-6342"/>
        <s v="IRIS-6343"/>
        <s v="IRIS-6344"/>
        <s v="IRIS-6345"/>
        <s v="IRIS-6346"/>
        <s v="IRIS-6347"/>
        <s v="IRIS-6348"/>
        <s v="IRIS-6349"/>
        <s v="IRIS-6350"/>
        <s v="IRIS-6351"/>
        <s v="IRIS-6352"/>
        <s v="IRIS-6353"/>
        <s v="IRIS-6354"/>
        <s v="IRIS-6355"/>
        <s v="IRIS-6357"/>
        <s v="IRIS-6358"/>
        <s v="IRIS-6359"/>
        <s v="IRIS-6360"/>
        <s v="IRIS-6361"/>
        <s v="IRIS-6362"/>
        <s v="IRIS-6363"/>
        <s v="IRIS-6366"/>
        <s v="IRIS-6367"/>
        <s v="IRIS-6376"/>
        <s v="IRIS-6382"/>
        <s v="IRIS-6197"/>
        <s v="IRIS-6210"/>
        <s v="IRIS-6268"/>
        <s v="IRIS-6270"/>
        <s v="IRIS-6271"/>
        <s v="IRIS-6272"/>
        <s v="IRIS-6273"/>
        <s v="IRIS-6274"/>
        <s v="IRIS-6275"/>
        <s v="IRIS-6276"/>
        <s v="IRIS-6277"/>
        <s v="IRIS-6278"/>
        <s v="IRIS-6279"/>
        <s v="IRIS-6280"/>
        <s v="IRIS-6281"/>
        <s v="IRIS-6377"/>
        <s v="IRIS-6378"/>
        <s v="IRIS-6379"/>
        <s v="IRIS-6380"/>
        <s v="IRIS-6381"/>
        <s v="IRIS-6383"/>
        <s v="IRIS-6384"/>
        <s v="IRIS-6395"/>
        <s v="IRIS-6396"/>
        <s v="IRIS-6397"/>
        <s v="IRIS-6399"/>
        <s v="IRIS-6400"/>
        <s v="IRIS-6401"/>
        <s v="IRIS-6404"/>
        <s v="IRIS-6405"/>
        <s v="IRIS-6406"/>
        <s v="IRIS-6407"/>
        <s v="IRIS-6408"/>
        <s v="IRIS-6409"/>
        <s v="IRIS-6410"/>
        <s v="IRIS-6411"/>
        <s v="IRIS-6419"/>
        <s v="IRIS-6420"/>
        <s v="IRIS-6421"/>
        <s v="IRIS-6422"/>
        <s v="IRIS-6423"/>
        <s v="IRIS-6424"/>
        <s v="IRIS-6425"/>
        <s v="IRIS-6198"/>
        <s v="IRIS-6203"/>
        <s v="IRIS-6204"/>
        <s v="IRIS-6205"/>
        <s v="IRIS-6206"/>
        <s v="IRIS-6207"/>
        <s v="IRIS-6208"/>
        <s v="IRIS-6209"/>
        <s v="IRIS-6285"/>
        <s v="IRIS-6286"/>
        <s v="IRIS-6287"/>
        <s v="IRIS-6288"/>
        <s v="IRIS-6289"/>
        <s v="IRIS-6290"/>
        <s v="IRIS-6291"/>
        <s v="IRIS-6448"/>
        <s v="IRIS-6449"/>
        <s v="IRIS-6450"/>
        <s v="IRIS-6452"/>
        <s v="IRIS-6453"/>
        <s v="IRIS-6456"/>
        <s v="IRIS-6457"/>
        <s v="IRIS-6458"/>
        <s v="IRIS-6459"/>
        <s v="IRIS-6460"/>
        <s v="IRIS-6461"/>
        <s v="IRIS-6462"/>
        <s v="IRIS-6463"/>
        <s v="IRIS-6464"/>
        <s v="IRIS-6469"/>
        <s v="IRIS-6470"/>
        <s v="IRIS-6473"/>
        <s v="IRIS-6481"/>
        <s v="IRIS-6482"/>
        <s v="IRIS-6483"/>
        <s v="IRIS-6484"/>
        <s v="IRIS-6485"/>
        <s v="IRIS-6486"/>
        <s v="IRIS-6487"/>
        <s v="IRIS-6488"/>
        <s v="IRIS-6489"/>
        <s v="IRIS-6490"/>
        <s v="IRIS-6491"/>
        <s v="IRIS-6492"/>
        <s v="IRIS-6493"/>
        <s v="IRIS-6494"/>
        <s v="IRIS-6495"/>
        <s v="IRIS-6496"/>
        <s v="IRIS-6497"/>
        <s v="IRIS-6498"/>
        <s v="IRIS-6499"/>
        <s v="IRIS-6501"/>
        <s v="IRIS-6502"/>
        <s v="IRIS-6503"/>
        <s v="IRIS-6504"/>
        <s v="IRIS-6505"/>
        <s v="IRIS-6506"/>
        <s v="IRIS-6507"/>
        <s v="IRIS-6508"/>
        <s v="IRIS-6509"/>
        <s v="IRIS-6510"/>
        <s v="IRIS-6511"/>
        <s v="IRIS-6512"/>
        <s v="IRIS-6513"/>
        <s v="IRIS-6514"/>
        <s v="IRIS-6515"/>
        <s v="IRIS-6516"/>
        <s v="IRIS-6525"/>
        <s v="IRIS-6526"/>
        <s v="IRIS-6527"/>
        <s v="IRIS-6528"/>
        <s v="IRIS-6529"/>
        <s v="IRIS-6530"/>
        <s v="IRIS-6531"/>
        <s v="IRIS-6532"/>
        <s v="IRIS-6533"/>
        <s v="IRIS-6112"/>
        <s v="IRIS-6113"/>
        <s v="IRIS-6114"/>
        <s v="IRIS-6282"/>
        <s v="IRIS-6300"/>
        <s v="IRIS-6301"/>
        <s v="IRIS-6308"/>
        <s v="IRIS-6364"/>
        <s v="IRIS-6365"/>
        <s v="IRIS-6426"/>
        <s v="IRIS-6517"/>
        <s v="IRIS-6518"/>
        <s v="IRIS-6519"/>
        <s v="IRIS-6520"/>
        <s v="IRIS-6544"/>
        <s v="IRIS-6545"/>
        <s v="IRIS-6546"/>
        <s v="IRIS-6547"/>
        <s v="IRIS-6548"/>
        <s v="IRIS-6549"/>
        <s v="IRIS-6550"/>
        <s v="IRIS-6551"/>
        <s v="IRIS-6552"/>
        <s v="IRIS-6553"/>
        <s v="IRIS-6554"/>
        <s v="IRIS-6556"/>
        <s v="IRIS-6557"/>
        <s v="IRIS-6558"/>
        <s v="IRIS-6561"/>
        <s v="IRIS-6562"/>
        <s v="IRIS-6563"/>
        <s v="IRIS-6564"/>
        <s v="IRIS-6571"/>
        <s v="IRIS-6572"/>
        <s v="IRIS-6573"/>
        <s v="IRIS-6574"/>
        <s v="IRIS-6575"/>
        <s v="IRIS-6576"/>
        <s v="IRIS-6577"/>
        <s v="IRIS-6578"/>
        <s v="IRIS-6579"/>
        <s v="IRIS-6302"/>
        <s v="IRIS-6303"/>
        <s v="IRIS-6304"/>
        <s v="IRIS-6435"/>
        <s v="IRIS-6536"/>
        <s v="IRIS-6537"/>
        <s v="IRIS-6538"/>
        <s v="IRIS-6539"/>
        <s v="IRIS-6542"/>
        <s v="IRIS-6543"/>
        <s v="IRIS-6586"/>
        <s v="IRIS-6587"/>
        <s v="IRIS-6600"/>
        <s v="IRIS-6601"/>
        <s v="IRIS-6602"/>
        <s v="IRIS-6605"/>
        <s v="IRIS-6606"/>
        <s v="IRIS-6609"/>
        <s v="IRIS-6610"/>
        <s v="IRIS-6611"/>
        <s v="IRIS-6612"/>
        <s v="IRIS-6613"/>
        <s v="IRIS-6614"/>
        <s v="IRIS-6616"/>
        <s v="IRIS-6617"/>
        <s v="IRIS-6618"/>
        <s v="IRIS-6621"/>
        <s v="IRIS-6622"/>
        <s v="IRIS-6623"/>
        <s v="IRIS-6624"/>
        <s v="IRIS-6133"/>
        <s v="IRIS-6305"/>
        <s v="IRIS-6306"/>
        <s v="IRIS-6439"/>
        <s v="IRIS-6477"/>
        <s v="IRIS-6478"/>
        <s v="IRIS-6479"/>
        <s v="IRIS-6565"/>
        <s v="IRIS-6567"/>
        <s v="IRIS-6630"/>
        <s v="IRIS-6631"/>
        <s v="IRIS-6632"/>
        <s v="IRIS-6647"/>
        <s v="IRIS-6648"/>
        <s v="IRIS-6649"/>
        <s v="IRIS-6650"/>
        <s v="IRIS-6651"/>
        <s v="IRIS-6652"/>
        <s v="IRIS-6664"/>
        <s v="IRIS-6665"/>
        <s v="IRIS-6666"/>
        <s v="IRIS-6667"/>
        <s v="IRIS-6668"/>
        <s v="IRIS-6671"/>
        <s v="IRIS-6672"/>
        <s v="IRIS-6674"/>
        <s v="IRIS-6675"/>
        <s v="IRIS-6676"/>
        <s v="IRIS-6677"/>
        <s v="IRIS-6678"/>
        <s v="IRIS-6679"/>
        <s v="IRIS-6680"/>
        <s v="IRIS-6681"/>
        <s v="IRIS-6682"/>
        <s v="IRIS-6683"/>
        <s v="IRIS-6685"/>
        <s v="IRIS-6686"/>
        <s v="IRIS-6687"/>
        <s v="IRIS-6689"/>
        <s v="IRIS-6690"/>
        <s v="IRIS-6691"/>
        <s v="IRIS-6692"/>
        <s v="IRIS-6693"/>
        <s v="IRIS-6694"/>
        <s v="IRIS-6695"/>
        <s v="IRIS-6696"/>
        <s v="IRIS-6697"/>
        <s v="IRIS-6698"/>
        <s v="IRIS-6703"/>
        <s v="IRIS-5717"/>
        <s v="IRIS-6436"/>
        <s v="IRIS-6437"/>
        <s v="IRIS-6438"/>
        <s v="IRIS-6440"/>
        <s v="IRIS-6566"/>
        <s v="IRIS-6580"/>
        <s v="IRIS-6591"/>
        <s v="IRIS-6592"/>
        <s v="IRIS-6593"/>
        <s v="IRIS-6684"/>
        <s v="IRIS-6710"/>
        <s v="IRIS-6736"/>
        <s v="IRIS-6737"/>
        <s v="IRIS-6740"/>
        <s v="IRIS-6741"/>
        <s v="IRIS-6744"/>
        <s v="IRIS-6745"/>
        <s v="IRIS-6746"/>
        <s v="IRIS-6747"/>
        <s v="IRIS-6749"/>
        <s v="IRIS-6750"/>
        <s v="IRIS-6753"/>
        <s v="IRIS-6768"/>
        <s v="IRIS-6769"/>
        <s v="IRIS-6770"/>
        <s v="IRIS-6771"/>
        <s v="IRIS-6772"/>
        <s v="IRIS-6773"/>
        <s v="IRIS-6774"/>
        <s v="IRIS-6775"/>
        <s v="IRIS-6776"/>
        <s v="IRIS-6777"/>
        <s v="IRIS-6778"/>
        <s v="IRIS-6779"/>
        <s v="IRIS-6780"/>
        <s v="IRIS-6782"/>
        <s v="IRIS-6783"/>
        <s v="IRIS-6784"/>
        <s v="IRIS-6638"/>
        <s v="IRIS-6639"/>
        <s v="IRIS-6641"/>
        <s v="IRIS-6642"/>
        <s v="IRIS-6643"/>
        <s v="IRIS-6644"/>
        <s v="IRIS-6645"/>
        <s v="IRIS-6646"/>
        <s v="IRIS-6653"/>
        <s v="IRIS-6704"/>
        <s v="IRIS-6705"/>
        <s v="IRIS-6706"/>
        <s v="IRIS-6739"/>
        <s v="IRIS-6808"/>
        <s v="IRIS-6809"/>
        <s v="IRIS-6814"/>
        <s v="IRIS-6815"/>
        <s v="IRIS-6816"/>
        <s v="IRIS-6817"/>
        <s v="IRIS-6818"/>
        <s v="IRIS-6819"/>
        <s v="IRIS-6820"/>
        <s v="IRIS-6835"/>
        <s v="IRIS-6836"/>
        <s v="IRIS-6837"/>
        <s v="IRIS-6838"/>
        <s v="IRIS-6840"/>
        <s v="IRIS-6841"/>
        <s v="IRIS-6842"/>
        <s v="IRIS-6844"/>
        <s v="IRIS-6845"/>
        <s v="IRIS-6846"/>
        <s v="IRIS-6847"/>
        <s v="IRIS-6848"/>
        <s v="IRIS-6849"/>
        <s v="IRIS-6850"/>
        <s v="IRIS-6851"/>
        <s v="IRIS-5106"/>
        <s v="IRIS-6708"/>
        <s v="IRIS-6709"/>
        <s v="IRIS-6730"/>
        <s v="IRIS-6748"/>
        <s v="IRIS-6787"/>
        <s v="IRIS-6788"/>
        <s v="IRIS-6789"/>
        <s v="IRIS-6790"/>
        <s v="IRIS-6803"/>
        <s v="IRIS-6843"/>
        <s v="IRIS-6853"/>
        <s v="IRIS-6854"/>
        <s v="IRIS-6856"/>
        <s v="IRIS-6857"/>
        <s v="IRIS-6858"/>
        <s v="IRIS-6859"/>
        <s v="IRIS-6860"/>
        <s v="IRIS-6861"/>
        <s v="IRIS-6862"/>
        <s v="IRIS-6863"/>
        <s v="IRIS-6864"/>
        <s v="IRIS-6865"/>
        <s v="IRIS-6884"/>
        <s v="IRIS-6885"/>
        <s v="IRIS-6886"/>
        <s v="IRIS-6888"/>
        <s v="IRIS-6889"/>
        <s v="IRIS-6890"/>
        <s v="IRIS-6891"/>
        <s v="IRIS-6892"/>
        <s v="IRIS-6893"/>
        <s v="IRIS-6895"/>
        <s v="IRIS-6896"/>
        <s v="IRIS-6897"/>
        <s v="IRIS-6898"/>
        <s v="IRIS-6899"/>
        <s v="IRIS-6900"/>
        <s v="IRIS-6901"/>
        <s v="IRIS-6902"/>
        <s v="IRIS-6903"/>
        <s v="IRIS-6904"/>
        <s v="IRIS-6905"/>
        <s v="IRIS-6906"/>
        <s v="IRIS-6911"/>
        <s v="IRIS-6912"/>
        <s v="IRIS-6949"/>
        <s v="IRIS-6948"/>
        <s v="IRIS-6947"/>
        <s v="IRIS-6969"/>
        <s v="IRIS-6968"/>
        <s v="IRIS-6967"/>
        <s v="IRIS-6966"/>
        <s v="IRIS-6965"/>
        <s v="IRIS-6964"/>
        <s v="IRIS-6963"/>
        <s v="IRIS-6962"/>
        <s v="IRIS-6961"/>
        <s v="IRIS-6958"/>
        <s v="IRIS-6957"/>
        <s v="IRIS-6955"/>
        <s v="IRIS-6954"/>
        <s v="IRIS-6953"/>
        <s v="IRIS-6952"/>
        <s v="IRIS-6950"/>
        <s v="IRIS-6946"/>
        <s v="IRIS-6945"/>
        <s v="IRIS-6944"/>
        <s v="IRIS-6943"/>
        <s v="IRIS-6960"/>
        <s v="IRIS-6852"/>
        <s v="IRIS-6767"/>
        <s v="IRIS-6766"/>
        <s v="IRIS-6759"/>
        <s v="IRIS-6757"/>
        <s v="IRIS-6756"/>
        <s v="IRIS-6755"/>
        <s v="IRIS-6934"/>
        <s v="IRIS-6933"/>
        <s v="IRIS-6932"/>
        <s v="IRIS-6929"/>
        <s v="IRIS-6928"/>
        <s v="IRIS-6927"/>
        <s v="IRIS-6926"/>
        <s v="IRIS-6925"/>
        <s v="IRIS-6924"/>
        <s v="IRIS-6923"/>
        <s v="IRIS-6941"/>
        <s v="IRIS-6939"/>
        <s v="IRIS-6937"/>
        <s v="IRIS-6935"/>
        <s v="IRIS-6930"/>
        <s v="IRIS-6921"/>
        <s v="IRIS-6919"/>
        <s v="IRIS-7037"/>
        <s v="IRIS-7035"/>
        <s v="IRIS-7014"/>
        <s v="IRIS-6989"/>
        <s v="IRIS-6988"/>
        <s v="IRIS-6987"/>
        <s v="IRIS-6984"/>
        <s v="IRIS-6983"/>
        <s v="IRIS-7038"/>
        <s v="IRIS-7036"/>
        <s v="IRIS-7034"/>
        <s v="IRIS-7033"/>
        <s v="IRIS-7032"/>
        <s v="IRIS-7031"/>
        <s v="IRIS-7030"/>
        <s v="IRIS-7028"/>
        <s v="IRIS-7027"/>
        <s v="IRIS-7026"/>
        <s v="IRIS-7025"/>
        <s v="IRIS-7024"/>
        <s v="IRIS-7013"/>
        <s v="IRIS-7012"/>
        <s v="IRIS-7011"/>
        <s v="IRIS-7004"/>
        <s v="IRIS-7000"/>
        <s v="IRIS-6998"/>
        <s v="IRIS-6997"/>
        <s v="IRIS-7003"/>
        <s v="IRIS-6825"/>
        <s v="IRIS-6824"/>
        <s v="IRIS-6823"/>
        <s v="IRIS-6765"/>
        <s v="IRIS-6760"/>
        <s v="IRIS-6758"/>
        <s v="IRIS-7023"/>
        <s v="IRIS-7015"/>
        <s v="IRIS-7007"/>
        <s v="IRIS-7006"/>
        <s v="IRIS-6973"/>
        <s v="IRIS-6972"/>
        <s v="IRIS-7008"/>
        <s v="IRIS-6995"/>
        <s v="IRIS-6990"/>
        <s v="IRIS-6985"/>
        <s v="IRIS-6978"/>
        <s v="IRIS-7144"/>
        <s v="IRIS-7143"/>
        <s v="IRIS-7141"/>
        <s v="IRIS-7139"/>
        <s v="IRIS-7137"/>
        <s v="IRIS-7136"/>
        <s v="IRIS-7135"/>
        <s v="IRIS-7134"/>
        <s v="IRIS-7133"/>
        <s v="IRIS-7132"/>
        <s v="IRIS-7131"/>
        <s v="IRIS-7130"/>
        <s v="IRIS-7129"/>
        <s v="IRIS-7128"/>
        <s v="IRIS-7127"/>
        <s v="IRIS-7126"/>
        <s v="IRIS-7125"/>
        <s v="IRIS-7122"/>
        <s v="IRIS-7120"/>
        <s v="IRIS-7119"/>
        <s v="IRIS-7118"/>
        <s v="IRIS-7117"/>
        <s v="IRIS-7116"/>
        <s v="IRIS-7114"/>
        <s v="IRIS-7113"/>
        <s v="IRIS-7111"/>
        <s v="IRIS-7110"/>
        <s v="IRIS-7109"/>
        <s v="IRIS-7108"/>
        <s v="IRIS-7107"/>
        <s v="IRIS-7106"/>
        <s v="IRIS-7105"/>
        <s v="IRIS-7104"/>
        <s v="IRIS-7103"/>
        <s v="IRIS-7101"/>
        <s v="IRIS-7098"/>
        <s v="IRIS-7097"/>
        <s v="IRIS-7096"/>
        <s v="IRIS-7095"/>
        <s v="IRIS-7094"/>
        <s v="IRIS-7092"/>
        <s v="IRIS-7091"/>
        <s v="IRIS-7089"/>
        <s v="IRIS-7088"/>
        <s v="IRIS-7087"/>
        <s v="IRIS-7086"/>
        <s v="IRIS-7115"/>
        <s v="IRIS-6918"/>
        <s v="IRIS-6917"/>
        <s v="IRIS-6916"/>
        <s v="IRIS-6915"/>
        <s v="IRIS-6914"/>
        <s v="IRIS-6913"/>
        <s v="IRIS-6908"/>
        <s v="IRIS-6701"/>
        <s v="IRIS-7199"/>
        <s v="IRIS-7194"/>
        <s v="IRIS-7193"/>
        <s v="IRIS-7192"/>
        <s v="IRIS-7191"/>
        <s v="IRIS-7172"/>
        <s v="IRIS-7171"/>
        <s v="IRIS-7170"/>
        <s v="IRIS-7169"/>
        <s v="IRIS-7168"/>
        <s v="IRIS-7167"/>
        <s v="IRIS-7166"/>
        <s v="IRIS-7165"/>
        <s v="IRIS-7164"/>
        <s v="IRIS-7163"/>
        <s v="IRIS-7162"/>
        <s v="IRIS-7161"/>
        <s v="IRIS-7078"/>
        <s v="IRIS-7076"/>
        <s v="IRIS-7075"/>
        <s v="IRIS-7074"/>
        <s v="IRIS-7073"/>
        <s v="IRIS-7071"/>
        <s v="IRIS-7070"/>
        <s v="IRIS-7043"/>
        <s v="IRIS-7251"/>
        <s v="IRIS-7254"/>
        <s v="IRIS-7253"/>
        <s v="IRIS-7252"/>
        <s v="IRIS-7250"/>
        <s v="IRIS-7249"/>
        <s v="IRIS-7248"/>
        <s v="IRIS-7247"/>
        <s v="IRIS-7246"/>
        <s v="IRIS-7245"/>
        <s v="IRIS-7243"/>
        <s v="IRIS-7242"/>
        <s v="IRIS-7241"/>
        <s v="IRIS-7240"/>
        <s v="IRIS-7239"/>
        <s v="IRIS-7238"/>
        <s v="IRIS-7237"/>
        <s v="IRIS-7230"/>
        <s v="IRIS-7228"/>
        <s v="IRIS-7208"/>
        <s v="IRIS-7207"/>
        <s v="IRIS-7206"/>
        <s v="IRIS-7205"/>
        <s v="IRIS-7204"/>
        <s v="IRIS-7203"/>
        <s v="IRIS-7202"/>
        <s v="IRIS-7200"/>
        <s v="IRIS-7226"/>
        <s v="IRIS-7042"/>
        <s v="IRIS-7041"/>
        <s v="IRIS-7040"/>
        <s v="IRIS-7039"/>
        <s v="IRIS-6804"/>
        <s v="IRIS-6735"/>
        <s v="IRIS-6734"/>
        <s v="IRIS-6733"/>
        <s v="IRIS-6732"/>
        <s v="IRIS-6731"/>
        <s v="IRIS-5718"/>
        <s v="IRIS-7308"/>
        <s v="IRIS-7303"/>
        <s v="IRIS-7302"/>
        <s v="IRIS-7301"/>
        <s v="IRIS-7296"/>
        <s v="IRIS-7295"/>
        <s v="IRIS-7294"/>
        <s v="IRIS-7293"/>
        <s v="IRIS-7291"/>
        <s v="IRIS-7290"/>
        <s v="IRIS-7289"/>
        <s v="IRIS-7288"/>
        <s v="IRIS-7287"/>
        <s v="IRIS-7286"/>
        <s v="IRIS-7273"/>
        <s v="IRIS-7272"/>
        <s v="IRIS-7271"/>
        <s v="IRIS-7256"/>
        <s v="IRIS-7255"/>
        <s v="IRIS-7236"/>
        <s v="IRIS-7235"/>
        <s v="IRIS-7234"/>
        <s v="IRIS-6999"/>
        <s v="IRIS-6764"/>
        <s v="IRIS-6763"/>
        <s v="IRIS-6762"/>
        <s v="IRIS-6761"/>
        <s v="IRIS-7343"/>
        <s v="IRIS-7342"/>
        <s v="IRIS-7341"/>
        <s v="IRIS-7340"/>
        <s v="IRIS-7338"/>
        <s v="IRIS-7335"/>
        <s v="IRIS-7334"/>
        <s v="IRIS-7333"/>
        <s v="IRIS-7332"/>
        <s v="IRIS-7331"/>
        <s v="IRIS-7330"/>
        <s v="IRIS-7329"/>
        <s v="IRIS-7311"/>
        <s v="IRIS-7305"/>
        <s v="IRIS-7304"/>
        <s v="IRIS-6830"/>
        <s v="IRIS-6829"/>
        <s v="IRIS-6828"/>
        <s v="IRIS-6827"/>
        <s v="IRIS-6826"/>
        <s v="IRIS-7381"/>
        <s v="IRIS-7380"/>
        <s v="IRIS-7378"/>
        <s v="IRIS-7377"/>
        <s v="IRIS-7376"/>
        <s v="IRIS-7373"/>
        <s v="IRIS-7372"/>
        <s v="IRIS-7354"/>
        <s v="IRIS-7353"/>
        <s v="IRIS-7351"/>
        <s v="IRIS-7350"/>
        <s v="IRIS-7349"/>
        <s v="IRIS-7348"/>
        <s v="IRIS-7346"/>
        <s v="IRIS-7344"/>
        <s v="IRIS-7312"/>
        <s v="IRIS-7306"/>
        <s v="IRIS-7292"/>
        <s v="IRIS-7079"/>
        <s v="IRIS-7072"/>
        <s v="IRIS-6834"/>
        <s v="IRIS-6833"/>
        <s v="IRIS-6832"/>
        <s v="IRIS-6831"/>
        <s v="IRIS-7398"/>
        <s v="IRIS-7397"/>
        <s v="IRIS-7369"/>
        <s v="IRIS-7366"/>
        <s v="IRIS-7365"/>
        <s v="IRIS-7359"/>
        <s v="IRIS-7347"/>
        <s v="IRIS-7307"/>
        <s v="IRIS-7448"/>
        <s v="IRIS-7446"/>
        <s v="IRIS-7435"/>
        <s v="IRIS-7429"/>
        <s v="IRIS-7412"/>
        <s v="IRIS-7406"/>
        <s v="IRIS-7405"/>
        <s v="IRIS-7401"/>
        <s v="IRIS-7400"/>
        <s v="IRIS-7389"/>
        <s v="IRIS-7388"/>
        <s v="IRIS-7467"/>
        <s v="IRIS-7466"/>
        <s v="IRIS-7465"/>
        <s v="IRIS-7464"/>
        <s v="IRIS-7463"/>
        <s v="IRIS-7447"/>
        <s v="IRIS-7370"/>
        <s v="IRIS-7367"/>
        <s v="IRIS-7453"/>
        <s v="IRIS-7391"/>
        <s v="IRIS-7390"/>
        <s v="IRIS-7580"/>
        <s v="IRIS-7579"/>
        <s v="IRIS-7548"/>
        <s v="IRIS-7547"/>
        <s v="IRIS-7546"/>
        <s v="IRIS-7545"/>
        <s v="IRIS-7544"/>
        <s v="IRIS-7578"/>
        <s v="IRIS-7576"/>
        <s v="IRIS-7550"/>
        <s v="IRIS-7543"/>
        <s v="IRIS-7542"/>
        <s v="IRIS-7411"/>
        <s v="IRIS-7410"/>
        <s v="IRIS-7409"/>
        <s v="IRIS-7408"/>
        <s v="IRIS-7596"/>
        <s v="IRIS-7595"/>
        <s v="IRIS-7589"/>
        <s v="IRIS-7581"/>
        <s v="IRIS-7593"/>
        <s v="IRIS-6981"/>
        <s v="IRIS-7594"/>
        <s v="IRIS-7592"/>
        <s v="IRIS-7473"/>
        <s v="IRIS-7472"/>
        <s v="IRIS-7470"/>
        <s v="IRIS-7469"/>
        <s v="IRIS-7468"/>
        <s v="IRIS-7368"/>
        <s v="IRIS-7655"/>
        <s v="IRIS-7654"/>
        <s v="IRIS-7642"/>
        <s v="IRIS-7641"/>
        <s v="IRIS-7640"/>
        <s v="IRIS-7639"/>
        <s v="IRIS-7638"/>
        <s v="IRIS-7637"/>
        <s v="IRIS-7636"/>
        <s v="IRIS-7635"/>
        <s v="IRIS-7634"/>
        <s v="IRIS-7626"/>
        <s v="IRIS-7625"/>
        <s v="IRIS-7624"/>
        <s v="IRIS-7623"/>
        <s v="IRIS-7598"/>
        <s v="IRIS-7597"/>
        <s v="IRIS-7590"/>
        <s v="IRIS-7586"/>
        <s v="IRIS-7585"/>
        <s v="IRIS-7584"/>
        <s v="IRIS-7583"/>
        <s v="IRIS-7582"/>
        <s v="IRIS-7745"/>
        <s v="IRIS-7743"/>
        <s v="IRIS-7742"/>
        <s v="IRIS-7707"/>
        <s v="IRIS-7690"/>
        <s v="IRIS-7689"/>
        <s v="IRIS-7666"/>
        <s v="IRIS-7744"/>
        <s v="IRIS-7741"/>
        <s v="IRIS-7687"/>
        <s v="IRIS-7686"/>
        <s v="IRIS-7682"/>
        <s v="IRIS-7675"/>
        <s v="IRIS-7671"/>
        <s v="IRIS-7670"/>
        <s v="IRIS-7669"/>
        <s v="IRIS-7676"/>
        <s v="IRIS-7658"/>
        <s v="IRIS-7532"/>
        <s v="IRIS-7506"/>
        <s v="IRIS-7505"/>
        <s v="IRIS-7493"/>
        <s v="IRIS-7476"/>
        <s v="IRIS-7475"/>
        <s v="IRIS-7474"/>
        <s v="IRIS-7683"/>
        <s v="IRIS-7680"/>
        <s v="IRIS-7677"/>
        <s v="IRIS-7674"/>
        <s v="IRIS-7672"/>
        <s v="IRIS-7667"/>
        <s v="IRIS-7483"/>
        <s v="IRIS-7481"/>
        <s v="IRIS-7786"/>
        <s v="IRIS-7780"/>
        <s v="IRIS-7779"/>
        <s v="IRIS-7769"/>
        <s v="IRIS-7765"/>
        <s v="IRIS-7684"/>
        <s v="IRIS-7479"/>
        <s v="IRIS-7494"/>
        <s v="IRIS-7508"/>
        <s v="IRIS-7777"/>
        <s v="IRIS-7678"/>
        <n v="3"/>
        <s v="IRIS-7507"/>
        <s v="IRIS-7495"/>
        <n v="1"/>
        <n v="11"/>
        <n v="9"/>
        <n v="6"/>
        <s v="IRIS-7828"/>
        <s v="IRIS-7826"/>
        <s v="IRIS-7825"/>
        <s v="IRIS-7815"/>
        <s v="IRIS-7814"/>
        <s v="IRIS-7812"/>
        <s v="IRIS-7811"/>
        <s v="IRIS-7801"/>
        <s v="IRIS-7800"/>
        <s v="IRIS-7795"/>
        <s v="IRIS-7789"/>
        <s v="IRIS-7788"/>
        <s v="IRIS-7771"/>
        <s v="IRIS-7696"/>
        <s v="IRIS-7679"/>
        <s v="IRIS-7533"/>
        <s v="IRIS-7524"/>
        <s v="IRIS-7523"/>
        <s v="IRIS-7497"/>
        <s v="IRIS-7496"/>
        <m/>
      </sharedItems>
    </cacheField>
    <cacheField name="Issue id" numFmtId="0">
      <sharedItems containsBlank="1" containsMixedTypes="1" containsNumber="1" containsInteger="1" minValue="220805" maxValue="273868"/>
    </cacheField>
    <cacheField name="Parent id" numFmtId="0">
      <sharedItems containsBlank="1" containsMixedTypes="1" containsNumber="1" containsInteger="1" minValue="220805" maxValue="271925"/>
    </cacheField>
    <cacheField name="Summary" numFmtId="0">
      <sharedItems containsBlank="1" containsMixedTypes="1" containsNumber="1" containsInteger="1" minValue="0" maxValue="1"/>
    </cacheField>
    <cacheField name="Custom field (Story Points)" numFmtId="0">
      <sharedItems containsString="0" containsBlank="1" containsNumber="1" minValue="1" maxValue="9.5"/>
    </cacheField>
    <cacheField name="Custom field (Epic Link)" numFmtId="0">
      <sharedItems containsBlank="1"/>
    </cacheField>
    <cacheField name="Epic Link Summary" numFmtId="0">
      <sharedItems containsBlank="1"/>
    </cacheField>
    <cacheField name="Custom field (Bug Category)" numFmtId="0">
      <sharedItems containsBlank="1"/>
    </cacheField>
    <cacheField name="Prior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s v="Summary Card"/>
    <x v="0"/>
    <x v="0"/>
    <x v="0"/>
    <x v="0"/>
    <n v="224584"/>
    <m/>
    <s v="Summary Card - Order collected/Volume Collected/Average collected"/>
    <n v="2"/>
    <s v="IRIS-5459"/>
    <s v="CR – Volume sem TBs zerados e considerar somente três tipos de visita"/>
    <m/>
    <s v="Major"/>
  </r>
  <r>
    <x v="0"/>
    <s v="Summary Card"/>
    <x v="0"/>
    <x v="0"/>
    <x v="0"/>
    <x v="1"/>
    <n v="224585"/>
    <m/>
    <s v="Summary Card - Volume Collected e Average collected per condominium"/>
    <n v="2"/>
    <s v="IRIS-5460"/>
    <s v="CR - Volume desconsiderar o volume contaminado na tela inteira"/>
    <m/>
    <s v="Major"/>
  </r>
  <r>
    <x v="0"/>
    <s v="Data ETL"/>
    <x v="0"/>
    <x v="0"/>
    <x v="0"/>
    <x v="2"/>
    <n v="224588"/>
    <m/>
    <s v="Importação NRP"/>
    <n v="3"/>
    <s v="IRIS-5245"/>
    <s v="Printing Execution - Printing Factory Performance Dashboard (L10) - HW - Novo gráfico &quot;CRP vs NRP&quot;"/>
    <m/>
    <s v="Major"/>
  </r>
  <r>
    <x v="0"/>
    <s v="Graphic"/>
    <x v="0"/>
    <x v="0"/>
    <x v="0"/>
    <x v="3"/>
    <n v="224640"/>
    <m/>
    <s v="Gráfico Volume vs Processed Orders"/>
    <n v="2"/>
    <s v="IRIS-5460"/>
    <s v="CR - Volume desconsiderar o volume contaminado na tela inteira"/>
    <m/>
    <s v="Major"/>
  </r>
  <r>
    <x v="0"/>
    <s v="Graphic"/>
    <x v="0"/>
    <x v="0"/>
    <x v="0"/>
    <x v="4"/>
    <n v="224641"/>
    <m/>
    <s v="Gráfico Average Volume By Period/Average Volume/Total Volume"/>
    <n v="4"/>
    <s v="IRIS-5460"/>
    <s v="CR - Volume desconsiderar o volume contaminado na tela inteira"/>
    <m/>
    <s v="Major"/>
  </r>
  <r>
    <x v="0"/>
    <s v="Table"/>
    <x v="0"/>
    <x v="0"/>
    <x v="0"/>
    <x v="5"/>
    <n v="224644"/>
    <m/>
    <s v="Tabela"/>
    <n v="1.5"/>
    <s v="IRIS-5460"/>
    <s v="CR - Volume desconsiderar o volume contaminado na tela inteira"/>
    <m/>
    <s v="Major"/>
  </r>
  <r>
    <x v="0"/>
    <s v="Graphic"/>
    <x v="0"/>
    <x v="0"/>
    <x v="0"/>
    <x v="6"/>
    <n v="224656"/>
    <m/>
    <s v="Gráfico Volume vs Processed Orders"/>
    <n v="1.5"/>
    <s v="IRIS-5459"/>
    <s v="CR – Volume sem TBs zerados e considerar somente três tipos de visita"/>
    <m/>
    <s v="Major"/>
  </r>
  <r>
    <x v="0"/>
    <s v="Graphic"/>
    <x v="0"/>
    <x v="0"/>
    <x v="0"/>
    <x v="7"/>
    <n v="224657"/>
    <m/>
    <s v="Gráficos Average Volume By Period/Average Volume/Total Volume"/>
    <n v="3.5"/>
    <s v="IRIS-5459"/>
    <s v="CR – Volume sem TBs zerados e considerar somente três tipos de visita"/>
    <m/>
    <s v="Major"/>
  </r>
  <r>
    <x v="0"/>
    <s v="Table"/>
    <x v="0"/>
    <x v="0"/>
    <x v="0"/>
    <x v="8"/>
    <n v="224660"/>
    <m/>
    <s v="Tabela"/>
    <n v="1.5"/>
    <s v="IRIS-5459"/>
    <s v="CR – Volume sem TBs zerados e considerar somente três tipos de visita"/>
    <m/>
    <s v="Major"/>
  </r>
  <r>
    <x v="0"/>
    <s v="Data ETL"/>
    <x v="0"/>
    <x v="0"/>
    <x v="0"/>
    <x v="9"/>
    <n v="224869"/>
    <m/>
    <s v="Importação Simpress"/>
    <n v="2"/>
    <s v="IRIS-5245"/>
    <s v="Printing Execution - Printing Factory Performance Dashboard (L10) - HW - Novo gráfico &quot;CRP vs NRP&quot;"/>
    <m/>
    <s v="Major"/>
  </r>
  <r>
    <x v="0"/>
    <s v="Data ETL"/>
    <x v="0"/>
    <x v="0"/>
    <x v="0"/>
    <x v="10"/>
    <n v="224873"/>
    <m/>
    <s v="Atualizar importação CRP"/>
    <n v="1.5"/>
    <s v="IRIS-5245"/>
    <s v="Printing Execution - Printing Factory Performance Dashboard (L10) - HW - Novo gráfico &quot;CRP vs NRP&quot;"/>
    <m/>
    <s v="Major"/>
  </r>
  <r>
    <x v="0"/>
    <s v="Filter"/>
    <x v="0"/>
    <x v="0"/>
    <x v="0"/>
    <x v="11"/>
    <n v="224875"/>
    <m/>
    <s v="Cabeçalho Geral"/>
    <n v="2"/>
    <s v="IRIS-5245"/>
    <s v="Printing Execution - Printing Factory Performance Dashboard (L10) - HW - Novo gráfico &quot;CRP vs NRP&quot;"/>
    <m/>
    <s v="Major"/>
  </r>
  <r>
    <x v="0"/>
    <s v="Filter"/>
    <x v="0"/>
    <x v="0"/>
    <x v="0"/>
    <x v="12"/>
    <n v="224876"/>
    <m/>
    <s v="Cabeçalho Ink HW"/>
    <n v="2"/>
    <s v="IRIS-5245"/>
    <s v="Printing Execution - Printing Factory Performance Dashboard (L10) - HW - Novo gráfico &quot;CRP vs NRP&quot;"/>
    <m/>
    <s v="Major"/>
  </r>
  <r>
    <x v="0"/>
    <s v="Graphic"/>
    <x v="0"/>
    <x v="0"/>
    <x v="0"/>
    <x v="13"/>
    <n v="224878"/>
    <m/>
    <s v="Gráfico Ink HW"/>
    <n v="3"/>
    <s v="IRIS-5245"/>
    <s v="Printing Execution - Printing Factory Performance Dashboard (L10) - HW - Novo gráfico &quot;CRP vs NRP&quot;"/>
    <m/>
    <s v="Major"/>
  </r>
  <r>
    <x v="0"/>
    <s v="Table"/>
    <x v="0"/>
    <x v="0"/>
    <x v="0"/>
    <x v="14"/>
    <n v="224879"/>
    <m/>
    <s v="Tabela de detalhes Ink HW"/>
    <n v="2"/>
    <s v="IRIS-5245"/>
    <s v="Printing Execution - Printing Factory Performance Dashboard (L10) - HW - Novo gráfico &quot;CRP vs NRP&quot;"/>
    <m/>
    <s v="Major"/>
  </r>
  <r>
    <x v="0"/>
    <s v="Filter"/>
    <x v="0"/>
    <x v="0"/>
    <x v="0"/>
    <x v="15"/>
    <n v="224880"/>
    <m/>
    <s v="Cabeçalho Supplies"/>
    <n v="1.5"/>
    <s v="IRIS-5245"/>
    <s v="Printing Execution - Printing Factory Performance Dashboard (L10) - HW - Novo gráfico &quot;CRP vs NRP&quot;"/>
    <m/>
    <s v="Major"/>
  </r>
  <r>
    <x v="0"/>
    <s v="Filter"/>
    <x v="0"/>
    <x v="0"/>
    <x v="0"/>
    <x v="16"/>
    <n v="224881"/>
    <m/>
    <s v="Cabeçalho Laser HW"/>
    <n v="1.5"/>
    <s v="IRIS-5245"/>
    <s v="Printing Execution - Printing Factory Performance Dashboard (L10) - HW - Novo gráfico &quot;CRP vs NRP&quot;"/>
    <m/>
    <s v="Major"/>
  </r>
  <r>
    <x v="0"/>
    <s v="Graphic"/>
    <x v="0"/>
    <x v="0"/>
    <x v="0"/>
    <x v="17"/>
    <n v="224882"/>
    <m/>
    <s v="Gráfico Laser HW"/>
    <n v="2.5"/>
    <s v="IRIS-5245"/>
    <s v="Printing Execution - Printing Factory Performance Dashboard (L10) - HW - Novo gráfico &quot;CRP vs NRP&quot;"/>
    <m/>
    <s v="Major"/>
  </r>
  <r>
    <x v="0"/>
    <s v="Graphic"/>
    <x v="0"/>
    <x v="0"/>
    <x v="0"/>
    <x v="18"/>
    <n v="224883"/>
    <m/>
    <s v="Gráfico Supplies"/>
    <n v="2.5"/>
    <s v="IRIS-5245"/>
    <s v="Printing Execution - Printing Factory Performance Dashboard (L10) - HW - Novo gráfico &quot;CRP vs NRP&quot;"/>
    <m/>
    <s v="Major"/>
  </r>
  <r>
    <x v="0"/>
    <s v="Table"/>
    <x v="0"/>
    <x v="0"/>
    <x v="0"/>
    <x v="19"/>
    <n v="224884"/>
    <m/>
    <s v="Tabela de detalhes Laser HW"/>
    <n v="1.5"/>
    <s v="IRIS-5245"/>
    <s v="Printing Execution - Printing Factory Performance Dashboard (L10) - HW - Novo gráfico &quot;CRP vs NRP&quot;"/>
    <m/>
    <s v="Major"/>
  </r>
  <r>
    <x v="0"/>
    <s v="Table"/>
    <x v="0"/>
    <x v="0"/>
    <x v="0"/>
    <x v="20"/>
    <n v="224885"/>
    <m/>
    <s v="Tabela de detalhes Supplies"/>
    <n v="1.5"/>
    <s v="IRIS-5245"/>
    <s v="Printing Execution - Printing Factory Performance Dashboard (L10) - HW - Novo gráfico &quot;CRP vs NRP&quot;"/>
    <m/>
    <s v="Major"/>
  </r>
  <r>
    <x v="0"/>
    <m/>
    <x v="0"/>
    <x v="1"/>
    <x v="1"/>
    <x v="21"/>
    <n v="225341"/>
    <n v="224875"/>
    <s v="Cabeçalho Geral - Iniciais das opções dentro do filtro &quot;Type&quot; em minúsculo"/>
    <m/>
    <m/>
    <m/>
    <s v="Unitary"/>
    <s v="Major"/>
  </r>
  <r>
    <x v="0"/>
    <m/>
    <x v="0"/>
    <x v="1"/>
    <x v="1"/>
    <x v="22"/>
    <n v="225354"/>
    <n v="224869"/>
    <s v="Importação Simpress - Nome da coluna na tabela como PartNumber em vez de SKU "/>
    <m/>
    <m/>
    <m/>
    <s v="Unitary"/>
    <s v="Major"/>
  </r>
  <r>
    <x v="0"/>
    <m/>
    <x v="0"/>
    <x v="1"/>
    <x v="1"/>
    <x v="23"/>
    <n v="225381"/>
    <n v="224869"/>
    <s v="Importação Simpress - Erro indevido ao rodar o Job"/>
    <m/>
    <m/>
    <m/>
    <s v="Unitary"/>
    <s v="Major"/>
  </r>
  <r>
    <x v="0"/>
    <m/>
    <x v="0"/>
    <x v="1"/>
    <x v="2"/>
    <x v="24"/>
    <n v="225390"/>
    <n v="224869"/>
    <s v="Importação Simpress - Job não reseta dados anteriores"/>
    <m/>
    <m/>
    <m/>
    <s v="Unitary"/>
    <s v="Major"/>
  </r>
  <r>
    <x v="0"/>
    <m/>
    <x v="0"/>
    <x v="1"/>
    <x v="3"/>
    <x v="25"/>
    <n v="225580"/>
    <n v="224660"/>
    <s v="Tabela - Valores divergindo"/>
    <m/>
    <m/>
    <m/>
    <s v="Unitary"/>
    <s v="Major"/>
  </r>
  <r>
    <x v="0"/>
    <m/>
    <x v="0"/>
    <x v="1"/>
    <x v="1"/>
    <x v="26"/>
    <n v="225584"/>
    <n v="224660"/>
    <s v="Tabela - Datas fora do padrão"/>
    <m/>
    <m/>
    <m/>
    <s v="Unitary"/>
    <s v="Major"/>
  </r>
  <r>
    <x v="0"/>
    <m/>
    <x v="0"/>
    <x v="1"/>
    <x v="4"/>
    <x v="27"/>
    <n v="225786"/>
    <n v="224640"/>
    <s v="Gráfico Volume vs Processed Orders - Valor sedo exportado com ponto e não vírgula"/>
    <m/>
    <m/>
    <m/>
    <s v="Unitary"/>
    <s v="Major"/>
  </r>
  <r>
    <x v="0"/>
    <m/>
    <x v="0"/>
    <x v="1"/>
    <x v="2"/>
    <x v="28"/>
    <n v="225913"/>
    <n v="224876"/>
    <s v="Cabeçalho Ink HW - Filtros sendo desmarcados"/>
    <m/>
    <m/>
    <m/>
    <s v="Unitary"/>
    <s v="Major"/>
  </r>
  <r>
    <x v="0"/>
    <m/>
    <x v="0"/>
    <x v="1"/>
    <x v="1"/>
    <x v="29"/>
    <n v="225940"/>
    <n v="224878"/>
    <s v="Gráfico Ink HW - Meses com abreviação fora do padrão da tela"/>
    <m/>
    <m/>
    <m/>
    <s v="Unitary"/>
    <s v="Major"/>
  </r>
  <r>
    <x v="0"/>
    <m/>
    <x v="0"/>
    <x v="1"/>
    <x v="1"/>
    <x v="30"/>
    <n v="225949"/>
    <n v="224879"/>
    <s v="Tabela de detalhes Ink HW - Coluna sendo exibida como: &quot;SubFamily&quot;"/>
    <m/>
    <m/>
    <m/>
    <s v="Unitary"/>
    <s v="Major"/>
  </r>
  <r>
    <x v="0"/>
    <m/>
    <x v="0"/>
    <x v="1"/>
    <x v="2"/>
    <x v="31"/>
    <n v="225950"/>
    <n v="224879"/>
    <s v="Tabela de detalhes Ink HW - Coluna &quot;Period&quot; ordenando incorretamente"/>
    <m/>
    <m/>
    <m/>
    <s v="Unitary"/>
    <s v="Major"/>
  </r>
  <r>
    <x v="0"/>
    <m/>
    <x v="0"/>
    <x v="1"/>
    <x v="1"/>
    <x v="32"/>
    <n v="226146"/>
    <n v="224884"/>
    <s v="Tabela de detalhes Laser HW - Arquivo exportado sem título do gráfico na 1º linha"/>
    <m/>
    <m/>
    <m/>
    <s v="Unitary"/>
    <s v="Major"/>
  </r>
  <r>
    <x v="1"/>
    <s v="Table"/>
    <x v="1"/>
    <x v="0"/>
    <x v="0"/>
    <x v="33"/>
    <n v="224419"/>
    <m/>
    <s v="Tabela Act vs Plan"/>
    <n v="2"/>
    <s v="IRIS-5087"/>
    <s v="CR09 - One Page Summary - Aplicar novos issue types"/>
    <m/>
    <s v="Major"/>
  </r>
  <r>
    <x v="1"/>
    <s v="Graphic"/>
    <x v="1"/>
    <x v="0"/>
    <x v="0"/>
    <x v="34"/>
    <n v="224451"/>
    <m/>
    <s v="Gráfico Supplies"/>
    <n v="2"/>
    <s v="IRIS-5087"/>
    <s v="CR09 - One Page Summary - Aplicar novos issue types"/>
    <m/>
    <s v="Major"/>
  </r>
  <r>
    <x v="1"/>
    <s v="Graphic"/>
    <x v="1"/>
    <x v="0"/>
    <x v="0"/>
    <x v="35"/>
    <n v="224455"/>
    <m/>
    <s v="Gráfico Hardware"/>
    <n v="1.5"/>
    <s v="IRIS-5087"/>
    <s v="CR09 - One Page Summary - Aplicar novos issue types"/>
    <m/>
    <s v="Major"/>
  </r>
  <r>
    <x v="1"/>
    <s v="Graphic"/>
    <x v="1"/>
    <x v="0"/>
    <x v="0"/>
    <x v="36"/>
    <n v="225233"/>
    <m/>
    <s v="Quality - Yield PCBA - PS - Gráfico Yield Results - Alterar regra do volume inspecionado da “estação” Overall"/>
    <n v="3"/>
    <s v="IRIS-5059"/>
    <s v="Quality - Yield PCBA - PS - Gráfico Yield Results - Alterar regra do volume inspecionado da “estação” Overall"/>
    <m/>
    <s v="Major"/>
  </r>
  <r>
    <x v="1"/>
    <s v="Graphic"/>
    <x v="1"/>
    <x v="0"/>
    <x v="0"/>
    <x v="37"/>
    <n v="225247"/>
    <m/>
    <s v="Quality - Yield PCBA - PS - Adicionar quebra por &quot;Model&quot; no gráfico &quot;Pareto Defects Details&quot;"/>
    <n v="2"/>
    <s v="IRIS-5064"/>
    <s v="Quality - Yield PCBA - PS - Adicionar quebra por &quot;Model&quot; no gráfico &quot;Pareto Defects Details&quot;"/>
    <m/>
    <s v="Major"/>
  </r>
  <r>
    <x v="1"/>
    <s v="Graphic"/>
    <x v="1"/>
    <x v="0"/>
    <x v="0"/>
    <x v="38"/>
    <n v="225248"/>
    <m/>
    <s v="Quality - Yield PCBA - PS - Remover a coluna PCA PN da tabela do gráfico &quot;Yield Results&quot;"/>
    <n v="3"/>
    <s v="IRIS-5060"/>
    <s v="Quality - Yield PCBA - PS - Remover a coluna PCA PN da tabela do gráfico &quot;Yield Results&quot;"/>
    <m/>
    <s v="Major"/>
  </r>
  <r>
    <x v="1"/>
    <s v="Data ETL"/>
    <x v="1"/>
    <x v="0"/>
    <x v="0"/>
    <x v="39"/>
    <n v="225249"/>
    <m/>
    <s v="Alterar job de importação de dados"/>
    <n v="2.5"/>
    <s v="IRIS-5117"/>
    <s v="Alterar estação de origem de falhas para os indicadores CSA e AI"/>
    <m/>
    <s v="Major"/>
  </r>
  <r>
    <x v="1"/>
    <s v="Data ETL"/>
    <x v="1"/>
    <x v="0"/>
    <x v="0"/>
    <x v="40"/>
    <n v="225250"/>
    <m/>
    <s v="Alteração no job"/>
    <n v="3"/>
    <s v="IRIS-5205"/>
    <s v="Yield PCBA - Laser - Alterar estações de origem de volume de inspeção e falhas de OBA"/>
    <m/>
    <s v="Major"/>
  </r>
  <r>
    <x v="1"/>
    <s v="Data ETL"/>
    <x v="1"/>
    <x v="0"/>
    <x v="0"/>
    <x v="41"/>
    <n v="225251"/>
    <m/>
    <s v="Alteração no job"/>
    <n v="3"/>
    <s v="IRIS-5207"/>
    <s v="Yield PCBA Laser - Adicionar estações de origem de volume de inspeção e falhas de SMT BOT e SMT TOP"/>
    <m/>
    <s v="Major"/>
  </r>
  <r>
    <x v="1"/>
    <s v="Graphic"/>
    <x v="1"/>
    <x v="0"/>
    <x v="0"/>
    <x v="42"/>
    <n v="225378"/>
    <m/>
    <s v="Quality - Yield PCBA - PS - Gráfico &quot;Pareto Defects Details&quot; - Melhorias"/>
    <n v="2.5"/>
    <s v="IRIS-5064"/>
    <s v="Quality - Yield PCBA - PS - Adicionar quebra por &quot;Model&quot; no gráfico &quot;Pareto Defects Details&quot;"/>
    <m/>
    <s v="Major"/>
  </r>
  <r>
    <x v="1"/>
    <s v="Graphic"/>
    <x v="1"/>
    <x v="0"/>
    <x v="0"/>
    <x v="43"/>
    <n v="225395"/>
    <m/>
    <s v="Alteração no gráfico Yield Results"/>
    <n v="2"/>
    <s v="IRIS-5205"/>
    <s v="Yield PCBA - Laser - Alterar estações de origem de volume de inspeção e falhas de OBA"/>
    <m/>
    <s v="Major"/>
  </r>
  <r>
    <x v="1"/>
    <s v="Graphic"/>
    <x v="1"/>
    <x v="0"/>
    <x v="0"/>
    <x v="44"/>
    <n v="225396"/>
    <m/>
    <s v="Alteração no gráfico Pareto Defect Details"/>
    <n v="1.5"/>
    <s v="IRIS-5205"/>
    <s v="Yield PCBA - Laser - Alterar estações de origem de volume de inspeção e falhas de OBA"/>
    <m/>
    <s v="Major"/>
  </r>
  <r>
    <x v="1"/>
    <s v="Graphic"/>
    <x v="1"/>
    <x v="0"/>
    <x v="0"/>
    <x v="45"/>
    <n v="225414"/>
    <m/>
    <s v="Alteração no gráfico Yield Results"/>
    <n v="2"/>
    <s v="IRIS-5207"/>
    <s v="Yield PCBA Laser - Adicionar estações de origem de volume de inspeção e falhas de SMT BOT e SMT TOP"/>
    <m/>
    <s v="Major"/>
  </r>
  <r>
    <x v="1"/>
    <s v="Graphic"/>
    <x v="1"/>
    <x v="0"/>
    <x v="0"/>
    <x v="46"/>
    <n v="225415"/>
    <m/>
    <s v="Alteração no gráfico Pareto Defect Details"/>
    <n v="1.5"/>
    <s v="IRIS-5207"/>
    <s v="Yield PCBA Laser - Adicionar estações de origem de volume de inspeção e falhas de SMT BOT e SMT TOP"/>
    <m/>
    <s v="Major"/>
  </r>
  <r>
    <x v="1"/>
    <s v="Graphic"/>
    <x v="1"/>
    <x v="0"/>
    <x v="0"/>
    <x v="47"/>
    <n v="225436"/>
    <m/>
    <s v="Alteração gráfico Audit Defects Results e Workmanship &amp; Defective Parts"/>
    <n v="2.5"/>
    <s v="IRIS-5117"/>
    <s v="Alterar estação de origem de falhas para os indicadores CSA e AI"/>
    <m/>
    <s v="Major"/>
  </r>
  <r>
    <x v="1"/>
    <s v="Graphic"/>
    <x v="1"/>
    <x v="0"/>
    <x v="0"/>
    <x v="48"/>
    <n v="225437"/>
    <m/>
    <s v="Alteração gráfico Commodity Top Offenders Pareto"/>
    <n v="3"/>
    <s v="IRIS-5117"/>
    <s v="Alterar estação de origem de falhas para os indicadores CSA e AI"/>
    <m/>
    <s v="Major"/>
  </r>
  <r>
    <x v="1"/>
    <s v="Graphic"/>
    <x v="1"/>
    <x v="0"/>
    <x v="0"/>
    <x v="49"/>
    <n v="225438"/>
    <m/>
    <s v="Alteração gráfico Symptom Top Offenders Pareto"/>
    <n v="3"/>
    <s v="IRIS-5117"/>
    <s v="Alterar estação de origem de falhas para os indicadores CSA e AI"/>
    <m/>
    <s v="Major"/>
  </r>
  <r>
    <x v="1"/>
    <m/>
    <x v="1"/>
    <x v="1"/>
    <x v="4"/>
    <x v="50"/>
    <n v="226461"/>
    <n v="225378"/>
    <s v="Quando uma barra no gráfico é clicado e o período é alterado, o gráfico quebra."/>
    <m/>
    <m/>
    <m/>
    <s v="Unitary"/>
    <s v="Major"/>
  </r>
  <r>
    <x v="1"/>
    <m/>
    <x v="1"/>
    <x v="1"/>
    <x v="1"/>
    <x v="51"/>
    <n v="226612"/>
    <n v="225378"/>
    <s v="Quality - Yield PCBA - PS - Gráfico &quot;Pareto Defects Details&quot; - Melhorias - Gráfico carregando sem título"/>
    <m/>
    <m/>
    <m/>
    <s v="Unitary"/>
    <s v="Major"/>
  </r>
  <r>
    <x v="1"/>
    <m/>
    <x v="1"/>
    <x v="1"/>
    <x v="3"/>
    <x v="52"/>
    <n v="226774"/>
    <n v="225395"/>
    <s v="Alteração no gráfico Yield Results - Divergência de valores"/>
    <m/>
    <m/>
    <m/>
    <s v="Unitary"/>
    <s v="Major"/>
  </r>
  <r>
    <x v="1"/>
    <m/>
    <x v="1"/>
    <x v="1"/>
    <x v="3"/>
    <x v="53"/>
    <n v="227020"/>
    <n v="225395"/>
    <s v="Alteração no gráfico Yield Results - Tabela de dados não carrega"/>
    <m/>
    <m/>
    <m/>
    <s v="Unitary"/>
    <s v="Major"/>
  </r>
  <r>
    <x v="2"/>
    <s v="Graphic"/>
    <x v="2"/>
    <x v="0"/>
    <x v="0"/>
    <x v="54"/>
    <n v="220805"/>
    <m/>
    <s v="Gráfico Volume"/>
    <n v="2"/>
    <s v="IRIS-5417"/>
    <s v="CR 10 - Execution Control Supplies - Aplicar novos issue types"/>
    <m/>
    <s v="Major"/>
  </r>
  <r>
    <x v="2"/>
    <s v="Graphic"/>
    <x v="2"/>
    <x v="0"/>
    <x v="0"/>
    <x v="55"/>
    <n v="224467"/>
    <m/>
    <s v="Gráfico Volume Supplies"/>
    <n v="2"/>
    <s v="IRIS-5417"/>
    <s v="CR 10 - Execution Control Supplies - Aplicar novos issue types"/>
    <m/>
    <s v="Major"/>
  </r>
  <r>
    <x v="2"/>
    <s v="Graphic"/>
    <x v="2"/>
    <x v="0"/>
    <x v="0"/>
    <x v="56"/>
    <n v="224469"/>
    <m/>
    <s v="Gráfico Spend"/>
    <n v="2.5"/>
    <s v="IRIS-5417"/>
    <s v="CR 10 - Execution Control Supplies - Aplicar novos issue types"/>
    <m/>
    <s v="Major"/>
  </r>
  <r>
    <x v="2"/>
    <s v="Graphic"/>
    <x v="2"/>
    <x v="0"/>
    <x v="0"/>
    <x v="57"/>
    <n v="224470"/>
    <m/>
    <s v="Gráfico CPU By Category + Total CPU + Summary Card"/>
    <n v="3.5"/>
    <s v="IRIS-5417"/>
    <s v="CR 10 - Execution Control Supplies - Aplicar novos issue types"/>
    <m/>
    <s v="Major"/>
  </r>
  <r>
    <x v="2"/>
    <s v="Table"/>
    <x v="2"/>
    <x v="0"/>
    <x v="0"/>
    <x v="58"/>
    <n v="224481"/>
    <m/>
    <s v="Tabelas Compliance Report - Tabela Unit Collected"/>
    <n v="1.5"/>
    <s v="IRIS-5417"/>
    <s v="CR 10 - Execution Control Supplies - Aplicar novos issue types"/>
    <m/>
    <s v="Major"/>
  </r>
  <r>
    <x v="2"/>
    <s v="Table"/>
    <x v="2"/>
    <x v="0"/>
    <x v="0"/>
    <x v="59"/>
    <n v="224559"/>
    <m/>
    <s v="Tabelas Compliance Report - Tabelas 2, 3 e 4 - Revisão (sem alteração no código)"/>
    <n v="2.5"/>
    <s v="IRIS-5417"/>
    <s v="CR 10 - Execution Control Supplies - Aplicar novos issue types"/>
    <m/>
    <s v="Major"/>
  </r>
  <r>
    <x v="2"/>
    <s v="Data ETL"/>
    <x v="2"/>
    <x v="0"/>
    <x v="0"/>
    <x v="60"/>
    <n v="226016"/>
    <m/>
    <s v="Importação da Justificativa"/>
    <n v="4"/>
    <s v="IRIS-5251"/>
    <s v="Ticket 65 – Printing - Campo de justificativa para OTA e OTD fora do target"/>
    <m/>
    <s v="Major"/>
  </r>
  <r>
    <x v="2"/>
    <s v="Summary Card"/>
    <x v="2"/>
    <x v="0"/>
    <x v="0"/>
    <x v="61"/>
    <n v="226017"/>
    <m/>
    <s v="Alteração na tela Summary"/>
    <n v="2.5"/>
    <s v="IRIS-5251"/>
    <s v="Ticket 65 – Printing - Campo de justificativa para OTA e OTD fora do target"/>
    <m/>
    <s v="Major"/>
  </r>
  <r>
    <x v="2"/>
    <s v="Data ETL"/>
    <x v="2"/>
    <x v="0"/>
    <x v="0"/>
    <x v="62"/>
    <n v="226030"/>
    <m/>
    <s v="Importação do arquivo do plano de ação"/>
    <n v="4"/>
    <s v="IRIS-5130"/>
    <s v="Gráfico de falhas por categoria"/>
    <m/>
    <s v="Major"/>
  </r>
  <r>
    <x v="2"/>
    <s v="Graphic"/>
    <x v="2"/>
    <x v="0"/>
    <x v="0"/>
    <x v="63"/>
    <n v="226035"/>
    <m/>
    <s v="Gráfico “Action Plan Status”"/>
    <n v="3"/>
    <s v="IRIS-5636"/>
    <s v="Gráfico de falhas por status"/>
    <m/>
    <s v="Major"/>
  </r>
  <r>
    <x v="2"/>
    <s v="Alert E-Mail"/>
    <x v="2"/>
    <x v="0"/>
    <x v="0"/>
    <x v="64"/>
    <n v="226227"/>
    <m/>
    <s v="Criação do job de envio de e-mail"/>
    <n v="3.5"/>
    <s v="IRIS-5130"/>
    <s v="Gráfico de falhas por categoria"/>
    <m/>
    <s v="Major"/>
  </r>
  <r>
    <x v="2"/>
    <s v="Graphic"/>
    <x v="2"/>
    <x v="0"/>
    <x v="0"/>
    <x v="65"/>
    <n v="226244"/>
    <m/>
    <s v="Gráfico “Top Offender Findings per Category”"/>
    <n v="4"/>
    <s v="IRIS-5130"/>
    <s v="Gráfico de falhas por categoria"/>
    <m/>
    <s v="Major"/>
  </r>
  <r>
    <x v="2"/>
    <s v="Graphic"/>
    <x v="2"/>
    <x v="0"/>
    <x v="0"/>
    <x v="66"/>
    <n v="226316"/>
    <m/>
    <s v="Gráfico “Top Offender Findings per Category” - Tela de Detalhes"/>
    <n v="2"/>
    <s v="IRIS-5130"/>
    <s v="Gráfico de falhas por categoria"/>
    <m/>
    <s v="Major"/>
  </r>
  <r>
    <x v="2"/>
    <s v="Table"/>
    <x v="2"/>
    <x v="0"/>
    <x v="0"/>
    <x v="67"/>
    <n v="226586"/>
    <m/>
    <s v="CR - Simpress com divergência de peso"/>
    <n v="2.5"/>
    <s v="IRIS-5478"/>
    <s v="CR - Simpress com divergência de peso"/>
    <m/>
    <s v="Major"/>
  </r>
  <r>
    <x v="2"/>
    <m/>
    <x v="2"/>
    <x v="1"/>
    <x v="3"/>
    <x v="68"/>
    <n v="227536"/>
    <n v="226016"/>
    <s v="Importação da Justificativa - Importação aceitando arquivo com outras extensões"/>
    <m/>
    <m/>
    <m/>
    <s v="Unitary"/>
    <s v="Major"/>
  </r>
  <r>
    <x v="2"/>
    <m/>
    <x v="2"/>
    <x v="1"/>
    <x v="3"/>
    <x v="69"/>
    <n v="227537"/>
    <n v="226016"/>
    <s v="Importação da Justificativa - Coluna L não aceita valor em branco"/>
    <m/>
    <m/>
    <m/>
    <s v="Unitary"/>
    <s v="Major"/>
  </r>
  <r>
    <x v="2"/>
    <m/>
    <x v="2"/>
    <x v="2"/>
    <x v="1"/>
    <x v="70"/>
    <n v="227593"/>
    <n v="220805"/>
    <s v="Adição das Colunas Sorted Toners (Units) e Sorted Ink (Units) na tabela de detalhes "/>
    <m/>
    <m/>
    <m/>
    <m/>
    <s v="Major"/>
  </r>
  <r>
    <x v="2"/>
    <m/>
    <x v="2"/>
    <x v="1"/>
    <x v="3"/>
    <x v="71"/>
    <n v="227645"/>
    <n v="220805"/>
    <s v="Gráfico Volume - Valores arredondando errado para a faixa de INK"/>
    <m/>
    <m/>
    <m/>
    <s v="Unitary"/>
    <s v="Major"/>
  </r>
  <r>
    <x v="2"/>
    <m/>
    <x v="2"/>
    <x v="1"/>
    <x v="3"/>
    <x v="72"/>
    <n v="227798"/>
    <n v="224481"/>
    <s v="Tabela Unit Collected - Os dados não batem entre o sistema e o Banco de dados."/>
    <m/>
    <m/>
    <m/>
    <s v="Unitary"/>
    <s v="Major"/>
  </r>
  <r>
    <x v="2"/>
    <m/>
    <x v="2"/>
    <x v="1"/>
    <x v="3"/>
    <x v="73"/>
    <n v="227958"/>
    <n v="224559"/>
    <s v="Tabelas Compliance Report - Tabela  4 - Divergência nos valores entre o Sistema e o Banco de dados."/>
    <m/>
    <m/>
    <m/>
    <s v="Unitary"/>
    <s v="Major"/>
  </r>
  <r>
    <x v="2"/>
    <m/>
    <x v="2"/>
    <x v="1"/>
    <x v="3"/>
    <x v="74"/>
    <n v="228074"/>
    <n v="226244"/>
    <s v="Gráfico “Top Offender Findings per Category” - Gráfico não trata diferenciação entre Product Pass e Process Compliance"/>
    <m/>
    <m/>
    <m/>
    <s v="Unitary"/>
    <s v="Major"/>
  </r>
  <r>
    <x v="2"/>
    <m/>
    <x v="2"/>
    <x v="1"/>
    <x v="3"/>
    <x v="75"/>
    <n v="228114"/>
    <n v="226316"/>
    <s v="Gráfico “Top Offender Findings per Category” - Tela de Detalhes - Colunas de datas com erro ao ordenar"/>
    <m/>
    <m/>
    <m/>
    <s v="Unitary"/>
    <s v="Major"/>
  </r>
  <r>
    <x v="2"/>
    <m/>
    <x v="2"/>
    <x v="1"/>
    <x v="3"/>
    <x v="76"/>
    <n v="228115"/>
    <n v="226316"/>
    <s v="Gráfico “Top Offender Findings per Category” - Tela de detalhes - Coluna Category não filtra de acordo com view type"/>
    <m/>
    <m/>
    <m/>
    <s v="Unitary"/>
    <s v="Major"/>
  </r>
  <r>
    <x v="3"/>
    <s v="Data ETL"/>
    <x v="3"/>
    <x v="0"/>
    <x v="0"/>
    <x v="77"/>
    <n v="224545"/>
    <m/>
    <s v="CR 11 - Execution Control HW - Obter valores de “Peso Real” da planilha de fechamento até outubro/2022"/>
    <n v="2"/>
    <s v="IRIS-5384"/>
    <s v="CR 13 - Execution Control HW - Alterar o ponto de corte para olhar a relação de chamados da planilha de fechamento de outubro/2022 para janeiro/2023"/>
    <m/>
    <s v="Major"/>
  </r>
  <r>
    <x v="3"/>
    <s v="Summary Card"/>
    <x v="3"/>
    <x v="0"/>
    <x v="0"/>
    <x v="78"/>
    <n v="224546"/>
    <m/>
    <s v="Summary Card Total Volume Collected"/>
    <n v="1.5"/>
    <s v="IRIS-5384"/>
    <s v="CR 13 - Execution Control HW - Alterar o ponto de corte para olhar a relação de chamados da planilha de fechamento de outubro/2022 para janeiro/2023"/>
    <m/>
    <s v="Major"/>
  </r>
  <r>
    <x v="3"/>
    <s v="Table"/>
    <x v="3"/>
    <x v="0"/>
    <x v="0"/>
    <x v="79"/>
    <n v="224612"/>
    <m/>
    <s v="Volume Vs Target"/>
    <n v="1.5"/>
    <s v="IRIS-5384"/>
    <s v="CR 13 - Execution Control HW - Alterar o ponto de corte para olhar a relação de chamados da planilha de fechamento de outubro/2022 para janeiro/2023"/>
    <m/>
    <s v="Major"/>
  </r>
  <r>
    <x v="3"/>
    <s v="Table"/>
    <x v="3"/>
    <x v="0"/>
    <x v="0"/>
    <x v="80"/>
    <n v="224613"/>
    <m/>
    <s v="Volumes"/>
    <n v="1.5"/>
    <s v="IRIS-5384"/>
    <s v="CR 13 - Execution Control HW - Alterar o ponto de corte para olhar a relação de chamados da planilha de fechamento de outubro/2022 para janeiro/2023"/>
    <m/>
    <s v="Major"/>
  </r>
  <r>
    <x v="3"/>
    <s v="Table"/>
    <x v="3"/>
    <x v="0"/>
    <x v="0"/>
    <x v="81"/>
    <n v="224614"/>
    <m/>
    <s v="Volume"/>
    <n v="1.5"/>
    <s v="IRIS-5384"/>
    <s v="CR 13 - Execution Control HW - Alterar o ponto de corte para olhar a relação de chamados da planilha de fechamento de outubro/2022 para janeiro/2023"/>
    <m/>
    <s v="Major"/>
  </r>
  <r>
    <x v="3"/>
    <s v="Graphic"/>
    <x v="3"/>
    <x v="0"/>
    <x v="0"/>
    <x v="82"/>
    <n v="224615"/>
    <m/>
    <s v="Gráficos CPU by Category e Total CPU"/>
    <n v="3"/>
    <s v="IRIS-5384"/>
    <s v="CR 13 - Execution Control HW - Alterar o ponto de corte para olhar a relação de chamados da planilha de fechamento de outubro/2022 para janeiro/2023"/>
    <m/>
    <s v="Major"/>
  </r>
  <r>
    <x v="3"/>
    <s v="Table"/>
    <x v="3"/>
    <x v="0"/>
    <x v="0"/>
    <x v="83"/>
    <n v="224618"/>
    <m/>
    <s v="Tabela Compliance - Program"/>
    <n v="1.5"/>
    <s v="IRIS-5384"/>
    <s v="CR 13 - Execution Control HW - Alterar o ponto de corte para olhar a relação de chamados da planilha de fechamento de outubro/2022 para janeiro/2023"/>
    <m/>
    <s v="Major"/>
  </r>
  <r>
    <x v="3"/>
    <s v="Table"/>
    <x v="3"/>
    <x v="0"/>
    <x v="0"/>
    <x v="84"/>
    <n v="224619"/>
    <m/>
    <s v="Tabela Supplies/HW"/>
    <n v="1.5"/>
    <s v="IRIS-5384"/>
    <s v="CR 13 - Execution Control HW - Alterar o ponto de corte para olhar a relação de chamados da planilha de fechamento de outubro/2022 para janeiro/2023"/>
    <m/>
    <s v="Major"/>
  </r>
  <r>
    <x v="3"/>
    <s v="Alert E-Mail"/>
    <x v="3"/>
    <x v="0"/>
    <x v="0"/>
    <x v="85"/>
    <n v="226865"/>
    <m/>
    <s v="E-mail Status Yield - Estrutura"/>
    <n v="2.5"/>
    <s v="IRIS-5119"/>
    <s v="Alert Follow Up - Status Yield"/>
    <m/>
    <s v="Major"/>
  </r>
  <r>
    <x v="3"/>
    <s v="Data ETL"/>
    <x v="3"/>
    <x v="0"/>
    <x v="0"/>
    <x v="86"/>
    <n v="226866"/>
    <m/>
    <s v="Incluir calendário e ajustar job de GSS"/>
    <n v="2"/>
    <s v="IRIS-5125"/>
    <s v="Quality - GSS - Laser HW - Ticket 216 - Inclusão de calendário GSS"/>
    <m/>
    <s v="Major"/>
  </r>
  <r>
    <x v="3"/>
    <s v="Alert E-Mail"/>
    <x v="3"/>
    <x v="0"/>
    <x v="0"/>
    <x v="87"/>
    <n v="226874"/>
    <m/>
    <s v="E-mail Status Yield - Yield"/>
    <n v="4"/>
    <s v="IRIS-5119"/>
    <s v="Alert Follow Up - Status Yield"/>
    <m/>
    <s v="Major"/>
  </r>
  <r>
    <x v="3"/>
    <s v="Alert E-Mail"/>
    <x v="3"/>
    <x v="0"/>
    <x v="0"/>
    <x v="88"/>
    <n v="226876"/>
    <m/>
    <s v="E-mail Status Yield - Audit"/>
    <n v="3"/>
    <s v="IRIS-5119"/>
    <s v="Alert Follow Up - Status Yield"/>
    <m/>
    <s v="Major"/>
  </r>
  <r>
    <x v="3"/>
    <s v="Alert E-Mail"/>
    <x v="3"/>
    <x v="0"/>
    <x v="0"/>
    <x v="89"/>
    <n v="226877"/>
    <m/>
    <s v="E-mail Status Yield - PCBA"/>
    <n v="4"/>
    <s v="IRIS-5119"/>
    <s v="Alert Follow Up - Status Yield"/>
    <m/>
    <s v="Major"/>
  </r>
  <r>
    <x v="3"/>
    <s v="Alert E-Mail"/>
    <x v="3"/>
    <x v="0"/>
    <x v="0"/>
    <x v="90"/>
    <n v="226889"/>
    <m/>
    <s v="E-mail CSA Ink - Gravar falha capturada e seriais"/>
    <n v="3.5"/>
    <s v="IRIS-5751"/>
    <s v="Alert Follow Up - Email CSA Ink"/>
    <m/>
    <s v="Major"/>
  </r>
  <r>
    <x v="3"/>
    <s v="Alert E-Mail"/>
    <x v="3"/>
    <x v="0"/>
    <x v="0"/>
    <x v="91"/>
    <n v="226897"/>
    <m/>
    <s v="E-mail CSA Ink - Capturar falhas registradas e enviar o e-mail"/>
    <n v="2"/>
    <s v="IRIS-5751"/>
    <s v="Alert Follow Up - Email CSA Ink"/>
    <m/>
    <s v="Major"/>
  </r>
  <r>
    <x v="3"/>
    <m/>
    <x v="3"/>
    <x v="2"/>
    <x v="1"/>
    <x v="92"/>
    <n v="226900"/>
    <n v="226865"/>
    <s v="Implementação do Mockup em HTML e CSS - Audit and MFG Line Performance for TL and PCBA"/>
    <m/>
    <m/>
    <m/>
    <m/>
    <s v="Major"/>
  </r>
  <r>
    <x v="3"/>
    <s v="Table"/>
    <x v="3"/>
    <x v="0"/>
    <x v="0"/>
    <x v="93"/>
    <n v="227001"/>
    <m/>
    <s v="Ajustar tabela &quot;GSS Families&quot;"/>
    <n v="3"/>
    <s v="IRIS-5125"/>
    <s v="Quality - GSS - Laser HW - Ticket 216 - Inclusão de calendário GSS"/>
    <m/>
    <s v="Major"/>
  </r>
  <r>
    <x v="3"/>
    <s v="Graphic"/>
    <x v="3"/>
    <x v="0"/>
    <x v="0"/>
    <x v="94"/>
    <n v="227006"/>
    <m/>
    <s v="Ajustar gráfico &quot;Repair Efficiency&quot;"/>
    <n v="1.5"/>
    <s v="IRIS-5125"/>
    <s v="Quality - GSS - Laser HW - Ticket 216 - Inclusão de calendário GSS"/>
    <m/>
    <s v="Major"/>
  </r>
  <r>
    <x v="3"/>
    <s v="Graphic"/>
    <x v="3"/>
    <x v="0"/>
    <x v="0"/>
    <x v="95"/>
    <n v="227007"/>
    <m/>
    <s v="Ajustar gráfico &quot;Failure Origin&quot;"/>
    <n v="1.5"/>
    <s v="IRIS-5125"/>
    <s v="Quality - GSS - Laser HW - Ticket 216 - Inclusão de calendário GSS"/>
    <m/>
    <s v="Major"/>
  </r>
  <r>
    <x v="3"/>
    <s v="Graphic"/>
    <x v="3"/>
    <x v="0"/>
    <x v="0"/>
    <x v="96"/>
    <n v="227008"/>
    <m/>
    <s v="Ajustar gráfico &quot;Commodity Top Offenders&quot;"/>
    <n v="2"/>
    <s v="IRIS-5125"/>
    <s v="Quality - GSS - Laser HW - Ticket 216 - Inclusão de calendário GSS"/>
    <m/>
    <s v="Major"/>
  </r>
  <r>
    <x v="3"/>
    <s v="Graphic"/>
    <x v="3"/>
    <x v="0"/>
    <x v="0"/>
    <x v="97"/>
    <n v="227009"/>
    <m/>
    <s v="Ajustar gráfico &quot;Component Top Offenders&quot;"/>
    <n v="2"/>
    <s v="IRIS-5125"/>
    <s v="Quality - GSS - Laser HW - Ticket 216 - Inclusão de calendário GSS"/>
    <m/>
    <s v="Major"/>
  </r>
  <r>
    <x v="3"/>
    <s v="Graphic"/>
    <x v="3"/>
    <x v="0"/>
    <x v="0"/>
    <x v="98"/>
    <n v="227015"/>
    <m/>
    <s v="Ajustar gráfico &quot;Symptom Top Offenders&quot;"/>
    <n v="2"/>
    <s v="IRIS-5125"/>
    <s v="Quality - GSS - Laser HW - Ticket 216 - Inclusão de calendário GSS"/>
    <m/>
    <s v="Major"/>
  </r>
  <r>
    <x v="3"/>
    <s v="Graphic"/>
    <x v="3"/>
    <x v="0"/>
    <x v="0"/>
    <x v="99"/>
    <n v="227016"/>
    <m/>
    <s v="Ajustar gráfico &quot;MFG x GSS TAT&quot;"/>
    <n v="3"/>
    <s v="IRIS-5125"/>
    <s v="Quality - GSS - Laser HW - Ticket 216 - Inclusão de calendário GSS"/>
    <m/>
    <s v="Major"/>
  </r>
  <r>
    <x v="3"/>
    <m/>
    <x v="3"/>
    <x v="2"/>
    <x v="1"/>
    <x v="100"/>
    <n v="227048"/>
    <n v="226897"/>
    <s v="Implementação HTML e CSS - Audi Failure Communication - Ink HW"/>
    <m/>
    <m/>
    <m/>
    <m/>
    <s v="Major"/>
  </r>
  <r>
    <x v="3"/>
    <m/>
    <x v="3"/>
    <x v="1"/>
    <x v="3"/>
    <x v="101"/>
    <n v="229011"/>
    <n v="227008"/>
    <s v="[LEGADO] Tabela de dados - Coluna &quot;Failure Origen&quot; - Classificação de Supermarket e Manufacturing incorreta"/>
    <m/>
    <m/>
    <m/>
    <s v="Unitary"/>
    <s v="Blocker"/>
  </r>
  <r>
    <x v="3"/>
    <m/>
    <x v="3"/>
    <x v="1"/>
    <x v="4"/>
    <x v="102"/>
    <n v="229039"/>
    <n v="224612"/>
    <s v="Volume vs Target -  Divergência entre os valores do gráfico e a tabela de dados"/>
    <m/>
    <m/>
    <m/>
    <s v="Unitary"/>
    <s v="Major"/>
  </r>
  <r>
    <x v="4"/>
    <s v="Summary Card"/>
    <x v="4"/>
    <x v="0"/>
    <x v="0"/>
    <x v="103"/>
    <n v="224548"/>
    <m/>
    <s v="Summary Card - Total Volume Collected"/>
    <n v="1.5"/>
    <s v="IRIS-5383"/>
    <s v="CR 12 - Execution Control HW - Considerar os valores dos registros da planilha de fechamento que não tem código de chamado na coluna “Key”"/>
    <m/>
    <s v="Major"/>
  </r>
  <r>
    <x v="4"/>
    <s v="Summary Card"/>
    <x v="4"/>
    <x v="0"/>
    <x v="0"/>
    <x v="104"/>
    <n v="224620"/>
    <m/>
    <s v="Summary Card - Total Spend"/>
    <n v="1.5"/>
    <s v="IRIS-5383"/>
    <s v="CR 12 - Execution Control HW - Considerar os valores dos registros da planilha de fechamento que não tem código de chamado na coluna “Key”"/>
    <m/>
    <s v="Major"/>
  </r>
  <r>
    <x v="4"/>
    <s v="Table"/>
    <x v="4"/>
    <x v="0"/>
    <x v="0"/>
    <x v="105"/>
    <n v="224621"/>
    <m/>
    <s v="Volume Vs Target"/>
    <n v="2"/>
    <s v="IRIS-5383"/>
    <s v="CR 12 - Execution Control HW - Considerar os valores dos registros da planilha de fechamento que não tem código de chamado na coluna “Key”"/>
    <m/>
    <s v="Major"/>
  </r>
  <r>
    <x v="4"/>
    <s v="Table"/>
    <x v="4"/>
    <x v="0"/>
    <x v="0"/>
    <x v="106"/>
    <n v="224622"/>
    <m/>
    <s v="Volumes"/>
    <n v="2"/>
    <s v="IRIS-5383"/>
    <s v="CR 12 - Execution Control HW - Considerar os valores dos registros da planilha de fechamento que não tem código de chamado na coluna “Key”"/>
    <m/>
    <s v="Major"/>
  </r>
  <r>
    <x v="4"/>
    <s v="Table"/>
    <x v="4"/>
    <x v="0"/>
    <x v="0"/>
    <x v="107"/>
    <n v="224623"/>
    <m/>
    <s v="Volume"/>
    <n v="2"/>
    <s v="IRIS-5383"/>
    <s v="CR 12 - Execution Control HW - Considerar os valores dos registros da planilha de fechamento que não tem código de chamado na coluna “Key”"/>
    <m/>
    <s v="Major"/>
  </r>
  <r>
    <x v="4"/>
    <s v="Graphic"/>
    <x v="4"/>
    <x v="0"/>
    <x v="0"/>
    <x v="108"/>
    <n v="224624"/>
    <m/>
    <s v="Gráficos CPU by Category e Total CPU"/>
    <n v="3"/>
    <s v="IRIS-5383"/>
    <s v="CR 12 - Execution Control HW - Considerar os valores dos registros da planilha de fechamento que não tem código de chamado na coluna “Key”"/>
    <m/>
    <s v="Major"/>
  </r>
  <r>
    <x v="4"/>
    <s v="Table"/>
    <x v="4"/>
    <x v="0"/>
    <x v="0"/>
    <x v="109"/>
    <n v="224626"/>
    <m/>
    <s v="Tabela Compliance - Program"/>
    <n v="1.5"/>
    <s v="IRIS-5383"/>
    <s v="CR 12 - Execution Control HW - Considerar os valores dos registros da planilha de fechamento que não tem código de chamado na coluna “Key”"/>
    <m/>
    <s v="Major"/>
  </r>
  <r>
    <x v="4"/>
    <s v="Table"/>
    <x v="4"/>
    <x v="0"/>
    <x v="0"/>
    <x v="110"/>
    <n v="224627"/>
    <m/>
    <s v="Tabela Supplies/HW"/>
    <n v="1.5"/>
    <s v="IRIS-5383"/>
    <s v="CR 12 - Execution Control HW - Considerar os valores dos registros da planilha de fechamento que não tem código de chamado na coluna “Key”"/>
    <m/>
    <s v="Major"/>
  </r>
  <r>
    <x v="4"/>
    <s v="Table"/>
    <x v="4"/>
    <x v="0"/>
    <x v="0"/>
    <x v="111"/>
    <n v="224860"/>
    <m/>
    <s v="Spend"/>
    <n v="2"/>
    <s v="IRIS-5383"/>
    <s v="CR 12 - Execution Control HW - Considerar os valores dos registros da planilha de fechamento que não tem código de chamado na coluna “Key”"/>
    <m/>
    <s v="Major"/>
  </r>
  <r>
    <x v="4"/>
    <s v="Table"/>
    <x v="4"/>
    <x v="0"/>
    <x v="0"/>
    <x v="112"/>
    <n v="227710"/>
    <m/>
    <s v="CR – Adicionar coluna de condomínio “Active” ou “Deactivate”"/>
    <n v="2"/>
    <s v="IRIS-5480"/>
    <s v="CR – Adicionar coluna de condomínio “Active” ou “Deactivate”"/>
    <m/>
    <s v="Major"/>
  </r>
  <r>
    <x v="4"/>
    <s v="Table"/>
    <x v="4"/>
    <x v="0"/>
    <x v="0"/>
    <x v="113"/>
    <n v="227715"/>
    <m/>
    <s v="CR - Incluir dados da Simpress no grafico de Volume Supplies"/>
    <n v="4"/>
    <s v="IRIS-5481"/>
    <s v="CR - Incluir dados da Simpress no grafico de Volume Supplies"/>
    <m/>
    <s v="Major"/>
  </r>
  <r>
    <x v="4"/>
    <s v="Graphic"/>
    <x v="4"/>
    <x v="0"/>
    <x v="0"/>
    <x v="114"/>
    <n v="227720"/>
    <m/>
    <s v="CR - Dados dos issuetypes de HUB Cooperativas e Mfg Flex"/>
    <n v="3"/>
    <s v="IRIS-5482"/>
    <s v="CR - Dados dos issuetypes de HUB Cooperativas e Mfg Flex"/>
    <m/>
    <s v="Major"/>
  </r>
  <r>
    <x v="4"/>
    <s v="Summary Card"/>
    <x v="4"/>
    <x v="0"/>
    <x v="0"/>
    <x v="115"/>
    <n v="227722"/>
    <m/>
    <s v="CR - Adicionar card de quantidade de ordens coletadas"/>
    <n v="2"/>
    <s v="IRIS-5484"/>
    <s v="CR - Adicionar card de quantidade de ordens coletadas"/>
    <m/>
    <s v="Major"/>
  </r>
  <r>
    <x v="4"/>
    <s v="Data ETL"/>
    <x v="4"/>
    <x v="0"/>
    <x v="0"/>
    <x v="116"/>
    <n v="227723"/>
    <m/>
    <s v="Adicionar campos na importação do Jira"/>
    <n v="1.5"/>
    <s v="IRIS-5483"/>
    <s v="CR - Pilhas e baterias"/>
    <m/>
    <s v="Major"/>
  </r>
  <r>
    <x v="4"/>
    <s v="Summary Card"/>
    <x v="4"/>
    <x v="0"/>
    <x v="0"/>
    <x v="117"/>
    <n v="227729"/>
    <m/>
    <s v="Adicionar Summary Card &quot;Total Others (Units)&quot;"/>
    <n v="2"/>
    <s v="IRIS-5483"/>
    <s v="CR - Pilhas e baterias"/>
    <m/>
    <s v="Major"/>
  </r>
  <r>
    <x v="4"/>
    <s v="Graphic"/>
    <x v="4"/>
    <x v="0"/>
    <x v="0"/>
    <x v="118"/>
    <n v="227731"/>
    <m/>
    <s v="Gráfico &quot;Volume - Supplies&quot; - Adicionar série &quot;Others&quot;"/>
    <n v="2.5"/>
    <s v="IRIS-5483"/>
    <s v="CR - Pilhas e baterias"/>
    <m/>
    <s v="Major"/>
  </r>
  <r>
    <x v="4"/>
    <s v="Table"/>
    <x v="4"/>
    <x v="0"/>
    <x v="0"/>
    <x v="119"/>
    <n v="227733"/>
    <m/>
    <s v="Tabela CDL - Adicionar coluna Total Others"/>
    <n v="2"/>
    <s v="IRIS-5483"/>
    <s v="CR - Pilhas e baterias"/>
    <m/>
    <s v="Major"/>
  </r>
  <r>
    <x v="4"/>
    <s v="Graphic"/>
    <x v="4"/>
    <x v="0"/>
    <x v="0"/>
    <x v="120"/>
    <n v="227776"/>
    <m/>
    <s v="Gráfico &quot;Volume Supplies&quot; - Adicionar nova série"/>
    <n v="3"/>
    <s v="IRIS-5479"/>
    <s v="CR - Pilhas e baterias (Nova série no gráfico de volume)"/>
    <m/>
    <s v="Major"/>
  </r>
  <r>
    <x v="4"/>
    <s v="Data ETL"/>
    <x v="4"/>
    <x v="0"/>
    <x v="0"/>
    <x v="121"/>
    <n v="227791"/>
    <m/>
    <s v="Job Tabela Jira Supplies Ecobin - Adicionar nova coluna na importação"/>
    <n v="3"/>
    <s v="IRIS-5479"/>
    <s v="CR - Pilhas e baterias (Nova série no gráfico de volume)"/>
    <m/>
    <s v="Minor"/>
  </r>
  <r>
    <x v="4"/>
    <s v="Filter"/>
    <x v="4"/>
    <x v="0"/>
    <x v="0"/>
    <x v="122"/>
    <n v="228326"/>
    <m/>
    <s v="Estrutura da tela"/>
    <n v="2"/>
    <s v="IRIS-5238"/>
    <s v="Aged Inventory - Flex Inventory"/>
    <m/>
    <s v="Major"/>
  </r>
  <r>
    <x v="4"/>
    <s v="Graphic"/>
    <x v="4"/>
    <x v="0"/>
    <x v="0"/>
    <x v="123"/>
    <n v="228330"/>
    <m/>
    <s v="Gráfico Flex Inventory"/>
    <n v="3"/>
    <s v="IRIS-5238"/>
    <s v="Aged Inventory - Flex Inventory"/>
    <m/>
    <s v="Major"/>
  </r>
  <r>
    <x v="4"/>
    <s v="Graphic"/>
    <x v="4"/>
    <x v="0"/>
    <x v="0"/>
    <x v="124"/>
    <n v="228343"/>
    <m/>
    <s v="Aged Inventory - Flex Aged Inventory (&gt;90 days)"/>
    <n v="3"/>
    <s v="IRIS-5239"/>
    <s v="Aged Inventory - Flex Aged Inventory"/>
    <m/>
    <s v="Major"/>
  </r>
  <r>
    <x v="4"/>
    <m/>
    <x v="4"/>
    <x v="3"/>
    <x v="2"/>
    <x v="125"/>
    <n v="229046"/>
    <m/>
    <s v="Volume/Volumes - Tabela de dados não exibe os meses de acordo com o filtro de periodos"/>
    <m/>
    <s v="IRIS-5384"/>
    <s v="CR 13 - Execution Control HW - Alterar o ponto de corte para olhar a relação de chamados da planilha de fechamento de outubro/2022 para janeiro/2023"/>
    <s v="Unitary"/>
    <s v="Major"/>
  </r>
  <r>
    <x v="4"/>
    <m/>
    <x v="4"/>
    <x v="3"/>
    <x v="4"/>
    <x v="126"/>
    <n v="229047"/>
    <m/>
    <s v="Volume - Os dados da tabela não batem com os dados exibidos no gráfico"/>
    <m/>
    <s v="IRIS-5384"/>
    <s v="CR 13 - Execution Control HW - Alterar o ponto de corte para olhar a relação de chamados da planilha de fechamento de outubro/2022 para janeiro/2023"/>
    <s v="Unitary"/>
    <s v="Major"/>
  </r>
  <r>
    <x v="4"/>
    <m/>
    <x v="4"/>
    <x v="1"/>
    <x v="3"/>
    <x v="127"/>
    <n v="229547"/>
    <n v="227722"/>
    <s v="CR - Adicionar card de quantidade de ordens coletadas - Dados não conferem para alguns meses"/>
    <m/>
    <m/>
    <m/>
    <s v="Unitary"/>
    <s v="Major"/>
  </r>
  <r>
    <x v="4"/>
    <m/>
    <x v="4"/>
    <x v="1"/>
    <x v="4"/>
    <x v="128"/>
    <n v="229698"/>
    <n v="228326"/>
    <s v="Estrutura da tela - Filtro &quot;Business&quot; - Opções distintas dispostas na mesma linha."/>
    <m/>
    <m/>
    <m/>
    <s v="Unitary"/>
    <s v="Major"/>
  </r>
  <r>
    <x v="4"/>
    <m/>
    <x v="4"/>
    <x v="1"/>
    <x v="2"/>
    <x v="129"/>
    <n v="229891"/>
    <n v="224621"/>
    <s v="[LEGADO] - Escala do gráfico não está em milhar quando há valores perto de zero"/>
    <m/>
    <m/>
    <m/>
    <s v="Unitary"/>
    <s v="Major"/>
  </r>
  <r>
    <x v="4"/>
    <m/>
    <x v="4"/>
    <x v="1"/>
    <x v="3"/>
    <x v="130"/>
    <n v="229893"/>
    <n v="224621"/>
    <s v="Tabela de dados - Ano da data da coluna &quot;Invoice Date&quot; incorreto"/>
    <m/>
    <m/>
    <m/>
    <s v="Unitary"/>
    <s v="Blocker"/>
  </r>
  <r>
    <x v="4"/>
    <m/>
    <x v="4"/>
    <x v="1"/>
    <x v="3"/>
    <x v="131"/>
    <n v="229902"/>
    <n v="224548"/>
    <s v="Peso real dos chamados com hífen e change type = HW não estão sendo considerados após o ponte de corte"/>
    <m/>
    <m/>
    <m/>
    <s v="Unitary"/>
    <s v="Blocker"/>
  </r>
  <r>
    <x v="4"/>
    <m/>
    <x v="4"/>
    <x v="1"/>
    <x v="3"/>
    <x v="132"/>
    <n v="229914"/>
    <n v="224621"/>
    <s v="Peso real dos chamados com hífen e change type = HW não estão sendo considerados após o ponte de corte"/>
    <m/>
    <m/>
    <m/>
    <s v="Unitary"/>
    <s v="Blocker"/>
  </r>
  <r>
    <x v="4"/>
    <m/>
    <x v="4"/>
    <x v="1"/>
    <x v="3"/>
    <x v="133"/>
    <n v="229926"/>
    <n v="224624"/>
    <s v="Peso real dos chamados com hífen e change type = HW não estão sendo considerados após o ponte de corte"/>
    <m/>
    <m/>
    <m/>
    <s v="Unitary"/>
    <s v="Blocker"/>
  </r>
  <r>
    <x v="4"/>
    <m/>
    <x v="4"/>
    <x v="1"/>
    <x v="3"/>
    <x v="134"/>
    <n v="229927"/>
    <n v="224548"/>
    <s v="Particionamento dos chamados com hífen no rankeamento de arquivos"/>
    <m/>
    <m/>
    <m/>
    <s v="Unitary"/>
    <s v="Blocker"/>
  </r>
  <r>
    <x v="4"/>
    <m/>
    <x v="4"/>
    <x v="1"/>
    <x v="3"/>
    <x v="135"/>
    <n v="229932"/>
    <n v="224621"/>
    <s v="Particionamento dos chamados com hífen no rankeamento de arquivos"/>
    <m/>
    <m/>
    <m/>
    <s v="Unitary"/>
    <s v="Blocker"/>
  </r>
  <r>
    <x v="4"/>
    <m/>
    <x v="4"/>
    <x v="1"/>
    <x v="3"/>
    <x v="136"/>
    <n v="229933"/>
    <n v="224622"/>
    <s v="Particionamento dos chamados com hífen no rankeamento de arquivos"/>
    <m/>
    <m/>
    <m/>
    <s v="Unitary"/>
    <s v="Blocker"/>
  </r>
  <r>
    <x v="4"/>
    <m/>
    <x v="4"/>
    <x v="1"/>
    <x v="3"/>
    <x v="137"/>
    <n v="229934"/>
    <n v="224623"/>
    <s v="Particionamento de chamados com hífen no rankeamento de arquivos"/>
    <m/>
    <m/>
    <m/>
    <s v="Unitary"/>
    <s v="Blocker"/>
  </r>
  <r>
    <x v="4"/>
    <m/>
    <x v="4"/>
    <x v="1"/>
    <x v="3"/>
    <x v="138"/>
    <n v="229935"/>
    <n v="224624"/>
    <s v="Particionamento dos chamados com hífen no rankeamento de arquivos"/>
    <m/>
    <m/>
    <m/>
    <s v="Unitary"/>
    <s v="Blocker"/>
  </r>
  <r>
    <x v="4"/>
    <m/>
    <x v="4"/>
    <x v="1"/>
    <x v="3"/>
    <x v="139"/>
    <n v="229937"/>
    <n v="224620"/>
    <s v="Particionamento dos chamados com hífen no rankeamento de arquivos"/>
    <m/>
    <m/>
    <m/>
    <s v="Unitary"/>
    <s v="Blocker"/>
  </r>
  <r>
    <x v="4"/>
    <m/>
    <x v="4"/>
    <x v="1"/>
    <x v="3"/>
    <x v="140"/>
    <n v="229939"/>
    <n v="224860"/>
    <s v="Particionamento dos chamados com hífen no rankeamento de arquivos"/>
    <m/>
    <m/>
    <m/>
    <s v="Unitary"/>
    <s v="Blocker"/>
  </r>
  <r>
    <x v="4"/>
    <m/>
    <x v="4"/>
    <x v="1"/>
    <x v="3"/>
    <x v="141"/>
    <n v="229941"/>
    <n v="224626"/>
    <s v="Particionamento dos chamados com hífen no rankeamento de arquivos"/>
    <m/>
    <m/>
    <m/>
    <s v="Unitary"/>
    <s v="Blocker"/>
  </r>
  <r>
    <x v="4"/>
    <m/>
    <x v="4"/>
    <x v="1"/>
    <x v="2"/>
    <x v="142"/>
    <n v="230200"/>
    <n v="224548"/>
    <s v="Valores dos chamados não estão sendo considerados nos status &quot;Open&quot; e &quot;Canceled&quot;"/>
    <m/>
    <m/>
    <m/>
    <s v="Unitary"/>
    <s v="Major"/>
  </r>
  <r>
    <x v="4"/>
    <m/>
    <x v="4"/>
    <x v="1"/>
    <x v="4"/>
    <x v="143"/>
    <n v="230214"/>
    <n v="224548"/>
    <s v="Divergência nos valores históricos dos FYs 19 e 20"/>
    <m/>
    <m/>
    <m/>
    <s v="Unitary"/>
    <s v="Critical"/>
  </r>
  <r>
    <x v="4"/>
    <m/>
    <x v="4"/>
    <x v="2"/>
    <x v="1"/>
    <x v="144"/>
    <n v="230215"/>
    <n v="224548"/>
    <s v="[MELHORIA] - Arredondamento dos valores considerando casas decimais"/>
    <m/>
    <m/>
    <m/>
    <m/>
    <s v="Minor"/>
  </r>
  <r>
    <x v="4"/>
    <m/>
    <x v="4"/>
    <x v="1"/>
    <x v="3"/>
    <x v="145"/>
    <n v="230244"/>
    <n v="224626"/>
    <s v="Divergência de valores no Q1FY23"/>
    <m/>
    <m/>
    <m/>
    <s v="Unitary"/>
    <s v="Blocker"/>
  </r>
  <r>
    <x v="4"/>
    <m/>
    <x v="4"/>
    <x v="1"/>
    <x v="3"/>
    <x v="146"/>
    <n v="230365"/>
    <n v="224626"/>
    <s v="Divergência nos valores dos FYs 20, 21 e 22"/>
    <m/>
    <m/>
    <m/>
    <s v="Unitary"/>
    <s v="Blocker"/>
  </r>
  <r>
    <x v="4"/>
    <m/>
    <x v="4"/>
    <x v="1"/>
    <x v="3"/>
    <x v="147"/>
    <n v="230372"/>
    <n v="224627"/>
    <s v="Valores divergentes da linha &quot;Hardware&quot; na tabela"/>
    <m/>
    <m/>
    <m/>
    <s v="Unitary"/>
    <s v="Blocker"/>
  </r>
  <r>
    <x v="4"/>
    <m/>
    <x v="4"/>
    <x v="1"/>
    <x v="2"/>
    <x v="148"/>
    <n v="230378"/>
    <n v="224623"/>
    <s v="Falta de espaçamento nos valores das colunas &quot;Issue Type&quot; e &quot;Program&quot; na tabela de dados exportada"/>
    <m/>
    <m/>
    <m/>
    <s v="Unitary"/>
    <s v="Major"/>
  </r>
  <r>
    <x v="4"/>
    <m/>
    <x v="4"/>
    <x v="1"/>
    <x v="4"/>
    <x v="149"/>
    <n v="230379"/>
    <n v="224623"/>
    <s v="Chamado com hífen de &quot;Cooperatives&quot; duplicado na tabela de dados"/>
    <m/>
    <m/>
    <m/>
    <s v="Unitary"/>
    <s v="Critical"/>
  </r>
  <r>
    <x v="4"/>
    <m/>
    <x v="4"/>
    <x v="1"/>
    <x v="2"/>
    <x v="150"/>
    <n v="230459"/>
    <n v="224860"/>
    <s v="Botão &quot;Clear&quot; não está resetando o valor padrão do filtro &quot;Data Viewing&quot;"/>
    <m/>
    <m/>
    <m/>
    <s v="Unitary"/>
    <s v="Major"/>
  </r>
  <r>
    <x v="4"/>
    <m/>
    <x v="4"/>
    <x v="1"/>
    <x v="4"/>
    <x v="151"/>
    <n v="230473"/>
    <n v="224860"/>
    <s v="Divergência dos valores da tabela de dados com o gráfico em Fev/23"/>
    <m/>
    <m/>
    <m/>
    <s v="Unitary"/>
    <s v="Critical"/>
  </r>
  <r>
    <x v="4"/>
    <m/>
    <x v="4"/>
    <x v="1"/>
    <x v="3"/>
    <x v="152"/>
    <n v="230490"/>
    <n v="224860"/>
    <s v="Valores divergentes nos FYs 19 e 20"/>
    <m/>
    <m/>
    <m/>
    <s v="Unitary"/>
    <s v="Blocker"/>
  </r>
  <r>
    <x v="4"/>
    <m/>
    <x v="4"/>
    <x v="1"/>
    <x v="4"/>
    <x v="153"/>
    <n v="230495"/>
    <n v="224622"/>
    <s v="Gráfico volumes não traz dados para os FYs 19 e 20"/>
    <m/>
    <m/>
    <m/>
    <s v="Unitary"/>
    <s v="Critical"/>
  </r>
  <r>
    <x v="4"/>
    <m/>
    <x v="4"/>
    <x v="1"/>
    <x v="2"/>
    <x v="154"/>
    <n v="230497"/>
    <n v="224624"/>
    <s v="Card Total CPU AVG - Card sem o símbolo referente a  moeda."/>
    <m/>
    <m/>
    <m/>
    <s v="Unitary"/>
    <s v="Major"/>
  </r>
  <r>
    <x v="4"/>
    <m/>
    <x v="4"/>
    <x v="1"/>
    <x v="2"/>
    <x v="155"/>
    <n v="230503"/>
    <n v="224621"/>
    <s v="Chamados com CodeCall estão sem &quot;Status&quot; na tabela de dados"/>
    <m/>
    <m/>
    <m/>
    <s v="Unitary"/>
    <s v="Major"/>
  </r>
  <r>
    <x v="4"/>
    <m/>
    <x v="4"/>
    <x v="1"/>
    <x v="3"/>
    <x v="156"/>
    <n v="230504"/>
    <n v="224622"/>
    <s v="Dados repetidos na tela de detalhes"/>
    <m/>
    <m/>
    <m/>
    <s v="Unitary"/>
    <s v="Major"/>
  </r>
  <r>
    <x v="4"/>
    <m/>
    <x v="4"/>
    <x v="1"/>
    <x v="3"/>
    <x v="157"/>
    <n v="230505"/>
    <n v="224621"/>
    <s v="Diferença de valores entre o gráfico e a tabela de dados"/>
    <m/>
    <m/>
    <m/>
    <s v="Unitary"/>
    <s v="Blocker"/>
  </r>
  <r>
    <x v="4"/>
    <m/>
    <x v="4"/>
    <x v="1"/>
    <x v="3"/>
    <x v="158"/>
    <n v="230520"/>
    <n v="224622"/>
    <s v="Peso Real de B2C e B2B incorretos na tabela de dados e divergência na % do gráfico"/>
    <m/>
    <m/>
    <m/>
    <s v="Unitary"/>
    <s v="Blocker"/>
  </r>
  <r>
    <x v="5"/>
    <s v="Data ETL"/>
    <x v="5"/>
    <x v="0"/>
    <x v="0"/>
    <x v="159"/>
    <n v="230524"/>
    <m/>
    <s v="Job para clone de bancos de produção"/>
    <n v="3.5"/>
    <s v="IRIS-5091"/>
    <s v="Recycled Resin - 1 gráfico (Potencial vs Actual (1))  + Importação"/>
    <m/>
    <s v="Major"/>
  </r>
  <r>
    <x v="5"/>
    <s v="Data ETL"/>
    <x v="5"/>
    <x v="0"/>
    <x v="0"/>
    <x v="160"/>
    <n v="230528"/>
    <m/>
    <s v="Job para importaçao de planilha historico"/>
    <n v="4"/>
    <s v="IRIS-5091"/>
    <s v="Recycled Resin - 1 gráfico (Potencial vs Actual (1))  + Importação"/>
    <m/>
    <s v="Major"/>
  </r>
  <r>
    <x v="5"/>
    <s v="Data ETL"/>
    <x v="5"/>
    <x v="0"/>
    <x v="0"/>
    <x v="161"/>
    <n v="230549"/>
    <m/>
    <s v="Job para importaçao de planilha mensal"/>
    <n v="2.5"/>
    <s v="IRIS-5091"/>
    <s v="Recycled Resin - 1 gráfico (Potencial vs Actual (1))  + Importação"/>
    <m/>
    <s v="Major"/>
  </r>
  <r>
    <x v="5"/>
    <s v="Filter"/>
    <x v="5"/>
    <x v="0"/>
    <x v="0"/>
    <x v="162"/>
    <n v="230567"/>
    <m/>
    <s v="Estrutura da tela"/>
    <n v="3"/>
    <s v="IRIS-5091"/>
    <s v="Recycled Resin - 1 gráfico (Potencial vs Actual (1))  + Importação"/>
    <m/>
    <s v="Major"/>
  </r>
  <r>
    <x v="5"/>
    <s v="Graphic"/>
    <x v="5"/>
    <x v="0"/>
    <x v="0"/>
    <x v="163"/>
    <n v="230571"/>
    <m/>
    <s v="Gráfico “Potential vs Actual”"/>
    <n v="4"/>
    <s v="IRIS-5091"/>
    <s v="Recycled Resin - 1 gráfico (Potencial vs Actual (1))  + Importação"/>
    <m/>
    <s v="Major"/>
  </r>
  <r>
    <x v="5"/>
    <s v="Graphic"/>
    <x v="5"/>
    <x v="0"/>
    <x v="0"/>
    <x v="164"/>
    <n v="230574"/>
    <m/>
    <s v="Gráfico “Saving”"/>
    <n v="3"/>
    <s v="IRIS-5822"/>
    <s v="Recycled Resin - 1 gráfico (Saving (2))"/>
    <m/>
    <s v="Major"/>
  </r>
  <r>
    <x v="5"/>
    <s v="Table"/>
    <x v="5"/>
    <x v="0"/>
    <x v="0"/>
    <x v="165"/>
    <n v="230584"/>
    <m/>
    <s v="Recycled Resin - Tabela &quot;Plastic Recycled&quot;"/>
    <n v="3.5"/>
    <s v="IRIS-5823"/>
    <s v="Recycled Resin - 2 tabelas (Plastic Recycled (2) / Volume(3))"/>
    <m/>
    <s v="Major"/>
  </r>
  <r>
    <x v="5"/>
    <s v="Table"/>
    <x v="5"/>
    <x v="0"/>
    <x v="0"/>
    <x v="166"/>
    <n v="230586"/>
    <m/>
    <s v="Tabela “Potencial vs Actual”"/>
    <n v="3"/>
    <s v="IRIS-5093"/>
    <s v="Recycled Resin - 1 tabela (Potential vc Actual (1)) + Importação"/>
    <m/>
    <s v="Major"/>
  </r>
  <r>
    <x v="5"/>
    <s v="Table"/>
    <x v="5"/>
    <x v="0"/>
    <x v="0"/>
    <x v="167"/>
    <n v="230587"/>
    <m/>
    <s v="Tabela “Summary”"/>
    <n v="3"/>
    <s v="IRIS-5823"/>
    <s v="Recycled Resin - 2 tabelas (Plastic Recycled (2) / Volume(3))"/>
    <m/>
    <s v="Major"/>
  </r>
  <r>
    <x v="5"/>
    <s v="Summary Card"/>
    <x v="5"/>
    <x v="0"/>
    <x v="0"/>
    <x v="168"/>
    <n v="230588"/>
    <m/>
    <s v="Summary Cards"/>
    <n v="3.5"/>
    <s v="IRIS-5095"/>
    <s v="Summary - Resins (1) / Importação"/>
    <m/>
    <s v="Major"/>
  </r>
  <r>
    <x v="5"/>
    <s v="Filter"/>
    <x v="5"/>
    <x v="0"/>
    <x v="0"/>
    <x v="169"/>
    <n v="230589"/>
    <m/>
    <s v="Estrutura da tela - Summary"/>
    <n v="2.5"/>
    <s v="IRIS-5095"/>
    <s v="Summary - Resins (1) / Importação"/>
    <m/>
    <s v="Major"/>
  </r>
  <r>
    <x v="5"/>
    <s v="Graphic"/>
    <x v="5"/>
    <x v="0"/>
    <x v="0"/>
    <x v="170"/>
    <n v="230591"/>
    <m/>
    <s v="Gráfico “Recycled Resin”"/>
    <n v="3.5"/>
    <s v="IRIS-5095"/>
    <s v="Summary - Resins (1) / Importação"/>
    <m/>
    <s v="Major"/>
  </r>
  <r>
    <x v="5"/>
    <s v="Data ETL"/>
    <x v="5"/>
    <x v="0"/>
    <x v="0"/>
    <x v="171"/>
    <n v="230619"/>
    <m/>
    <s v="Importação Estorno"/>
    <n v="3"/>
    <s v="IRIS-5093"/>
    <s v="Recycled Resin - 1 tabela (Potential vc Actual (1)) + Importação"/>
    <m/>
    <s v="Major"/>
  </r>
  <r>
    <x v="5"/>
    <m/>
    <x v="5"/>
    <x v="2"/>
    <x v="1"/>
    <x v="172"/>
    <n v="231761"/>
    <n v="230589"/>
    <s v="[MELHORIA] Inverter a ordem da tela &quot;Summary&quot; no menu"/>
    <m/>
    <m/>
    <m/>
    <m/>
    <s v="Major"/>
  </r>
  <r>
    <x v="5"/>
    <m/>
    <x v="5"/>
    <x v="1"/>
    <x v="3"/>
    <x v="173"/>
    <n v="231922"/>
    <n v="230528"/>
    <s v="Job para importaçao das planilhas de histórico e mensal -  As falhas simuladas nos arquivos não geram mensagens de erro e o envio de email."/>
    <m/>
    <m/>
    <m/>
    <s v="Unitary"/>
    <s v="Major"/>
  </r>
  <r>
    <x v="5"/>
    <m/>
    <x v="5"/>
    <x v="3"/>
    <x v="2"/>
    <x v="174"/>
    <n v="231958"/>
    <m/>
    <s v="Importação de arquivos com registros com RefMonth diferente do período do nome do arquivo"/>
    <m/>
    <s v="IRIS-5091"/>
    <s v="Recycled Resin - 1 gráfico (Potencial vs Actual (1))  + Importação"/>
    <s v="Unitary"/>
    <s v="Major"/>
  </r>
  <r>
    <x v="5"/>
    <m/>
    <x v="5"/>
    <x v="2"/>
    <x v="1"/>
    <x v="175"/>
    <n v="231959"/>
    <n v="230586"/>
    <s v="[MELHORIA] Remover o termo &quot;Table&quot; do título da tabela"/>
    <m/>
    <m/>
    <m/>
    <m/>
    <s v="Major"/>
  </r>
  <r>
    <x v="5"/>
    <m/>
    <x v="5"/>
    <x v="1"/>
    <x v="2"/>
    <x v="176"/>
    <n v="231960"/>
    <n v="230586"/>
    <s v="Formatação dos valores na tela e na exportação"/>
    <m/>
    <m/>
    <m/>
    <s v="Unitary"/>
    <s v="Major"/>
  </r>
  <r>
    <x v="5"/>
    <m/>
    <x v="5"/>
    <x v="1"/>
    <x v="2"/>
    <x v="177"/>
    <n v="231963"/>
    <n v="230586"/>
    <s v="Remover os símbolos R$, $ e % dos valores da tela e exportação"/>
    <m/>
    <m/>
    <m/>
    <s v="Unitary"/>
    <s v="Major"/>
  </r>
  <r>
    <x v="5"/>
    <m/>
    <x v="5"/>
    <x v="1"/>
    <x v="2"/>
    <x v="178"/>
    <n v="231965"/>
    <n v="230571"/>
    <s v="Formatação de valores do tooltip da linha &quot;%Actual/Total&quot;"/>
    <m/>
    <m/>
    <m/>
    <s v="Unitary"/>
    <s v="Major"/>
  </r>
  <r>
    <x v="5"/>
    <m/>
    <x v="5"/>
    <x v="1"/>
    <x v="2"/>
    <x v="179"/>
    <n v="231966"/>
    <n v="230574"/>
    <s v="Símbolo de moeda no tooltip"/>
    <m/>
    <m/>
    <m/>
    <s v="Unitary"/>
    <s v="Minor"/>
  </r>
  <r>
    <x v="5"/>
    <m/>
    <x v="5"/>
    <x v="1"/>
    <x v="3"/>
    <x v="180"/>
    <n v="231984"/>
    <n v="230589"/>
    <s v="Estrutura da tela  - Summary/ Recycled Resin - Filtro &quot;Material&quot; trazendo as descrições dos Part Numbers."/>
    <m/>
    <m/>
    <m/>
    <s v="Unitary"/>
    <s v="Major"/>
  </r>
  <r>
    <x v="5"/>
    <m/>
    <x v="5"/>
    <x v="1"/>
    <x v="2"/>
    <x v="181"/>
    <n v="232148"/>
    <n v="230574"/>
    <s v="Gráfico está sem grade"/>
    <m/>
    <m/>
    <m/>
    <s v="Unitary"/>
    <s v="Major"/>
  </r>
  <r>
    <x v="5"/>
    <m/>
    <x v="5"/>
    <x v="1"/>
    <x v="2"/>
    <x v="182"/>
    <n v="232149"/>
    <n v="230574"/>
    <s v="Remover legenda do gráfico"/>
    <m/>
    <m/>
    <m/>
    <s v="Unitary"/>
    <s v="Minor"/>
  </r>
  <r>
    <x v="5"/>
    <m/>
    <x v="5"/>
    <x v="1"/>
    <x v="2"/>
    <x v="183"/>
    <n v="232150"/>
    <n v="230567"/>
    <s v="Adicionar expansão/retração nos filtros na tela"/>
    <m/>
    <m/>
    <m/>
    <s v="Unitary"/>
    <s v="Major"/>
  </r>
  <r>
    <x v="5"/>
    <m/>
    <x v="5"/>
    <x v="1"/>
    <x v="2"/>
    <x v="184"/>
    <n v="232153"/>
    <n v="230567"/>
    <s v="Ordem incorreta das tabelas na tela"/>
    <m/>
    <m/>
    <m/>
    <s v="Unitary"/>
    <s v="Major"/>
  </r>
  <r>
    <x v="5"/>
    <m/>
    <x v="5"/>
    <x v="1"/>
    <x v="2"/>
    <x v="185"/>
    <n v="232154"/>
    <n v="230589"/>
    <s v="Adicionar expansão/retração nos filtros na tela"/>
    <m/>
    <m/>
    <m/>
    <s v="Unitary"/>
    <s v="Major"/>
  </r>
  <r>
    <x v="5"/>
    <m/>
    <x v="5"/>
    <x v="1"/>
    <x v="2"/>
    <x v="186"/>
    <n v="232160"/>
    <n v="230587"/>
    <s v="Remover o termo &quot;Table&quot; do título"/>
    <m/>
    <m/>
    <m/>
    <s v="Unitary"/>
    <s v="Major"/>
  </r>
  <r>
    <x v="5"/>
    <m/>
    <x v="5"/>
    <x v="1"/>
    <x v="2"/>
    <x v="187"/>
    <n v="232165"/>
    <n v="230586"/>
    <s v="Filtros &quot;Period from&quot; e &quot;Period to&quot; não sendo aplicados na tabela"/>
    <m/>
    <m/>
    <m/>
    <s v="Unitary"/>
    <s v="Major"/>
  </r>
  <r>
    <x v="5"/>
    <m/>
    <x v="5"/>
    <x v="1"/>
    <x v="2"/>
    <x v="188"/>
    <n v="232166"/>
    <n v="230587"/>
    <s v="Alinhar o cabeçalho e os valores da tabela para o mesmo alinhamento"/>
    <m/>
    <m/>
    <m/>
    <s v="Unitary"/>
    <s v="Major"/>
  </r>
  <r>
    <x v="5"/>
    <m/>
    <x v="5"/>
    <x v="1"/>
    <x v="2"/>
    <x v="189"/>
    <n v="232167"/>
    <n v="230567"/>
    <s v="Filtro &quot;Material&quot; duplicando o valor HIPS"/>
    <m/>
    <m/>
    <m/>
    <s v="Unitary"/>
    <s v="Major"/>
  </r>
  <r>
    <x v="5"/>
    <m/>
    <x v="5"/>
    <x v="1"/>
    <x v="2"/>
    <x v="190"/>
    <n v="232168"/>
    <n v="230574"/>
    <s v="Mensagem &quot;No data available&quot;"/>
    <m/>
    <m/>
    <m/>
    <s v="Unitary"/>
    <s v="Major"/>
  </r>
  <r>
    <x v="5"/>
    <m/>
    <x v="5"/>
    <x v="1"/>
    <x v="2"/>
    <x v="191"/>
    <n v="232170"/>
    <n v="230574"/>
    <s v="Conversão para dólar no agrupamento do FY 22"/>
    <m/>
    <m/>
    <m/>
    <s v="Unitary"/>
    <s v="Critical"/>
  </r>
  <r>
    <x v="5"/>
    <m/>
    <x v="5"/>
    <x v="1"/>
    <x v="2"/>
    <x v="192"/>
    <n v="232171"/>
    <n v="230588"/>
    <s v="Formatação dos valores"/>
    <m/>
    <m/>
    <m/>
    <s v="Unitary"/>
    <s v="Major"/>
  </r>
  <r>
    <x v="5"/>
    <m/>
    <x v="5"/>
    <x v="1"/>
    <x v="2"/>
    <x v="193"/>
    <n v="232172"/>
    <n v="230588"/>
    <s v="Valores do FY mudam ao aplicar o filtro &quot;Group&quot;"/>
    <m/>
    <m/>
    <m/>
    <s v="Unitary"/>
    <s v="Critical"/>
  </r>
  <r>
    <x v="5"/>
    <m/>
    <x v="5"/>
    <x v="3"/>
    <x v="3"/>
    <x v="194"/>
    <n v="232175"/>
    <m/>
    <s v="[Dataview=Summary] Quantidade de colunas"/>
    <m/>
    <m/>
    <m/>
    <s v="Unitary"/>
    <s v="Major"/>
  </r>
  <r>
    <x v="5"/>
    <m/>
    <x v="5"/>
    <x v="1"/>
    <x v="2"/>
    <x v="195"/>
    <n v="232177"/>
    <n v="230584"/>
    <s v="Título da tabela"/>
    <m/>
    <m/>
    <m/>
    <s v="Unitary"/>
    <s v="Major"/>
  </r>
  <r>
    <x v="5"/>
    <m/>
    <x v="5"/>
    <x v="1"/>
    <x v="3"/>
    <x v="196"/>
    <n v="232178"/>
    <n v="230584"/>
    <s v="[Dataview=Summary] Não está trazendo todos os registros de volumes e Total Plastic Weight não bate"/>
    <m/>
    <m/>
    <m/>
    <s v="Unitary"/>
    <s v="Major"/>
  </r>
  <r>
    <x v="5"/>
    <m/>
    <x v="5"/>
    <x v="3"/>
    <x v="2"/>
    <x v="197"/>
    <n v="232179"/>
    <m/>
    <s v="Problemas na exportação"/>
    <m/>
    <s v="IRIS-5823"/>
    <s v="Recycled Resin - 2 tabelas (Plastic Recycled (2) / Volume(3))"/>
    <s v="Unitary"/>
    <s v="Major"/>
  </r>
  <r>
    <x v="5"/>
    <m/>
    <x v="5"/>
    <x v="1"/>
    <x v="2"/>
    <x v="198"/>
    <n v="232182"/>
    <n v="230588"/>
    <s v="Filtro Group esta afetando o resultado do card &quot;Flash / Total&quot;"/>
    <m/>
    <m/>
    <m/>
    <s v="Unitary"/>
    <s v="Major"/>
  </r>
  <r>
    <x v="5"/>
    <m/>
    <x v="5"/>
    <x v="1"/>
    <x v="2"/>
    <x v="199"/>
    <n v="232183"/>
    <n v="230588"/>
    <s v="Card Saving não está convertendo o valor para dolar"/>
    <m/>
    <m/>
    <m/>
    <s v="Unitary"/>
    <s v="Major"/>
  </r>
  <r>
    <x v="5"/>
    <m/>
    <x v="5"/>
    <x v="2"/>
    <x v="1"/>
    <x v="200"/>
    <n v="232208"/>
    <m/>
    <s v="Tabela &quot;Summary&quot; - Adicionar funcionalidade de ordenação nas colunas da tabela"/>
    <m/>
    <s v="IRIS-5823"/>
    <s v="Recycled Resin - 2 tabelas (Plastic Recycled (2) / Volume(3))"/>
    <m/>
    <s v="Major"/>
  </r>
  <r>
    <x v="5"/>
    <m/>
    <x v="5"/>
    <x v="2"/>
    <x v="1"/>
    <x v="201"/>
    <n v="232209"/>
    <m/>
    <s v="Recycled Resin - [MELHORIA] Adicionar funcionalidade de ordenação nas colunas da tabela"/>
    <m/>
    <s v="IRIS-5823"/>
    <s v="Recycled Resin - 2 tabelas (Plastic Recycled (2) / Volume(3))"/>
    <m/>
    <s v="Major"/>
  </r>
  <r>
    <x v="5"/>
    <m/>
    <x v="5"/>
    <x v="1"/>
    <x v="4"/>
    <x v="202"/>
    <n v="232210"/>
    <n v="230574"/>
    <s v="Gráfico não exibe períodos com valores negativos"/>
    <m/>
    <m/>
    <m/>
    <s v="Unitary"/>
    <s v="Critical"/>
  </r>
  <r>
    <x v="5"/>
    <m/>
    <x v="5"/>
    <x v="1"/>
    <x v="2"/>
    <x v="203"/>
    <n v="232211"/>
    <n v="230571"/>
    <s v="Título do gráfico incorreto"/>
    <m/>
    <m/>
    <m/>
    <s v="Unitary"/>
    <s v="Major"/>
  </r>
  <r>
    <x v="5"/>
    <m/>
    <x v="5"/>
    <x v="1"/>
    <x v="2"/>
    <x v="204"/>
    <n v="232212"/>
    <n v="230586"/>
    <s v="Título da tabela incorreto"/>
    <m/>
    <m/>
    <m/>
    <s v="Unitary"/>
    <s v="Major"/>
  </r>
  <r>
    <x v="5"/>
    <m/>
    <x v="5"/>
    <x v="2"/>
    <x v="1"/>
    <x v="205"/>
    <n v="232213"/>
    <n v="230571"/>
    <s v="[MELHORIA] Padronização de tooltip"/>
    <m/>
    <m/>
    <m/>
    <m/>
    <s v="Major"/>
  </r>
  <r>
    <x v="5"/>
    <m/>
    <x v="5"/>
    <x v="2"/>
    <x v="1"/>
    <x v="206"/>
    <n v="232216"/>
    <n v="230591"/>
    <s v="[MELHORIA] Padronização de tooltip"/>
    <m/>
    <m/>
    <m/>
    <m/>
    <s v="Major"/>
  </r>
  <r>
    <x v="5"/>
    <m/>
    <x v="5"/>
    <x v="1"/>
    <x v="2"/>
    <x v="207"/>
    <n v="232217"/>
    <n v="230591"/>
    <s v="Tooltips com valores diferentes das barras do gráfico"/>
    <m/>
    <m/>
    <m/>
    <s v="Unitary"/>
    <s v="Major"/>
  </r>
  <r>
    <x v="5"/>
    <m/>
    <x v="5"/>
    <x v="1"/>
    <x v="2"/>
    <x v="208"/>
    <n v="232219"/>
    <n v="230589"/>
    <s v="Ajustar largura dos filtros na tela"/>
    <m/>
    <m/>
    <m/>
    <s v="Unitary"/>
    <s v="Major"/>
  </r>
  <r>
    <x v="5"/>
    <m/>
    <x v="5"/>
    <x v="1"/>
    <x v="2"/>
    <x v="209"/>
    <n v="232221"/>
    <n v="230567"/>
    <s v="Ajustar tamanho dos filtros na tela"/>
    <m/>
    <m/>
    <m/>
    <s v="Unitary"/>
    <s v="Major"/>
  </r>
  <r>
    <x v="5"/>
    <m/>
    <x v="5"/>
    <x v="2"/>
    <x v="1"/>
    <x v="210"/>
    <n v="232222"/>
    <n v="230588"/>
    <s v="[MELHORIA] Ajustar tamanho dos cards na tela"/>
    <m/>
    <m/>
    <m/>
    <m/>
    <s v="Critical"/>
  </r>
  <r>
    <x v="5"/>
    <m/>
    <x v="5"/>
    <x v="1"/>
    <x v="2"/>
    <x v="211"/>
    <n v="232385"/>
    <n v="230571"/>
    <s v="Descrição MTD em períodos que não são atuais"/>
    <m/>
    <m/>
    <m/>
    <s v="Unitary"/>
    <s v="Major"/>
  </r>
  <r>
    <x v="5"/>
    <m/>
    <x v="5"/>
    <x v="1"/>
    <x v="2"/>
    <x v="212"/>
    <n v="232411"/>
    <n v="230584"/>
    <s v="Valor da coluna &quot;Period&quot;"/>
    <m/>
    <m/>
    <m/>
    <s v="Unitary"/>
    <s v="Major"/>
  </r>
  <r>
    <x v="5"/>
    <m/>
    <x v="5"/>
    <x v="1"/>
    <x v="2"/>
    <x v="213"/>
    <n v="232425"/>
    <n v="230591"/>
    <s v="Ao aplicar filtro Operation"/>
    <m/>
    <m/>
    <m/>
    <s v="Unitary"/>
    <s v="Major"/>
  </r>
  <r>
    <x v="5"/>
    <m/>
    <x v="5"/>
    <x v="3"/>
    <x v="2"/>
    <x v="214"/>
    <n v="232426"/>
    <m/>
    <s v="Comportamento incorreto da tabela ao aplicar os filtros da tela"/>
    <m/>
    <s v="IRIS-5823"/>
    <s v="Recycled Resin - 2 tabelas (Plastic Recycled (2) / Volume(3))"/>
    <s v="Unitary"/>
    <s v="Major"/>
  </r>
  <r>
    <x v="5"/>
    <m/>
    <x v="5"/>
    <x v="1"/>
    <x v="2"/>
    <x v="215"/>
    <n v="232667"/>
    <n v="232209"/>
    <s v=" Ordenação da Coluna Period incorreta"/>
    <m/>
    <m/>
    <m/>
    <s v="Unitary"/>
    <s v="Major"/>
  </r>
  <r>
    <x v="6"/>
    <s v="Data ETL"/>
    <x v="6"/>
    <x v="0"/>
    <x v="0"/>
    <x v="216"/>
    <n v="228498"/>
    <m/>
    <s v="Importação Arquivo NRP"/>
    <n v="4"/>
    <s v="IRIS-5259"/>
    <s v="Plan. Canon - NRP vs NRP"/>
    <m/>
    <s v="Major"/>
  </r>
  <r>
    <x v="6"/>
    <s v="Data ETL"/>
    <x v="6"/>
    <x v="0"/>
    <x v="0"/>
    <x v="217"/>
    <n v="228521"/>
    <m/>
    <s v="Importação Arquivo PO"/>
    <n v="3.5"/>
    <s v="IRIS-5259"/>
    <s v="Plan. Canon - NRP vs NRP"/>
    <m/>
    <s v="Major"/>
  </r>
  <r>
    <x v="6"/>
    <s v="Data ETL"/>
    <x v="6"/>
    <x v="0"/>
    <x v="0"/>
    <x v="218"/>
    <n v="228528"/>
    <m/>
    <s v="Importação Arquivo Calendário de Planejamento"/>
    <n v="4"/>
    <s v="IRIS-5259"/>
    <s v="Plan. Canon - NRP vs NRP"/>
    <m/>
    <s v="Major"/>
  </r>
  <r>
    <x v="6"/>
    <s v="Data ETL"/>
    <x v="6"/>
    <x v="0"/>
    <x v="0"/>
    <x v="219"/>
    <n v="228529"/>
    <m/>
    <s v="Importação Arquivo Cadastro"/>
    <n v="4"/>
    <s v="IRIS-5259"/>
    <s v="Plan. Canon - NRP vs NRP"/>
    <m/>
    <s v="Major"/>
  </r>
  <r>
    <x v="6"/>
    <s v="Filter"/>
    <x v="6"/>
    <x v="0"/>
    <x v="0"/>
    <x v="220"/>
    <n v="228614"/>
    <m/>
    <s v="Estrutura da tela"/>
    <n v="3.5"/>
    <s v="IRIS-5259"/>
    <s v="Plan. Canon - NRP vs NRP"/>
    <m/>
    <s v="Major"/>
  </r>
  <r>
    <x v="6"/>
    <s v="Graphic"/>
    <x v="6"/>
    <x v="0"/>
    <x v="0"/>
    <x v="221"/>
    <n v="228615"/>
    <m/>
    <s v="Gráfico Total NRP vs NRP"/>
    <n v="4"/>
    <s v="IRIS-5259"/>
    <s v="Plan. Canon - NRP vs NRP"/>
    <m/>
    <s v="Major"/>
  </r>
  <r>
    <x v="6"/>
    <s v="Table"/>
    <x v="6"/>
    <x v="0"/>
    <x v="0"/>
    <x v="222"/>
    <n v="228616"/>
    <m/>
    <s v="Waterfall Total NRP vs NRP"/>
    <n v="4"/>
    <s v="IRIS-5259"/>
    <s v="Plan. Canon - NRP vs NRP"/>
    <m/>
    <s v="Major"/>
  </r>
  <r>
    <x v="6"/>
    <s v="Graphic"/>
    <x v="6"/>
    <x v="0"/>
    <x v="0"/>
    <x v="223"/>
    <n v="228617"/>
    <m/>
    <s v="Gráfico NRP Variation per Item"/>
    <n v="3"/>
    <s v="IRIS-5259"/>
    <s v="Plan. Canon - NRP vs NRP"/>
    <m/>
    <s v="Major"/>
  </r>
  <r>
    <x v="6"/>
    <s v="Table"/>
    <x v="6"/>
    <x v="0"/>
    <x v="0"/>
    <x v="224"/>
    <n v="228618"/>
    <m/>
    <s v="Waterfall NRP Variation per Item"/>
    <n v="5"/>
    <s v="IRIS-5259"/>
    <s v="Plan. Canon - NRP vs NRP"/>
    <m/>
    <s v="Major"/>
  </r>
  <r>
    <x v="6"/>
    <s v="Data ETL"/>
    <x v="6"/>
    <x v="0"/>
    <x v="0"/>
    <x v="225"/>
    <n v="231415"/>
    <m/>
    <s v="NRP vs CRP - Alteração da importação do arquivo de NRP"/>
    <n v="3"/>
    <s v="IRIS-5878"/>
    <s v="NRP vs CRP - Alteração da importação do arquivo de NRP"/>
    <m/>
    <s v="Major"/>
  </r>
  <r>
    <x v="6"/>
    <s v="Graphic"/>
    <x v="6"/>
    <x v="0"/>
    <x v="0"/>
    <x v="226"/>
    <n v="232539"/>
    <m/>
    <s v="Gráfico Ink HW"/>
    <n v="1.5"/>
    <s v="IRIS-5878"/>
    <s v="NRP vs CRP - Alteração da importação do arquivo de NRP"/>
    <m/>
    <s v="Major"/>
  </r>
  <r>
    <x v="6"/>
    <s v="Graphic"/>
    <x v="6"/>
    <x v="0"/>
    <x v="0"/>
    <x v="227"/>
    <n v="232542"/>
    <m/>
    <s v="Gráfico Laser HW"/>
    <n v="1.5"/>
    <s v="IRIS-5878"/>
    <s v="NRP vs CRP - Alteração da importação do arquivo de NRP"/>
    <m/>
    <s v="Major"/>
  </r>
  <r>
    <x v="6"/>
    <s v="Graphic"/>
    <x v="6"/>
    <x v="0"/>
    <x v="0"/>
    <x v="228"/>
    <n v="232543"/>
    <m/>
    <s v="Gráfico Supplies"/>
    <n v="1.5"/>
    <s v="IRIS-5878"/>
    <s v="NRP vs CRP - Alteração da importação do arquivo de NRP"/>
    <m/>
    <s v="Major"/>
  </r>
  <r>
    <x v="6"/>
    <m/>
    <x v="6"/>
    <x v="1"/>
    <x v="4"/>
    <x v="229"/>
    <n v="233013"/>
    <n v="228528"/>
    <s v="Importação Arquivo Calendário de Planejamento - Arquivo sendo importado com nome incorreto"/>
    <m/>
    <m/>
    <m/>
    <s v="Unitary"/>
    <s v="Major"/>
  </r>
  <r>
    <x v="6"/>
    <m/>
    <x v="6"/>
    <x v="1"/>
    <x v="2"/>
    <x v="230"/>
    <n v="233331"/>
    <n v="231415"/>
    <s v="Arquivo aceita períodos fora do padrão americano"/>
    <m/>
    <m/>
    <m/>
    <s v="Unitary"/>
    <s v="Major"/>
  </r>
  <r>
    <x v="6"/>
    <m/>
    <x v="6"/>
    <x v="1"/>
    <x v="2"/>
    <x v="231"/>
    <n v="233333"/>
    <n v="231415"/>
    <s v="Arquivo aceitando extensões que não seja .xlsx"/>
    <m/>
    <m/>
    <m/>
    <s v="Unitary"/>
    <s v="Major"/>
  </r>
  <r>
    <x v="6"/>
    <m/>
    <x v="6"/>
    <x v="1"/>
    <x v="2"/>
    <x v="232"/>
    <n v="233335"/>
    <n v="231415"/>
    <s v="Arquivo sendo importado com nome de arquivo como Copy"/>
    <m/>
    <m/>
    <m/>
    <s v="Unitary"/>
    <s v="Major"/>
  </r>
  <r>
    <x v="6"/>
    <m/>
    <x v="6"/>
    <x v="1"/>
    <x v="2"/>
    <x v="233"/>
    <n v="233370"/>
    <n v="231415"/>
    <s v="Arquivo dando erro na importação com colunas não obrigatórias em branco"/>
    <m/>
    <m/>
    <m/>
    <s v="Unitary"/>
    <s v="Major"/>
  </r>
  <r>
    <x v="6"/>
    <m/>
    <x v="6"/>
    <x v="1"/>
    <x v="2"/>
    <x v="234"/>
    <n v="233391"/>
    <n v="231415"/>
    <s v="Nome do arquivo sendo importado com dia do mes com 1 dígito Ex: (May1)"/>
    <m/>
    <m/>
    <m/>
    <s v="Unitary"/>
    <s v="Major"/>
  </r>
  <r>
    <x v="6"/>
    <m/>
    <x v="6"/>
    <x v="1"/>
    <x v="3"/>
    <x v="235"/>
    <n v="233396"/>
    <n v="228498"/>
    <s v="Importação Arquivo NRP -  Coluna IBPProcess trazendo dados incorretos"/>
    <m/>
    <m/>
    <m/>
    <s v="Unitary"/>
    <s v="Major"/>
  </r>
  <r>
    <x v="6"/>
    <m/>
    <x v="6"/>
    <x v="1"/>
    <x v="3"/>
    <x v="236"/>
    <n v="233398"/>
    <n v="228498"/>
    <s v="Importação Arquivo NRP -  Coluna &quot;CalWeekStart&quot; trazendo dados incorretos"/>
    <m/>
    <m/>
    <m/>
    <s v="Unitary"/>
    <s v="Major"/>
  </r>
  <r>
    <x v="6"/>
    <m/>
    <x v="6"/>
    <x v="1"/>
    <x v="1"/>
    <x v="237"/>
    <n v="233436"/>
    <n v="228498"/>
    <s v="Importação Arquivo NRP - Mensagens de erro não são tratadas devidamente"/>
    <m/>
    <m/>
    <m/>
    <s v="Unitary"/>
    <s v="Major"/>
  </r>
  <r>
    <x v="6"/>
    <m/>
    <x v="6"/>
    <x v="1"/>
    <x v="3"/>
    <x v="238"/>
    <n v="233501"/>
    <n v="228521"/>
    <s v="Importação Arquivo PO - Erro no Job em vez de leitura parcial do arquivo"/>
    <m/>
    <m/>
    <m/>
    <s v="Unitary"/>
    <s v="Major"/>
  </r>
  <r>
    <x v="6"/>
    <m/>
    <x v="6"/>
    <x v="1"/>
    <x v="1"/>
    <x v="239"/>
    <n v="233502"/>
    <n v="228521"/>
    <s v="Importação Arquivo PO - Coluna &quot;Order Quantity' exibindo valores com casas decimais na base de dados"/>
    <m/>
    <m/>
    <m/>
    <s v="Unitary"/>
    <s v="Major"/>
  </r>
  <r>
    <x v="6"/>
    <m/>
    <x v="6"/>
    <x v="1"/>
    <x v="1"/>
    <x v="240"/>
    <n v="233706"/>
    <n v="228614"/>
    <s v="Filtro sendo exibido como &quot;HorizonGroup&quot; sem espaçamento"/>
    <m/>
    <m/>
    <m/>
    <s v="Unitary"/>
    <s v="Minor"/>
  </r>
  <r>
    <x v="6"/>
    <m/>
    <x v="6"/>
    <x v="2"/>
    <x v="1"/>
    <x v="241"/>
    <n v="233710"/>
    <n v="228614"/>
    <s v="[MELHORIA] - Alinhamento dos filtro &quot;1st Planning Cycle&quot; e &quot;2nd Planning Cycle&quot; e demais"/>
    <m/>
    <m/>
    <m/>
    <s v="Unitary"/>
    <s v="Minor"/>
  </r>
  <r>
    <x v="6"/>
    <m/>
    <x v="6"/>
    <x v="1"/>
    <x v="3"/>
    <x v="242"/>
    <n v="233712"/>
    <n v="228615"/>
    <s v="Barras e labels desalinhadas"/>
    <m/>
    <m/>
    <m/>
    <s v="Unitary"/>
    <s v="Blocker"/>
  </r>
  <r>
    <x v="6"/>
    <m/>
    <x v="6"/>
    <x v="1"/>
    <x v="1"/>
    <x v="243"/>
    <n v="233713"/>
    <n v="228615"/>
    <s v="Escala em unidade de milhar com &quot;k&quot;"/>
    <m/>
    <m/>
    <m/>
    <s v="Unitary"/>
    <s v="Minor"/>
  </r>
  <r>
    <x v="6"/>
    <m/>
    <x v="6"/>
    <x v="1"/>
    <x v="3"/>
    <x v="244"/>
    <n v="233715"/>
    <n v="228615"/>
    <s v="Desenho das barras no gráfico"/>
    <m/>
    <m/>
    <m/>
    <s v="Unitary"/>
    <s v="Blocker"/>
  </r>
  <r>
    <x v="6"/>
    <m/>
    <x v="6"/>
    <x v="1"/>
    <x v="1"/>
    <x v="245"/>
    <n v="233717"/>
    <n v="228615"/>
    <s v="Valores nulos não mostram o número zero em todas as barras do gráfico"/>
    <m/>
    <m/>
    <m/>
    <s v="Unitary"/>
    <s v="Minor"/>
  </r>
  <r>
    <x v="6"/>
    <m/>
    <x v="6"/>
    <x v="1"/>
    <x v="4"/>
    <x v="246"/>
    <n v="233719"/>
    <n v="228614"/>
    <s v="Remover mensagem de validação de filtros da tela"/>
    <m/>
    <m/>
    <m/>
    <s v="Unitary"/>
    <s v="Critical"/>
  </r>
  <r>
    <x v="6"/>
    <m/>
    <x v="6"/>
    <x v="1"/>
    <x v="2"/>
    <x v="247"/>
    <n v="233722"/>
    <n v="228615"/>
    <s v="Mensagem &quot;No data available&quot; não está sendo exibida"/>
    <m/>
    <m/>
    <m/>
    <s v="Unitary"/>
    <s v="Major"/>
  </r>
  <r>
    <x v="6"/>
    <m/>
    <x v="6"/>
    <x v="1"/>
    <x v="3"/>
    <x v="248"/>
    <n v="233727"/>
    <n v="228615"/>
    <s v="Valores por quartil não são exibidos tendo valores para seus meses"/>
    <m/>
    <m/>
    <m/>
    <s v="Unitary"/>
    <s v="Blocker"/>
  </r>
  <r>
    <x v="6"/>
    <m/>
    <x v="6"/>
    <x v="1"/>
    <x v="3"/>
    <x v="249"/>
    <n v="233755"/>
    <n v="228614"/>
    <s v="Datas padrão dos filtro &quot;Horizon - Period from&quot; e &quot;Horizon - Period to&quot; estão erradas"/>
    <m/>
    <m/>
    <m/>
    <s v="Unitary"/>
    <s v="Critical"/>
  </r>
  <r>
    <x v="6"/>
    <m/>
    <x v="6"/>
    <x v="1"/>
    <x v="2"/>
    <x v="250"/>
    <n v="233760"/>
    <n v="228614"/>
    <s v="Ordenação dos filtros &quot;1st Planning Cycle&quot; e &quot;2nd Planning Cycle&quot; está incorreta"/>
    <m/>
    <m/>
    <m/>
    <s v="Unitary"/>
    <s v="Major"/>
  </r>
  <r>
    <x v="6"/>
    <m/>
    <x v="6"/>
    <x v="1"/>
    <x v="1"/>
    <x v="251"/>
    <n v="233765"/>
    <n v="228614"/>
    <s v="Valores dos filtros &quot;Type&quot; &quot;Item&quot; e &quot;Status&quot; Não estão em maiúsculo"/>
    <m/>
    <m/>
    <m/>
    <s v="Unitary"/>
    <s v="Minor"/>
  </r>
  <r>
    <x v="6"/>
    <m/>
    <x v="6"/>
    <x v="1"/>
    <x v="1"/>
    <x v="252"/>
    <n v="233766"/>
    <n v="228614"/>
    <s v="Valores dos filtros de cadastro não estão em ordem crescente"/>
    <m/>
    <m/>
    <m/>
    <s v="Unitary"/>
    <s v="Minor"/>
  </r>
  <r>
    <x v="6"/>
    <m/>
    <x v="6"/>
    <x v="1"/>
    <x v="4"/>
    <x v="253"/>
    <n v="233767"/>
    <n v="228614"/>
    <s v="Filtros de cadastro não mudam status ao trocar Subfamily"/>
    <m/>
    <m/>
    <m/>
    <s v="Unitary"/>
    <s v="Major"/>
  </r>
  <r>
    <x v="6"/>
    <m/>
    <x v="6"/>
    <x v="2"/>
    <x v="1"/>
    <x v="254"/>
    <n v="233773"/>
    <n v="228614"/>
    <s v="[MELHORIA] - Aplicar expansão dos filtros de 1st e 2nd Cycle quando não houver nada selecionado"/>
    <m/>
    <m/>
    <m/>
    <s v="Unitary"/>
    <s v="Minor"/>
  </r>
  <r>
    <x v="6"/>
    <m/>
    <x v="6"/>
    <x v="2"/>
    <x v="1"/>
    <x v="255"/>
    <n v="233777"/>
    <n v="228614"/>
    <s v="[MELHORIA] - Ajustar espaçamento entre os elementos da tela"/>
    <m/>
    <m/>
    <m/>
    <s v="Unitary"/>
    <s v="Major"/>
  </r>
  <r>
    <x v="6"/>
    <m/>
    <x v="6"/>
    <x v="1"/>
    <x v="3"/>
    <x v="256"/>
    <n v="233778"/>
    <n v="228615"/>
    <s v="Tooltip com valores incorretos"/>
    <m/>
    <m/>
    <m/>
    <s v="Unitary"/>
    <s v="Blocker"/>
  </r>
  <r>
    <x v="6"/>
    <m/>
    <x v="6"/>
    <x v="1"/>
    <x v="2"/>
    <x v="257"/>
    <n v="233779"/>
    <n v="228617"/>
    <s v="Escala em unidade de milhar com &quot;k&quot;"/>
    <m/>
    <m/>
    <m/>
    <s v="Unitary"/>
    <s v="Major"/>
  </r>
  <r>
    <x v="6"/>
    <m/>
    <x v="6"/>
    <x v="1"/>
    <x v="2"/>
    <x v="258"/>
    <n v="233785"/>
    <n v="228616"/>
    <s v="Remover destaque na linha da tabela"/>
    <m/>
    <m/>
    <m/>
    <s v="Unitary"/>
    <s v="Major"/>
  </r>
  <r>
    <x v="6"/>
    <m/>
    <x v="6"/>
    <x v="1"/>
    <x v="2"/>
    <x v="259"/>
    <n v="233789"/>
    <n v="228618"/>
    <s v="Remover destaque da linha da tabela"/>
    <m/>
    <m/>
    <m/>
    <s v="Unitary"/>
    <s v="Major"/>
  </r>
  <r>
    <x v="6"/>
    <m/>
    <x v="6"/>
    <x v="1"/>
    <x v="2"/>
    <x v="260"/>
    <n v="233791"/>
    <n v="228617"/>
    <s v="Tooltip fora do padrão"/>
    <m/>
    <m/>
    <m/>
    <s v="Unitary"/>
    <s v="Major"/>
  </r>
  <r>
    <x v="6"/>
    <m/>
    <x v="6"/>
    <x v="1"/>
    <x v="2"/>
    <x v="261"/>
    <n v="233799"/>
    <n v="228618"/>
    <s v="Legenda não oculta linhas quando o agrupamento é diferente de Week"/>
    <m/>
    <m/>
    <m/>
    <s v="Unitary"/>
    <s v="Major"/>
  </r>
  <r>
    <x v="6"/>
    <m/>
    <x v="6"/>
    <x v="1"/>
    <x v="2"/>
    <x v="262"/>
    <n v="233800"/>
    <n v="228616"/>
    <s v="Legenda não oculta linha com agrupamento diferente de Week"/>
    <m/>
    <m/>
    <m/>
    <s v="Unitary"/>
    <s v="Major"/>
  </r>
  <r>
    <x v="6"/>
    <m/>
    <x v="6"/>
    <x v="1"/>
    <x v="4"/>
    <x v="263"/>
    <n v="233801"/>
    <n v="228618"/>
    <s v="Valores não estão coloridos quando o agrupamento é diferente de Week"/>
    <m/>
    <m/>
    <m/>
    <s v="Unitary"/>
    <s v="Critical"/>
  </r>
  <r>
    <x v="6"/>
    <m/>
    <x v="6"/>
    <x v="1"/>
    <x v="4"/>
    <x v="264"/>
    <n v="233802"/>
    <n v="228616"/>
    <s v="Valores não estão coloridos quando o agrupamento é diferente de Week"/>
    <m/>
    <m/>
    <m/>
    <s v="Unitary"/>
    <s v="Critical"/>
  </r>
  <r>
    <x v="6"/>
    <m/>
    <x v="6"/>
    <x v="1"/>
    <x v="1"/>
    <x v="265"/>
    <n v="233804"/>
    <n v="228616"/>
    <s v="Valores do tooltip sem ponto de separador de milhar"/>
    <m/>
    <m/>
    <m/>
    <s v="Unitary"/>
    <s v="Minor"/>
  </r>
  <r>
    <x v="6"/>
    <m/>
    <x v="6"/>
    <x v="1"/>
    <x v="1"/>
    <x v="266"/>
    <n v="233806"/>
    <n v="228618"/>
    <s v="Valores do tooltip sem ponto de separador de milhar"/>
    <m/>
    <m/>
    <m/>
    <s v="Unitary"/>
    <s v="Minor"/>
  </r>
  <r>
    <x v="6"/>
    <m/>
    <x v="6"/>
    <x v="1"/>
    <x v="2"/>
    <x v="267"/>
    <n v="233852"/>
    <n v="228614"/>
    <s v="Filtro &quot;Item&quot; exibindo a descrição do item ao invés do código"/>
    <m/>
    <m/>
    <m/>
    <s v="Unitary"/>
    <s v="Major"/>
  </r>
  <r>
    <x v="7"/>
    <s v="Table"/>
    <x v="7"/>
    <x v="0"/>
    <x v="0"/>
    <x v="268"/>
    <n v="234092"/>
    <m/>
    <s v="Tabela “Overall Capacity vs NRP vs CRP (Long term)” - Dados"/>
    <n v="3.5"/>
    <s v="IRIS-5870"/>
    <s v="Tabela “Overall Capacity vs NRP vs CRP (Long term)”"/>
    <m/>
    <s v="Major"/>
  </r>
  <r>
    <x v="7"/>
    <s v="Table"/>
    <x v="7"/>
    <x v="0"/>
    <x v="0"/>
    <x v="269"/>
    <n v="234354"/>
    <m/>
    <s v="Tabela “Overall Capacity vs NRP vs CRP (Long term)” - Estrutura da tela + Tabela (Mock)"/>
    <n v="4.5"/>
    <s v="IRIS-5870"/>
    <s v="Tabela “Overall Capacity vs NRP vs CRP (Long term)”"/>
    <m/>
    <s v="Major"/>
  </r>
  <r>
    <x v="7"/>
    <s v="Graphic"/>
    <x v="7"/>
    <x v="0"/>
    <x v="0"/>
    <x v="270"/>
    <n v="234355"/>
    <m/>
    <s v="Gráfico “Overall Capacity vs NRP vs CRP (Mid term)”"/>
    <n v="3"/>
    <s v="IRIS-5873"/>
    <s v="Gráfico “Overall Capacity vs NRP vs CRP (Mid term)”"/>
    <m/>
    <s v="Major"/>
  </r>
  <r>
    <x v="7"/>
    <s v="Graphic"/>
    <x v="7"/>
    <x v="0"/>
    <x v="0"/>
    <x v="271"/>
    <n v="234358"/>
    <m/>
    <s v="Gráfico “Overall Capacity vs NRP vs CRP (Long term)"/>
    <n v="3"/>
    <s v="IRIS-5871"/>
    <s v="Gráfico “Overall Capacity vs NRP vs CRP (Long term)"/>
    <m/>
    <s v="Major"/>
  </r>
  <r>
    <x v="7"/>
    <s v="Table"/>
    <x v="7"/>
    <x v="0"/>
    <x v="0"/>
    <x v="272"/>
    <n v="234359"/>
    <m/>
    <s v="Tabela “Overall Capacity vs NRP vs CRP (Mid term)” - Estrutura"/>
    <n v="4.5"/>
    <s v="IRIS-5872"/>
    <s v="Tabela “Overall Capacity vs NRP vs CRP (Mid term)”"/>
    <m/>
    <s v="Major"/>
  </r>
  <r>
    <x v="7"/>
    <s v="Table"/>
    <x v="7"/>
    <x v="0"/>
    <x v="0"/>
    <x v="273"/>
    <n v="234360"/>
    <m/>
    <s v="Tabela “Overall Capacity vs NRP vs CRP (Mid term)” - Dados"/>
    <n v="3.5"/>
    <s v="IRIS-5872"/>
    <s v="Tabela “Overall Capacity vs NRP vs CRP (Mid term)”"/>
    <m/>
    <s v="Major"/>
  </r>
  <r>
    <x v="7"/>
    <s v="Data ETL"/>
    <x v="7"/>
    <x v="0"/>
    <x v="0"/>
    <x v="274"/>
    <n v="234368"/>
    <m/>
    <s v="Canon - Importação Arquivo CRP"/>
    <n v="4"/>
    <s v="IRIS-5749"/>
    <s v="Importação Arquivo CRP"/>
    <m/>
    <s v="Major"/>
  </r>
  <r>
    <x v="7"/>
    <s v="Table"/>
    <x v="7"/>
    <x v="0"/>
    <x v="0"/>
    <x v="275"/>
    <n v="234369"/>
    <m/>
    <s v="Capacity Sets - Cadastro de Shifts"/>
    <n v="4.5"/>
    <s v="IRIS-5865"/>
    <s v="Capacity Sets - Cadastro de Shifts + Estrutura da tela"/>
    <m/>
    <s v="Major"/>
  </r>
  <r>
    <x v="7"/>
    <s v="Table"/>
    <x v="7"/>
    <x v="0"/>
    <x v="0"/>
    <x v="276"/>
    <n v="234370"/>
    <m/>
    <s v="Capacity Sets - Cadastro de Setup"/>
    <n v="4"/>
    <s v="IRIS-5866"/>
    <s v="Capacity Sets- Cadastro de Setup"/>
    <m/>
    <s v="Major"/>
  </r>
  <r>
    <x v="7"/>
    <s v="Table"/>
    <x v="7"/>
    <x v="0"/>
    <x v="0"/>
    <x v="277"/>
    <n v="234371"/>
    <m/>
    <s v="Capacity Sets - Cadastro de eficiência da operação"/>
    <n v="3"/>
    <s v="IRIS-5867"/>
    <s v="Capacity Sets - Cadastro de eficiência da operação"/>
    <m/>
    <s v="Major"/>
  </r>
  <r>
    <x v="7"/>
    <s v="Table"/>
    <x v="7"/>
    <x v="0"/>
    <x v="0"/>
    <x v="278"/>
    <n v="234372"/>
    <m/>
    <s v="Capacity Sets - Cadastro de feriados"/>
    <n v="3"/>
    <s v="IRIS-5868"/>
    <s v="Capacity Sets - Cadastro de feriados"/>
    <m/>
    <s v="Major"/>
  </r>
  <r>
    <x v="7"/>
    <m/>
    <x v="7"/>
    <x v="1"/>
    <x v="1"/>
    <x v="279"/>
    <n v="235235"/>
    <n v="234369"/>
    <s v="Fonte do Título da tela fora do padrão do IRIS"/>
    <m/>
    <m/>
    <m/>
    <s v="Unitary"/>
    <s v="Minor"/>
  </r>
  <r>
    <x v="7"/>
    <m/>
    <x v="7"/>
    <x v="1"/>
    <x v="1"/>
    <x v="280"/>
    <n v="235236"/>
    <n v="234369"/>
    <s v="Título do filtro ausente"/>
    <m/>
    <m/>
    <m/>
    <s v="Unitary"/>
    <s v="Minor"/>
  </r>
  <r>
    <x v="7"/>
    <m/>
    <x v="7"/>
    <x v="1"/>
    <x v="2"/>
    <x v="281"/>
    <n v="235238"/>
    <n v="234369"/>
    <s v="Mensagens de erro invertidas dos campos &quot;Hour/day&quot; e &quot;Day/WK&quot;"/>
    <m/>
    <m/>
    <m/>
    <s v="Unitary"/>
    <s v="Major"/>
  </r>
  <r>
    <x v="7"/>
    <m/>
    <x v="7"/>
    <x v="1"/>
    <x v="1"/>
    <x v="282"/>
    <n v="235239"/>
    <n v="234369"/>
    <s v="Palavra escrita como &quot;Shif&quot; dentro do modal"/>
    <m/>
    <m/>
    <m/>
    <s v="Unitary"/>
    <s v="Minor"/>
  </r>
  <r>
    <x v="7"/>
    <m/>
    <x v="7"/>
    <x v="4"/>
    <x v="0"/>
    <x v="283"/>
    <n v="235247"/>
    <n v="234354"/>
    <s v="Estrutura da tela"/>
    <m/>
    <m/>
    <m/>
    <m/>
    <s v="Major"/>
  </r>
  <r>
    <x v="7"/>
    <m/>
    <x v="7"/>
    <x v="1"/>
    <x v="1"/>
    <x v="284"/>
    <n v="235260"/>
    <n v="234369"/>
    <s v="Remover Nome da coluna &quot;Actions&quot;"/>
    <m/>
    <m/>
    <m/>
    <s v="Unitary"/>
    <s v="Minor"/>
  </r>
  <r>
    <x v="7"/>
    <m/>
    <x v="7"/>
    <x v="2"/>
    <x v="1"/>
    <x v="285"/>
    <n v="235266"/>
    <n v="234369"/>
    <s v="[MELHORIA] - End Date sem hífen quando não há cadastrado"/>
    <m/>
    <m/>
    <m/>
    <s v="Unitary"/>
    <s v="Minor"/>
  </r>
  <r>
    <x v="7"/>
    <m/>
    <x v="7"/>
    <x v="1"/>
    <x v="2"/>
    <x v="286"/>
    <n v="235271"/>
    <n v="234369"/>
    <s v="Ao inserir um &quot;Crews&quot; com valor quebrado não exibe nenhuma ação ao clicar no botão &quot;Save&quot;"/>
    <m/>
    <m/>
    <m/>
    <s v="Unitary"/>
    <s v="Major"/>
  </r>
  <r>
    <x v="7"/>
    <m/>
    <x v="7"/>
    <x v="1"/>
    <x v="3"/>
    <x v="287"/>
    <n v="235273"/>
    <n v="234369"/>
    <s v="Valores sendo invertidos entre os campos &quot;Hour/day&quot; e &quot;Day/WK&quot; ao salvar e exibir na tabela"/>
    <m/>
    <m/>
    <m/>
    <s v="Unitary"/>
    <s v="Critical"/>
  </r>
  <r>
    <x v="7"/>
    <m/>
    <x v="7"/>
    <x v="1"/>
    <x v="3"/>
    <x v="288"/>
    <n v="235274"/>
    <n v="234369"/>
    <s v="Não está sendo possível atualizar um registro"/>
    <m/>
    <m/>
    <m/>
    <s v="Unitary"/>
    <s v="Blocker"/>
  </r>
  <r>
    <x v="7"/>
    <m/>
    <x v="7"/>
    <x v="1"/>
    <x v="2"/>
    <x v="289"/>
    <n v="235275"/>
    <n v="234369"/>
    <s v="Label da tela de cadastro sendo exibida como &quot;Edit Shift&quot; quando clica no botão &quot;New Shift&quot;"/>
    <m/>
    <m/>
    <m/>
    <s v="Unitary"/>
    <s v="Major"/>
  </r>
  <r>
    <x v="7"/>
    <m/>
    <x v="7"/>
    <x v="1"/>
    <x v="3"/>
    <x v="290"/>
    <n v="235276"/>
    <n v="234369"/>
    <s v="End Date não reconhece o dia 29/10/2023 como um Domingo"/>
    <m/>
    <m/>
    <m/>
    <s v="Unitary"/>
    <s v="Critical"/>
  </r>
  <r>
    <x v="7"/>
    <m/>
    <x v="7"/>
    <x v="1"/>
    <x v="3"/>
    <x v="291"/>
    <n v="235277"/>
    <n v="234369"/>
    <s v="Ao adicionar um &quot;New Shift&quot; o mesmo sobrescreve um registro já existente"/>
    <m/>
    <m/>
    <m/>
    <s v="Unitary"/>
    <s v="Blocker"/>
  </r>
  <r>
    <x v="7"/>
    <m/>
    <x v="7"/>
    <x v="1"/>
    <x v="3"/>
    <x v="292"/>
    <n v="235278"/>
    <n v="234369"/>
    <s v="Ao tentar adicionar um novo registro após excluir todos, é exibida uma mensagem de erro"/>
    <m/>
    <m/>
    <m/>
    <s v="Unitary"/>
    <s v="Blocker"/>
  </r>
  <r>
    <x v="7"/>
    <m/>
    <x v="7"/>
    <x v="1"/>
    <x v="3"/>
    <x v="293"/>
    <n v="235296"/>
    <n v="234369"/>
    <s v="Está sendo permitido um novo cadastro para operações e shifts iguais com End Date vazio"/>
    <m/>
    <m/>
    <m/>
    <s v="Unitary"/>
    <s v="Blocker"/>
  </r>
  <r>
    <x v="7"/>
    <m/>
    <x v="7"/>
    <x v="1"/>
    <x v="1"/>
    <x v="294"/>
    <n v="235314"/>
    <n v="234369"/>
    <s v="Ícone estranho sendo exibido na tabela após um deploy"/>
    <m/>
    <m/>
    <m/>
    <s v="Unitary"/>
    <s v="Minor"/>
  </r>
  <r>
    <x v="7"/>
    <m/>
    <x v="7"/>
    <x v="2"/>
    <x v="1"/>
    <x v="295"/>
    <n v="235415"/>
    <n v="234369"/>
    <s v="[MELHORIA] Coluna &quot;Operation&quot; desalinhada com as informações "/>
    <m/>
    <m/>
    <m/>
    <s v="Unitary"/>
    <s v="Minor"/>
  </r>
  <r>
    <x v="7"/>
    <m/>
    <x v="7"/>
    <x v="1"/>
    <x v="1"/>
    <x v="296"/>
    <n v="235417"/>
    <n v="234369"/>
    <s v="Nome do arquivo exportado incorreto"/>
    <m/>
    <m/>
    <m/>
    <s v="Unitary"/>
    <s v="Minor"/>
  </r>
  <r>
    <x v="7"/>
    <m/>
    <x v="7"/>
    <x v="1"/>
    <x v="4"/>
    <x v="297"/>
    <n v="235422"/>
    <n v="234370"/>
    <s v="Capacity Sets - Cadastro de Setup - Layout da tabela incorreto"/>
    <m/>
    <m/>
    <m/>
    <s v="Unitary"/>
    <s v="Major"/>
  </r>
  <r>
    <x v="7"/>
    <m/>
    <x v="7"/>
    <x v="1"/>
    <x v="1"/>
    <x v="298"/>
    <n v="235423"/>
    <n v="234370"/>
    <s v="Capacity Sets - Cadastro de Setup - Faltando espaço &quot;Week 1(%)&quot;"/>
    <m/>
    <m/>
    <m/>
    <s v="Unitary"/>
    <s v="Minor"/>
  </r>
  <r>
    <x v="7"/>
    <m/>
    <x v="7"/>
    <x v="1"/>
    <x v="1"/>
    <x v="299"/>
    <n v="235424"/>
    <n v="234370"/>
    <s v="Capacity Sets  - Cadastro de Setup -  Não é possível destacar as linhas da tabela"/>
    <m/>
    <m/>
    <m/>
    <s v="Unitary"/>
    <s v="Minor"/>
  </r>
  <r>
    <x v="7"/>
    <m/>
    <x v="7"/>
    <x v="1"/>
    <x v="2"/>
    <x v="300"/>
    <n v="235425"/>
    <n v="234370"/>
    <s v="Capacity Sets - Cadastro de Setup - Valores do arquivo exportado não exibe &quot;,&quot; separando as casas decimais"/>
    <m/>
    <m/>
    <m/>
    <s v="Unitary"/>
    <s v="Major"/>
  </r>
  <r>
    <x v="7"/>
    <m/>
    <x v="7"/>
    <x v="1"/>
    <x v="3"/>
    <x v="301"/>
    <n v="235426"/>
    <n v="234370"/>
    <s v="Capacity Sets - Cadastro de Setup - Fonte fora do Padrão &quot;HP&quot; "/>
    <m/>
    <m/>
    <m/>
    <s v="Unitary"/>
    <s v="Major"/>
  </r>
  <r>
    <x v="7"/>
    <m/>
    <x v="7"/>
    <x v="1"/>
    <x v="3"/>
    <x v="302"/>
    <n v="235427"/>
    <n v="234370"/>
    <s v="Capacity Sets - Cadastro de Setup - Datas específicas no &quot;End Date&quot; impedem realização do cadastro"/>
    <m/>
    <m/>
    <m/>
    <s v="Unitary"/>
    <s v="Major"/>
  </r>
  <r>
    <x v="7"/>
    <m/>
    <x v="7"/>
    <x v="1"/>
    <x v="1"/>
    <x v="303"/>
    <n v="235429"/>
    <n v="234370"/>
    <s v="Capacity Sets - Cadastro de Setup - Botão &quot;Save&quot; habilitado, sem o preenchimento dos campos obrigatórios "/>
    <m/>
    <m/>
    <m/>
    <s v="Unitary"/>
    <s v="Minor"/>
  </r>
  <r>
    <x v="7"/>
    <m/>
    <x v="7"/>
    <x v="2"/>
    <x v="1"/>
    <x v="304"/>
    <n v="235432"/>
    <n v="234370"/>
    <s v="[Melhoria]  Capacity Sets - Cadastro de Setup -  Alinhamento dos nomes das colunas e valores fora do padrão "/>
    <m/>
    <m/>
    <m/>
    <s v="Unitary"/>
    <s v="Minor"/>
  </r>
  <r>
    <x v="7"/>
    <m/>
    <x v="7"/>
    <x v="1"/>
    <x v="3"/>
    <x v="305"/>
    <n v="235433"/>
    <n v="234370"/>
    <s v="Capacity Sets - Cadastro de Setup - Não é possível realizar cadastros com o campo &quot;End Date&quot; vazio"/>
    <m/>
    <m/>
    <m/>
    <s v="Unitary"/>
    <s v="Major"/>
  </r>
  <r>
    <x v="7"/>
    <m/>
    <x v="7"/>
    <x v="1"/>
    <x v="2"/>
    <x v="306"/>
    <n v="235434"/>
    <n v="234370"/>
    <s v="Capacity Sets - Cadastro de Setup - Label da tela de Edição descrita como &quot;New Setup&quot;"/>
    <m/>
    <m/>
    <m/>
    <s v="Unitary"/>
    <s v="Major"/>
  </r>
  <r>
    <x v="7"/>
    <m/>
    <x v="7"/>
    <x v="2"/>
    <x v="1"/>
    <x v="307"/>
    <n v="235435"/>
    <n v="234370"/>
    <s v="[Melhoria] Capacity Sets - Cadastro de Setup - Animação que indica ícones clicáveis não está ativa"/>
    <m/>
    <m/>
    <m/>
    <s v="Unitary"/>
    <s v="Minor"/>
  </r>
  <r>
    <x v="7"/>
    <m/>
    <x v="7"/>
    <x v="1"/>
    <x v="1"/>
    <x v="308"/>
    <n v="235436"/>
    <n v="234370"/>
    <s v="Capacity Sets - Cadastro de Setup - Campo &quot;Product&quot; exibe último caracter em minúsculo."/>
    <m/>
    <m/>
    <m/>
    <s v="Unitary"/>
    <s v="Major"/>
  </r>
  <r>
    <x v="7"/>
    <m/>
    <x v="7"/>
    <x v="1"/>
    <x v="3"/>
    <x v="309"/>
    <n v="235437"/>
    <n v="234370"/>
    <s v="Capacity Sets - Cadastro de Setup - Na tela de edição, ao alterar &quot;Operation&quot; a aplicação não atualiza a tabela."/>
    <m/>
    <m/>
    <m/>
    <s v="Unitary"/>
    <s v="Major"/>
  </r>
  <r>
    <x v="7"/>
    <m/>
    <x v="7"/>
    <x v="1"/>
    <x v="2"/>
    <x v="310"/>
    <n v="235438"/>
    <n v="234370"/>
    <s v="Capacity Sets - Cadastro de Setup - Exportação - Nomes do arquivo  e da tabela incorretos"/>
    <m/>
    <m/>
    <m/>
    <s v="Unitary"/>
    <s v="Major"/>
  </r>
  <r>
    <x v="7"/>
    <m/>
    <x v="7"/>
    <x v="2"/>
    <x v="1"/>
    <x v="311"/>
    <n v="235439"/>
    <n v="234370"/>
    <s v="[Melhoria] Capacity Sets - Cadastro de Setup - &quot;Operation&quot; sem seleção prévia"/>
    <m/>
    <m/>
    <m/>
    <s v="Unitary"/>
    <s v="Minor"/>
  </r>
  <r>
    <x v="7"/>
    <m/>
    <x v="7"/>
    <x v="2"/>
    <x v="1"/>
    <x v="312"/>
    <n v="235440"/>
    <n v="234369"/>
    <s v="[Melhoria] Capacity Sets - Cadastro de Shifts - Ícone de edição - Tonalidade fora do padrão"/>
    <m/>
    <m/>
    <m/>
    <s v="Unitary"/>
    <s v="Minor"/>
  </r>
  <r>
    <x v="7"/>
    <m/>
    <x v="7"/>
    <x v="1"/>
    <x v="3"/>
    <x v="313"/>
    <n v="235698"/>
    <n v="234369"/>
    <s v="Está sendo permitido cadastro de períodos para operações e shifts iguais dentro de um período existente"/>
    <m/>
    <m/>
    <m/>
    <s v="Unitary"/>
    <s v="Blocker"/>
  </r>
  <r>
    <x v="7"/>
    <m/>
    <x v="7"/>
    <x v="4"/>
    <x v="0"/>
    <x v="314"/>
    <n v="235710"/>
    <n v="234358"/>
    <s v="Frontend Gráfico “Overall Capacity vs NRP vs CRP (Long term)"/>
    <m/>
    <m/>
    <m/>
    <m/>
    <s v="Major"/>
  </r>
  <r>
    <x v="7"/>
    <m/>
    <x v="7"/>
    <x v="1"/>
    <x v="2"/>
    <x v="315"/>
    <n v="235740"/>
    <n v="234370"/>
    <s v="Capacity Sets - Cadastro de Setup - Valores percentuais - Casa decimal separada por &quot;.&quot; em vez de &quot;,&quot;"/>
    <m/>
    <m/>
    <m/>
    <s v="Unitary"/>
    <s v="Major"/>
  </r>
  <r>
    <x v="7"/>
    <m/>
    <x v="7"/>
    <x v="1"/>
    <x v="3"/>
    <x v="316"/>
    <n v="235751"/>
    <n v="234370"/>
    <s v="Capacity Sets - Cadastro de Setup - Operation - Quando selecionado Ink HW+Laser HW a tabela não exibe os respectivos dados"/>
    <m/>
    <m/>
    <m/>
    <s v="Unitary"/>
    <s v="Major"/>
  </r>
  <r>
    <x v="7"/>
    <m/>
    <x v="7"/>
    <x v="1"/>
    <x v="3"/>
    <x v="317"/>
    <n v="235773"/>
    <n v="234370"/>
    <s v="Capacity Sets - Cadastro de Setup - Tela de cadastro não salva os registros quando o campo Product está vazio"/>
    <m/>
    <m/>
    <m/>
    <s v="Unitary"/>
    <s v="Major"/>
  </r>
  <r>
    <x v="7"/>
    <m/>
    <x v="7"/>
    <x v="1"/>
    <x v="4"/>
    <x v="318"/>
    <n v="235777"/>
    <n v="234372"/>
    <s v="Campo &quot;Description&quot; permitindo mais de 100 caracteres"/>
    <m/>
    <m/>
    <m/>
    <s v="Unitary"/>
    <s v="Major"/>
  </r>
  <r>
    <x v="7"/>
    <m/>
    <x v="7"/>
    <x v="1"/>
    <x v="1"/>
    <x v="319"/>
    <n v="235781"/>
    <n v="234372"/>
    <s v="Contorno no botão &quot;X&quot; ao clicar em &quot;New Holiday&quot;"/>
    <m/>
    <m/>
    <m/>
    <s v="Unitary"/>
    <s v="Minor"/>
  </r>
  <r>
    <x v="7"/>
    <m/>
    <x v="7"/>
    <x v="1"/>
    <x v="1"/>
    <x v="320"/>
    <n v="235791"/>
    <n v="234372"/>
    <s v="[MELHORIA] Números alinhados à direita  na coluna &quot;Description&quot; quando exportado para o excel"/>
    <m/>
    <m/>
    <m/>
    <s v="Unitary"/>
    <s v="Minor"/>
  </r>
  <r>
    <x v="7"/>
    <m/>
    <x v="7"/>
    <x v="1"/>
    <x v="2"/>
    <x v="321"/>
    <n v="235792"/>
    <n v="234372"/>
    <s v="Arquivo exportado com colunas do excel desformatadas"/>
    <m/>
    <m/>
    <m/>
    <s v="Unitary"/>
    <s v="Major"/>
  </r>
  <r>
    <x v="7"/>
    <m/>
    <x v="7"/>
    <x v="1"/>
    <x v="4"/>
    <x v="322"/>
    <n v="235797"/>
    <n v="234370"/>
    <s v="Capacity Sets - Cadastro de Setup -  Data “01/01/0001“ gerada pela aplicação após salvar um cadastro com o “End Date” vazio"/>
    <m/>
    <m/>
    <m/>
    <s v="Unitary"/>
    <s v="Major"/>
  </r>
  <r>
    <x v="7"/>
    <m/>
    <x v="7"/>
    <x v="1"/>
    <x v="1"/>
    <x v="323"/>
    <n v="235818"/>
    <n v="234371"/>
    <s v="Tabela desalinhada"/>
    <m/>
    <m/>
    <m/>
    <s v="Unitary"/>
    <s v="Minor"/>
  </r>
  <r>
    <x v="7"/>
    <m/>
    <x v="7"/>
    <x v="1"/>
    <x v="2"/>
    <x v="324"/>
    <n v="235820"/>
    <n v="234372"/>
    <s v="Modal com fundo escuro"/>
    <m/>
    <m/>
    <m/>
    <s v="Unitary"/>
    <s v="Minor"/>
  </r>
  <r>
    <x v="7"/>
    <m/>
    <x v="7"/>
    <x v="1"/>
    <x v="4"/>
    <x v="325"/>
    <n v="235821"/>
    <n v="234371"/>
    <s v="Não está exibindo mensagem quando não há &quot;Efficiency&quot; preenchida"/>
    <m/>
    <m/>
    <m/>
    <s v="Unitary"/>
    <s v="Major"/>
  </r>
  <r>
    <x v="7"/>
    <m/>
    <x v="7"/>
    <x v="1"/>
    <x v="2"/>
    <x v="326"/>
    <n v="235822"/>
    <n v="234371"/>
    <s v="Mensagem errada ao cadastrar/editar/deletar uma efficiency"/>
    <m/>
    <m/>
    <m/>
    <s v="Unitary"/>
    <s v="Minor"/>
  </r>
  <r>
    <x v="7"/>
    <m/>
    <x v="7"/>
    <x v="1"/>
    <x v="4"/>
    <x v="327"/>
    <n v="235831"/>
    <n v="234371"/>
    <s v="Não está cadastrando uma efficiency ao preencher por último o campo &quot;Efficiency&quot;"/>
    <m/>
    <m/>
    <m/>
    <s v="Unitary"/>
    <s v="Major"/>
  </r>
  <r>
    <x v="7"/>
    <m/>
    <x v="7"/>
    <x v="1"/>
    <x v="1"/>
    <x v="328"/>
    <n v="235833"/>
    <n v="234371"/>
    <s v="Título do arquivo exportado faltando um &quot;-&quot;"/>
    <m/>
    <m/>
    <m/>
    <s v="Unitary"/>
    <s v="Minor"/>
  </r>
  <r>
    <x v="7"/>
    <m/>
    <x v="7"/>
    <x v="1"/>
    <x v="4"/>
    <x v="329"/>
    <n v="235844"/>
    <n v="234369"/>
    <s v="Botão de save vindo default desabilitado"/>
    <m/>
    <m/>
    <m/>
    <s v="Unitary"/>
    <s v="Major"/>
  </r>
  <r>
    <x v="7"/>
    <m/>
    <x v="7"/>
    <x v="2"/>
    <x v="1"/>
    <x v="330"/>
    <n v="235860"/>
    <n v="234370"/>
    <s v="[Melhoria] Capacity Sets - Cadastro de Setup - Campo &quot;Product&quot; desbloqueado quando &quot;Family (Sub)&quot; = &quot;OVERALL&quot;"/>
    <m/>
    <m/>
    <m/>
    <s v="Unitary"/>
    <s v="Major"/>
  </r>
  <r>
    <x v="7"/>
    <m/>
    <x v="7"/>
    <x v="1"/>
    <x v="4"/>
    <x v="331"/>
    <n v="235890"/>
    <n v="234354"/>
    <s v="&quot;Period from&quot; exibe mês que não é o mês corrente pelo calendário Plan e por consequencia o &quot;Period to&quot; exibe também o mês errado"/>
    <m/>
    <m/>
    <m/>
    <s v="Unitary"/>
    <s v="Critical"/>
  </r>
  <r>
    <x v="7"/>
    <m/>
    <x v="7"/>
    <x v="1"/>
    <x v="4"/>
    <x v="332"/>
    <n v="235893"/>
    <n v="234354"/>
    <s v="Valores da tabela não exibem ponto de milhar"/>
    <m/>
    <m/>
    <m/>
    <s v="Unitary"/>
    <s v="Major"/>
  </r>
  <r>
    <x v="7"/>
    <m/>
    <x v="7"/>
    <x v="1"/>
    <x v="1"/>
    <x v="333"/>
    <n v="235895"/>
    <n v="234354"/>
    <s v="Tonalidade da cor cinza das linhas de Capacity estão quase imperceptíveis"/>
    <m/>
    <m/>
    <m/>
    <s v="Unitary"/>
    <s v="Major"/>
  </r>
  <r>
    <x v="7"/>
    <m/>
    <x v="7"/>
    <x v="1"/>
    <x v="1"/>
    <x v="334"/>
    <n v="235896"/>
    <n v="234354"/>
    <s v="Filtros fora da fonte padrão da HP"/>
    <m/>
    <m/>
    <m/>
    <s v="Unitary"/>
    <s v="Minor"/>
  </r>
  <r>
    <x v="7"/>
    <m/>
    <x v="7"/>
    <x v="1"/>
    <x v="1"/>
    <x v="335"/>
    <n v="235898"/>
    <n v="234354"/>
    <s v="Formato da data e hora do nome do arquivo excel está fora do padrão"/>
    <m/>
    <m/>
    <m/>
    <s v="Unitary"/>
    <s v="Minor"/>
  </r>
  <r>
    <x v="7"/>
    <m/>
    <x v="7"/>
    <x v="4"/>
    <x v="0"/>
    <x v="336"/>
    <n v="235973"/>
    <n v="234355"/>
    <s v="Front &quot;Overall Capacity vs NRP vs CRP (Mid term)&quot;"/>
    <m/>
    <m/>
    <m/>
    <m/>
    <s v="Major"/>
  </r>
  <r>
    <x v="7"/>
    <m/>
    <x v="7"/>
    <x v="1"/>
    <x v="1"/>
    <x v="337"/>
    <n v="235981"/>
    <n v="234372"/>
    <s v="Tamanho da fonte do título errada"/>
    <m/>
    <m/>
    <m/>
    <s v="Unitary"/>
    <s v="Major"/>
  </r>
  <r>
    <x v="7"/>
    <m/>
    <x v="7"/>
    <x v="1"/>
    <x v="3"/>
    <x v="338"/>
    <n v="235999"/>
    <n v="234354"/>
    <s v="As telas de &quot;Capacity Management -&gt; Ink HW&quot; e &quot;Settings -&gt; Capacity - Sets&quot; estão quebrando ao abrir"/>
    <m/>
    <m/>
    <m/>
    <s v="Unitary"/>
    <s v="Blocker"/>
  </r>
  <r>
    <x v="7"/>
    <m/>
    <x v="7"/>
    <x v="1"/>
    <x v="3"/>
    <x v="339"/>
    <n v="236068"/>
    <n v="234369"/>
    <s v="Não está sendo possível atualizar um registro"/>
    <m/>
    <m/>
    <m/>
    <s v="Unitary"/>
    <s v="Blocker"/>
  </r>
  <r>
    <x v="7"/>
    <m/>
    <x v="7"/>
    <x v="1"/>
    <x v="4"/>
    <x v="340"/>
    <n v="236069"/>
    <n v="234369"/>
    <s v="Popups de mensagens ao criar/atualizar/deletar fora do padrão"/>
    <m/>
    <m/>
    <m/>
    <s v="Unitary"/>
    <s v="Major"/>
  </r>
  <r>
    <x v="7"/>
    <m/>
    <x v="7"/>
    <x v="1"/>
    <x v="3"/>
    <x v="341"/>
    <n v="236070"/>
    <n v="234372"/>
    <s v="Não está sendo possível atualizar um Holiday"/>
    <m/>
    <m/>
    <m/>
    <s v="Unitary"/>
    <s v="Blocker"/>
  </r>
  <r>
    <x v="7"/>
    <m/>
    <x v="7"/>
    <x v="1"/>
    <x v="4"/>
    <x v="342"/>
    <n v="236071"/>
    <n v="234372"/>
    <s v="Ao tentar atualizar um registro e limpar a data e clicar em &quot;Save&quot; nada ocorre"/>
    <m/>
    <m/>
    <m/>
    <s v="Unitary"/>
    <s v="Major"/>
  </r>
  <r>
    <x v="7"/>
    <m/>
    <x v="7"/>
    <x v="1"/>
    <x v="3"/>
    <x v="343"/>
    <n v="236073"/>
    <n v="234369"/>
    <s v="Ao clicar em &quot;New Shift&quot; e em atualizar não abre o modal "/>
    <m/>
    <m/>
    <m/>
    <s v="Unitary"/>
    <s v="Major"/>
  </r>
  <r>
    <x v="7"/>
    <m/>
    <x v="7"/>
    <x v="1"/>
    <x v="4"/>
    <x v="344"/>
    <n v="236074"/>
    <n v="234371"/>
    <s v="Mensagem &quot;Efficiency already registered for these same settings&quot; sendo exibida antes de apontar um range de data"/>
    <m/>
    <m/>
    <m/>
    <s v="Unitary"/>
    <s v="Major"/>
  </r>
  <r>
    <x v="7"/>
    <m/>
    <x v="7"/>
    <x v="1"/>
    <x v="1"/>
    <x v="345"/>
    <n v="236160"/>
    <n v="234355"/>
    <s v="Gráfico “Overall Capacity vs NRP vs CRP (Mid term)” - Posicionamento incorreto"/>
    <m/>
    <m/>
    <m/>
    <s v="Unitary"/>
    <s v="Major"/>
  </r>
  <r>
    <x v="7"/>
    <m/>
    <x v="7"/>
    <x v="1"/>
    <x v="1"/>
    <x v="346"/>
    <n v="236163"/>
    <n v="234355"/>
    <s v="Gráfico “Overall Capacity vs NRP vs CRP (Mid term)” - A barra de rolagem é exibida mesmo quando não há dados"/>
    <m/>
    <m/>
    <m/>
    <s v="Unitary"/>
    <s v="Minor"/>
  </r>
  <r>
    <x v="7"/>
    <m/>
    <x v="7"/>
    <x v="1"/>
    <x v="1"/>
    <x v="347"/>
    <n v="236166"/>
    <n v="234359"/>
    <s v="Tabela “Overall Capacity vs NRP vs CRP (Mid term)” - Estrutura - Tabela não segue regra padrão quando não há dados"/>
    <m/>
    <m/>
    <m/>
    <s v="Unitary"/>
    <s v="Major"/>
  </r>
  <r>
    <x v="7"/>
    <m/>
    <x v="7"/>
    <x v="1"/>
    <x v="1"/>
    <x v="348"/>
    <n v="236168"/>
    <n v="234354"/>
    <s v="Tabela “Overall Capacity vs NRP vs CRP (Long term)” - Estrutura da tela + Tabela (Mock) - Estrutura - Tabela não segue regra padrão quando não há dados"/>
    <m/>
    <m/>
    <m/>
    <s v="Unitary"/>
    <s v="Major"/>
  </r>
  <r>
    <x v="8"/>
    <s v="Filter"/>
    <x v="8"/>
    <x v="0"/>
    <x v="0"/>
    <x v="349"/>
    <n v="229493"/>
    <m/>
    <s v="Estrutura da tela"/>
    <n v="3.5"/>
    <s v="IRIS-5748"/>
    <s v="Plan. Canon - CRP vs CRP"/>
    <m/>
    <s v="Major"/>
  </r>
  <r>
    <x v="8"/>
    <s v="Graphic"/>
    <x v="8"/>
    <x v="0"/>
    <x v="0"/>
    <x v="350"/>
    <n v="229494"/>
    <m/>
    <s v="Gráfico Total CRP vs CRP"/>
    <n v="4"/>
    <s v="IRIS-5748"/>
    <s v="Plan. Canon - CRP vs CRP"/>
    <m/>
    <s v="Major"/>
  </r>
  <r>
    <x v="8"/>
    <s v="Table"/>
    <x v="8"/>
    <x v="0"/>
    <x v="0"/>
    <x v="351"/>
    <n v="229495"/>
    <m/>
    <s v="Waterfall Total CRP vs CRP"/>
    <n v="4"/>
    <s v="IRIS-5748"/>
    <s v="Plan. Canon - CRP vs CRP"/>
    <m/>
    <s v="Major"/>
  </r>
  <r>
    <x v="8"/>
    <s v="Graphic"/>
    <x v="8"/>
    <x v="0"/>
    <x v="0"/>
    <x v="352"/>
    <n v="229496"/>
    <m/>
    <s v="Gráfico CRP Variation per Item"/>
    <n v="3"/>
    <s v="IRIS-5748"/>
    <s v="Plan. Canon - CRP vs CRP"/>
    <m/>
    <s v="Major"/>
  </r>
  <r>
    <x v="8"/>
    <s v="Table"/>
    <x v="8"/>
    <x v="0"/>
    <x v="0"/>
    <x v="353"/>
    <n v="229497"/>
    <m/>
    <s v="Waterfall CRP Variation per Item"/>
    <n v="5"/>
    <s v="IRIS-5748"/>
    <s v="Plan. Canon - CRP vs CRP"/>
    <m/>
    <s v="Major"/>
  </r>
  <r>
    <x v="8"/>
    <s v="Data ETL"/>
    <x v="8"/>
    <x v="0"/>
    <x v="0"/>
    <x v="354"/>
    <n v="233939"/>
    <m/>
    <s v="Adição de nova estação no job do volume produzido"/>
    <n v="1.5"/>
    <s v="IRIS-5930"/>
    <s v="Quality Yield - Alteração da fonte de dados do volume produzido"/>
    <m/>
    <s v="Major"/>
  </r>
  <r>
    <x v="8"/>
    <s v="Graphic"/>
    <x v="8"/>
    <x v="0"/>
    <x v="0"/>
    <x v="355"/>
    <n v="233941"/>
    <m/>
    <s v="Aplicação na tela legada - Gráfico &quot;Yield Results&quot;"/>
    <n v="1.5"/>
    <s v="IRIS-5930"/>
    <s v="Quality Yield - Alteração da fonte de dados do volume produzido"/>
    <m/>
    <s v="Major"/>
  </r>
  <r>
    <x v="8"/>
    <s v="Graphic"/>
    <x v="8"/>
    <x v="0"/>
    <x v="0"/>
    <x v="356"/>
    <n v="233956"/>
    <m/>
    <s v="Aplicação na tela legada - Gráfico &quot;Yield Loss Contributors&quot;"/>
    <n v="1.5"/>
    <s v="IRIS-5930"/>
    <s v="Quality Yield - Alteração da fonte de dados do volume produzido"/>
    <m/>
    <s v="Major"/>
  </r>
  <r>
    <x v="8"/>
    <s v="Graphic"/>
    <x v="8"/>
    <x v="0"/>
    <x v="0"/>
    <x v="357"/>
    <n v="233963"/>
    <m/>
    <s v="Aplicação na tela legada - Gráfico &quot;Yield Breakdown&quot;"/>
    <n v="1.5"/>
    <s v="IRIS-5930"/>
    <s v="Quality Yield - Alteração da fonte de dados do volume produzido"/>
    <m/>
    <s v="Major"/>
  </r>
  <r>
    <x v="8"/>
    <s v="Table"/>
    <x v="8"/>
    <x v="0"/>
    <x v="0"/>
    <x v="358"/>
    <n v="233971"/>
    <m/>
    <s v="Aplicação na tela nova - Tabela &quot;INK HW FAMILIES&quot;"/>
    <n v="1.5"/>
    <s v="IRIS-5930"/>
    <s v="Quality Yield - Alteração da fonte de dados do volume produzido"/>
    <m/>
    <s v="Major"/>
  </r>
  <r>
    <x v="8"/>
    <s v="Graphic"/>
    <x v="8"/>
    <x v="0"/>
    <x v="0"/>
    <x v="359"/>
    <n v="233976"/>
    <m/>
    <s v="Aplicação na tela nova - Gráfico de pizza &quot;Detractors Contributors&quot; (last [period] ou período livre)"/>
    <n v="1.5"/>
    <s v="IRIS-5930"/>
    <s v="Quality Yield - Alteração da fonte de dados do volume produzido"/>
    <m/>
    <s v="Major"/>
  </r>
  <r>
    <x v="8"/>
    <s v="Graphic"/>
    <x v="8"/>
    <x v="0"/>
    <x v="0"/>
    <x v="360"/>
    <n v="233979"/>
    <m/>
    <s v="Aplicação na tela nova - Gráfico &quot;Ink HW Performance per platform [metric]&quot;"/>
    <n v="1.5"/>
    <s v="IRIS-5930"/>
    <s v="Quality Yield - Alteração da fonte de dados do volume produzido"/>
    <m/>
    <s v="Major"/>
  </r>
  <r>
    <x v="8"/>
    <s v="Graphic"/>
    <x v="8"/>
    <x v="0"/>
    <x v="0"/>
    <x v="361"/>
    <n v="233980"/>
    <m/>
    <s v="Aplicação na tela nova - Gráfico de área &quot;Detractors Contributors&quot;"/>
    <n v="1.5"/>
    <s v="IRIS-5930"/>
    <s v="Quality Yield - Alteração da fonte de dados do volume produzido"/>
    <m/>
    <s v="Major"/>
  </r>
  <r>
    <x v="8"/>
    <s v="Graphic"/>
    <x v="8"/>
    <x v="0"/>
    <x v="0"/>
    <x v="362"/>
    <n v="233981"/>
    <m/>
    <s v="Aplicação na tela nova - Gráfico &quot;Yield Loss Contributors&quot;"/>
    <n v="1.5"/>
    <s v="IRIS-5930"/>
    <s v="Quality Yield - Alteração da fonte de dados do volume produzido"/>
    <m/>
    <s v="Major"/>
  </r>
  <r>
    <x v="8"/>
    <s v="Graphic"/>
    <x v="8"/>
    <x v="0"/>
    <x v="0"/>
    <x v="363"/>
    <n v="233983"/>
    <m/>
    <s v="Aplicação na tela nova - Gráfico &quot;Workmanship vs Defective Parts&quot;"/>
    <n v="1.5"/>
    <s v="IRIS-5930"/>
    <s v="Quality Yield - Alteração da fonte de dados do volume produzido"/>
    <m/>
    <s v="Major"/>
  </r>
  <r>
    <x v="8"/>
    <s v="Graphic"/>
    <x v="8"/>
    <x v="0"/>
    <x v="0"/>
    <x v="364"/>
    <n v="233985"/>
    <m/>
    <s v="Aplicação na tela legada - Gráfico &quot;Top Offenders  per Symptom&quot;"/>
    <n v="1.5"/>
    <s v="IRIS-5930"/>
    <s v="Quality Yield - Alteração da fonte de dados do volume produzido"/>
    <m/>
    <s v="Major"/>
  </r>
  <r>
    <x v="8"/>
    <s v="Table"/>
    <x v="8"/>
    <x v="0"/>
    <x v="0"/>
    <x v="365"/>
    <n v="233987"/>
    <m/>
    <s v="Aplicação na tela nova - Tabela &quot;INK HW&quot;"/>
    <n v="1.5"/>
    <s v="IRIS-5930"/>
    <s v="Quality Yield - Alteração da fonte de dados do volume produzido"/>
    <m/>
    <s v="Major"/>
  </r>
  <r>
    <x v="8"/>
    <s v="Graphic"/>
    <x v="8"/>
    <x v="0"/>
    <x v="0"/>
    <x v="366"/>
    <n v="233988"/>
    <m/>
    <s v="Aplicação na tela nova - Gráfico de pizza &quot;Detractors Contributors last 30 days&quot;"/>
    <n v="1.5"/>
    <s v="IRIS-5930"/>
    <s v="Quality Yield - Alteração da fonte de dados do volume produzido"/>
    <m/>
    <s v="Major"/>
  </r>
  <r>
    <x v="8"/>
    <s v="Graphic"/>
    <x v="8"/>
    <x v="0"/>
    <x v="0"/>
    <x v="367"/>
    <n v="233989"/>
    <m/>
    <s v="Aplicação na tela nova - Gráfico &quot;Commodity Top Offenders - last 4 weeks - Yield Loss&quot;"/>
    <n v="1.5"/>
    <s v="IRIS-5930"/>
    <s v="Quality Yield - Alteração da fonte de dados do volume produzido"/>
    <m/>
    <s v="Major"/>
  </r>
  <r>
    <x v="8"/>
    <s v="Graphic"/>
    <x v="8"/>
    <x v="0"/>
    <x v="0"/>
    <x v="368"/>
    <n v="233990"/>
    <m/>
    <s v="Aplicação na tela nova - Gráfico &quot;Commodity Top Offenders - Yield Loss&quot;"/>
    <n v="1.5"/>
    <s v="IRIS-5930"/>
    <s v="Quality Yield - Alteração da fonte de dados do volume produzido"/>
    <m/>
    <s v="Major"/>
  </r>
  <r>
    <x v="8"/>
    <s v="Graphic"/>
    <x v="8"/>
    <x v="0"/>
    <x v="0"/>
    <x v="369"/>
    <n v="233991"/>
    <m/>
    <s v="Aplicação na tela nova - Gráfico &quot;Symptom Top Offenders - last 4 weeks - Yield Loss&quot;"/>
    <n v="1.5"/>
    <s v="IRIS-5930"/>
    <s v="Quality Yield - Alteração da fonte de dados do volume produzido"/>
    <m/>
    <s v="Major"/>
  </r>
  <r>
    <x v="8"/>
    <s v="Graphic"/>
    <x v="8"/>
    <x v="0"/>
    <x v="0"/>
    <x v="370"/>
    <n v="233992"/>
    <m/>
    <s v="Aplicação na tela nova - Gráfico &quot;Symptom Top Offenders - Yield Loss&quot;"/>
    <n v="1.5"/>
    <s v="IRIS-5930"/>
    <s v="Quality Yield - Alteração da fonte de dados do volume produzido"/>
    <m/>
    <s v="Major"/>
  </r>
  <r>
    <x v="8"/>
    <s v="Graphic"/>
    <x v="8"/>
    <x v="0"/>
    <x v="0"/>
    <x v="371"/>
    <n v="234353"/>
    <m/>
    <s v="Aplicação na tela nova - Gráfico &quot;Ink HW Performance [metric]&quot;"/>
    <n v="1.5"/>
    <s v="IRIS-5930"/>
    <s v="Quality Yield - Alteração da fonte de dados do volume produzido"/>
    <m/>
    <s v="Major"/>
  </r>
  <r>
    <x v="8"/>
    <m/>
    <x v="8"/>
    <x v="3"/>
    <x v="2"/>
    <x v="372"/>
    <n v="236489"/>
    <n v="233981"/>
    <s v="[BUG LEGADO] Drilldown de informações do gráfico não está respondendo"/>
    <m/>
    <m/>
    <m/>
    <m/>
    <s v="Major"/>
  </r>
  <r>
    <x v="8"/>
    <m/>
    <x v="8"/>
    <x v="1"/>
    <x v="1"/>
    <x v="373"/>
    <n v="236705"/>
    <n v="229493"/>
    <s v="Remover espaçamentos do rodapé da tela"/>
    <m/>
    <m/>
    <m/>
    <s v="Unitary"/>
    <s v="Minor"/>
  </r>
  <r>
    <x v="8"/>
    <m/>
    <x v="8"/>
    <x v="1"/>
    <x v="1"/>
    <x v="374"/>
    <n v="236747"/>
    <n v="229495"/>
    <s v="Horário do excel exportado não é atualizado"/>
    <m/>
    <m/>
    <m/>
    <s v="Unitary"/>
    <s v="Minor"/>
  </r>
  <r>
    <x v="8"/>
    <m/>
    <x v="8"/>
    <x v="1"/>
    <x v="4"/>
    <x v="375"/>
    <n v="236786"/>
    <n v="229493"/>
    <s v="Ordem dos ciclos de planejamento no rodapé"/>
    <m/>
    <m/>
    <m/>
    <s v="Unitary"/>
    <s v="Critical"/>
  </r>
  <r>
    <x v="8"/>
    <m/>
    <x v="8"/>
    <x v="1"/>
    <x v="2"/>
    <x v="376"/>
    <n v="236790"/>
    <n v="233956"/>
    <s v="Gráficos &quot;Yield Breakdown&quot; e &quot;Top Offender per Symptom Pareto&quot; - Mensagem &quot;No data available"/>
    <m/>
    <m/>
    <m/>
    <m/>
    <s v="Minor"/>
  </r>
  <r>
    <x v="8"/>
    <m/>
    <x v="8"/>
    <x v="3"/>
    <x v="2"/>
    <x v="377"/>
    <n v="236809"/>
    <n v="233956"/>
    <s v="[LEGADO] Ausência de tooltip na terceira visão"/>
    <m/>
    <m/>
    <m/>
    <m/>
    <s v="Minor"/>
  </r>
  <r>
    <x v="8"/>
    <m/>
    <x v="8"/>
    <x v="1"/>
    <x v="4"/>
    <x v="378"/>
    <n v="236819"/>
    <n v="233956"/>
    <s v="Valores não correspondem entre a terceira visão e segunda "/>
    <m/>
    <m/>
    <m/>
    <s v="Unitary"/>
    <s v="Major"/>
  </r>
  <r>
    <x v="8"/>
    <m/>
    <x v="8"/>
    <x v="1"/>
    <x v="3"/>
    <x v="379"/>
    <n v="236962"/>
    <n v="229495"/>
    <s v="Valor &quot;Total&quot; dos ciclos de planejamento não está correto"/>
    <m/>
    <m/>
    <m/>
    <s v="Unitary"/>
    <s v="Blocker"/>
  </r>
  <r>
    <x v="8"/>
    <m/>
    <x v="8"/>
    <x v="1"/>
    <x v="3"/>
    <x v="380"/>
    <n v="236966"/>
    <n v="229495"/>
    <s v="Filtro &quot;Type&quot; não é aplicado no waterfall"/>
    <m/>
    <m/>
    <m/>
    <s v="Unitary"/>
    <s v="Blocker"/>
  </r>
  <r>
    <x v="8"/>
    <m/>
    <x v="8"/>
    <x v="1"/>
    <x v="3"/>
    <x v="381"/>
    <n v="236981"/>
    <n v="229494"/>
    <s v="Filtro &quot;Type&quot; não é aplicado no gráfico"/>
    <m/>
    <m/>
    <m/>
    <s v="Unitary"/>
    <s v="Blocker"/>
  </r>
  <r>
    <x v="8"/>
    <m/>
    <x v="8"/>
    <x v="1"/>
    <x v="2"/>
    <x v="382"/>
    <n v="237099"/>
    <n v="229496"/>
    <s v="Fonte do tooltip muda ao aplicar filtro"/>
    <m/>
    <m/>
    <m/>
    <s v="Unitary"/>
    <s v="Major"/>
  </r>
  <r>
    <x v="8"/>
    <m/>
    <x v="8"/>
    <x v="1"/>
    <x v="4"/>
    <x v="383"/>
    <n v="237119"/>
    <n v="233985"/>
    <s v="Aplicação na tela legada - Gráficos não carregam ao selecionar famílias no filtro &quot;Family&quot;"/>
    <m/>
    <m/>
    <m/>
    <m/>
    <s v="Major"/>
  </r>
  <r>
    <x v="8"/>
    <m/>
    <x v="8"/>
    <x v="1"/>
    <x v="4"/>
    <x v="384"/>
    <n v="237120"/>
    <n v="233979"/>
    <s v="Aplicação na tela nova - Gráfico &quot;Ink HW Performance per platform [metric]&quot; - Tabela exibindo dados de Rework invertidos."/>
    <m/>
    <m/>
    <m/>
    <s v="Unitary"/>
    <s v="Major"/>
  </r>
  <r>
    <x v="8"/>
    <m/>
    <x v="8"/>
    <x v="3"/>
    <x v="4"/>
    <x v="385"/>
    <n v="237132"/>
    <n v="233981"/>
    <s v="[BUG LEGADO] Ao selecionar uma estação no gráfico e ir para a tela de detalhes, sempre aparece como &quot;Overall&quot;"/>
    <m/>
    <m/>
    <m/>
    <m/>
    <s v="Major"/>
  </r>
  <r>
    <x v="8"/>
    <m/>
    <x v="8"/>
    <x v="3"/>
    <x v="2"/>
    <x v="386"/>
    <n v="237195"/>
    <n v="233990"/>
    <s v="[BUG LEGADO] -  Arquivo exportado, não exibe períodos de acordo com o filtro"/>
    <m/>
    <m/>
    <m/>
    <m/>
    <s v="Major"/>
  </r>
  <r>
    <x v="8"/>
    <m/>
    <x v="8"/>
    <x v="1"/>
    <x v="3"/>
    <x v="387"/>
    <n v="237197"/>
    <n v="229495"/>
    <s v="Waterfall quebra quando não há dados"/>
    <m/>
    <m/>
    <m/>
    <s v="Unitary"/>
    <s v="Blocker"/>
  </r>
  <r>
    <x v="9"/>
    <s v="Table"/>
    <x v="9"/>
    <x v="0"/>
    <x v="0"/>
    <x v="388"/>
    <n v="234362"/>
    <m/>
    <s v="Tabela “Capacity by Product vs NRP vs CRP” - Estrutura"/>
    <n v="4.5"/>
    <s v="IRIS-5875"/>
    <s v="Tabela “Capacity by Product vs NRP vs CRP”"/>
    <m/>
    <s v="Major"/>
  </r>
  <r>
    <x v="9"/>
    <s v="Table"/>
    <x v="9"/>
    <x v="0"/>
    <x v="0"/>
    <x v="389"/>
    <n v="234363"/>
    <m/>
    <s v="Tabela “Capacity by Product vs NRP vs CRP” - Dados"/>
    <n v="5"/>
    <s v="IRIS-5875"/>
    <s v="Tabela “Capacity by Product vs NRP vs CRP”"/>
    <m/>
    <s v="Major"/>
  </r>
  <r>
    <x v="9"/>
    <s v="Table"/>
    <x v="9"/>
    <x v="0"/>
    <x v="0"/>
    <x v="390"/>
    <n v="234364"/>
    <m/>
    <s v="Tabela “Capacity by Product vs NRP vs CRP” - Edição na tabela/Upload de arquivo"/>
    <n v="4.5"/>
    <s v="IRIS-5875"/>
    <s v="Tabela “Capacity by Product vs NRP vs CRP”"/>
    <m/>
    <s v="Major"/>
  </r>
  <r>
    <x v="9"/>
    <s v="Graphic"/>
    <x v="9"/>
    <x v="0"/>
    <x v="0"/>
    <x v="391"/>
    <n v="234365"/>
    <m/>
    <s v="Gráfico “Capacity by Product vs NRP vs CRP”"/>
    <n v="3"/>
    <s v="IRIS-5876"/>
    <s v="Gráfico “Capacity by Product vs NRP vs CRP”"/>
    <m/>
    <s v="Major"/>
  </r>
  <r>
    <x v="9"/>
    <s v="Graphic"/>
    <x v="9"/>
    <x v="0"/>
    <x v="0"/>
    <x v="392"/>
    <n v="234366"/>
    <m/>
    <s v="Gráfico “Capacity usage”"/>
    <n v="4.5"/>
    <s v="IRIS-5877"/>
    <s v="Gráfico “Capacity usage”"/>
    <m/>
    <s v="Major"/>
  </r>
  <r>
    <x v="9"/>
    <s v="Table"/>
    <x v="9"/>
    <x v="0"/>
    <x v="0"/>
    <x v="393"/>
    <n v="234367"/>
    <m/>
    <s v="Alterações automática entre as tabelas de “Overall Capacity vs NRP vs CRP” Long/Mid term"/>
    <n v="3.5"/>
    <s v="IRIS-5874"/>
    <s v="Alterações automática entre as tabelas de “Overall Capacity vs NRP vs CRP” Long/Mid term"/>
    <m/>
    <s v="Major"/>
  </r>
  <r>
    <x v="9"/>
    <s v="Table"/>
    <x v="9"/>
    <x v="0"/>
    <x v="0"/>
    <x v="394"/>
    <n v="234766"/>
    <m/>
    <s v="Tabela “Overall Capacity vs NRP vs CRP (Long term)” - Edição na tabela/Upload de arquivo"/>
    <n v="4.5"/>
    <s v="IRIS-6043"/>
    <s v="Tabela “Overall Capacity vs NRP vs CRP (Long term)” - Edição na tabela/Upload de arquivo (IRIS-5870)"/>
    <m/>
    <s v="Major"/>
  </r>
  <r>
    <x v="9"/>
    <s v="Table"/>
    <x v="9"/>
    <x v="0"/>
    <x v="0"/>
    <x v="395"/>
    <n v="234767"/>
    <m/>
    <s v="Tabela “Overall Capacity vs NRP vs CRP (Mid term)” - Edição na tabela/Upload de arquivo"/>
    <n v="4.5"/>
    <s v="IRIS-6053"/>
    <s v="Tabela “Overall Capacity vs NRP vs CRP (Mid term)” - Upload/Edição (IRIS-5872)"/>
    <m/>
    <s v="Major"/>
  </r>
  <r>
    <x v="9"/>
    <s v="Data ETL"/>
    <x v="9"/>
    <x v="0"/>
    <x v="0"/>
    <x v="396"/>
    <n v="237566"/>
    <m/>
    <s v="Importação de rate por SKU (Somente importação)"/>
    <n v="4"/>
    <s v="IRIS-5961"/>
    <s v="Importação de rate por SKU (Somente importação)"/>
    <m/>
    <s v="Major"/>
  </r>
  <r>
    <x v="9"/>
    <s v="Data ETL"/>
    <x v="9"/>
    <x v="0"/>
    <x v="0"/>
    <x v="397"/>
    <n v="237567"/>
    <m/>
    <s v="Importação do histórico – Aba “Pallet_In_FreePack_History”"/>
    <n v="3.5"/>
    <s v="IRIS-6163"/>
    <s v="Importação do histórico – Aba “Pallet_In_FreePack_History”"/>
    <m/>
    <s v="Major"/>
  </r>
  <r>
    <x v="9"/>
    <s v="Data ETL"/>
    <x v="9"/>
    <x v="0"/>
    <x v="0"/>
    <x v="398"/>
    <n v="237568"/>
    <m/>
    <s v="Importação do histórico – Aba “PCs_Palletization_History”"/>
    <n v="4"/>
    <s v="IRIS-6164"/>
    <s v="Importação do histórico – Aba “PCs_Palletization_History”"/>
    <m/>
    <s v="Major"/>
  </r>
  <r>
    <x v="9"/>
    <s v="Data ETL"/>
    <x v="9"/>
    <x v="0"/>
    <x v="0"/>
    <x v="399"/>
    <n v="237570"/>
    <m/>
    <s v="Importação mensal – Aba “Pallet_Infomation”"/>
    <n v="3.5"/>
    <s v="IRIS-6165"/>
    <s v="Importação mensal – Aba “Pallet_Infomation”"/>
    <m/>
    <s v="Major"/>
  </r>
  <r>
    <x v="9"/>
    <m/>
    <x v="9"/>
    <x v="1"/>
    <x v="2"/>
    <x v="400"/>
    <n v="238221"/>
    <n v="237567"/>
    <s v="Importação do histórico – Aba “Pallet_In_FreePack_History” - Mensagens de erros divergem das falhas "/>
    <m/>
    <m/>
    <m/>
    <s v="Unitary"/>
    <s v="Major"/>
  </r>
  <r>
    <x v="9"/>
    <m/>
    <x v="9"/>
    <x v="1"/>
    <x v="4"/>
    <x v="401"/>
    <n v="238236"/>
    <n v="237567"/>
    <s v="Importação do histórico – Aba “Pallet_In_FreePack_History” - Falha no Job quando campos númericos estão vazios"/>
    <m/>
    <m/>
    <m/>
    <s v="Unitary"/>
    <s v="Major"/>
  </r>
  <r>
    <x v="9"/>
    <m/>
    <x v="9"/>
    <x v="1"/>
    <x v="2"/>
    <x v="402"/>
    <n v="238262"/>
    <n v="237567"/>
    <s v="Importação do histórico – Aba “Pallet_In_FreePack_History” - Quando inserido valor numérico nos campos texto ocorre falha no Job"/>
    <m/>
    <m/>
    <m/>
    <s v="Unitary"/>
    <s v="Major"/>
  </r>
  <r>
    <x v="9"/>
    <m/>
    <x v="9"/>
    <x v="1"/>
    <x v="2"/>
    <x v="403"/>
    <n v="238271"/>
    <n v="237567"/>
    <s v="Importação do histórico – Aba “Pallet_In_FreePack_History” - O Job não está considerando a coluna RefMonth como ponto de parada."/>
    <m/>
    <m/>
    <m/>
    <s v="Unitary"/>
    <s v="Major"/>
  </r>
  <r>
    <x v="9"/>
    <m/>
    <x v="9"/>
    <x v="1"/>
    <x v="2"/>
    <x v="404"/>
    <n v="238329"/>
    <n v="237566"/>
    <s v="Importação de rate por SKU (Somente importação) - Quando inserido valor numérico nos campos texto ocorre falha no Job"/>
    <m/>
    <m/>
    <m/>
    <s v="Unitary"/>
    <s v="Major"/>
  </r>
  <r>
    <x v="9"/>
    <m/>
    <x v="9"/>
    <x v="1"/>
    <x v="2"/>
    <x v="405"/>
    <n v="238337"/>
    <n v="237566"/>
    <s v="Importação de rate por SKU (Somente importação) - Para determinados cenários de falhas o email não é enviado"/>
    <m/>
    <m/>
    <m/>
    <s v="Unitary"/>
    <s v="Major"/>
  </r>
  <r>
    <x v="9"/>
    <m/>
    <x v="9"/>
    <x v="1"/>
    <x v="2"/>
    <x v="406"/>
    <n v="238340"/>
    <n v="237566"/>
    <s v="Importação de rate por SKU (Somente importação) - Para determinados cenários as mensagens de erro  são exibidas diferente do padrão definido."/>
    <m/>
    <m/>
    <m/>
    <s v="Unitary"/>
    <s v="Major"/>
  </r>
  <r>
    <x v="9"/>
    <m/>
    <x v="9"/>
    <x v="1"/>
    <x v="2"/>
    <x v="407"/>
    <n v="238341"/>
    <n v="237566"/>
    <s v="Importação de rate por SKU (Somente importação) - Mensagem de erros não informa os números das linhas que contêm a mesma falha."/>
    <m/>
    <m/>
    <m/>
    <s v="Unitary"/>
    <s v="Major"/>
  </r>
  <r>
    <x v="9"/>
    <m/>
    <x v="9"/>
    <x v="1"/>
    <x v="2"/>
    <x v="408"/>
    <n v="238368"/>
    <n v="237566"/>
    <s v="Importação de rate por SKU (Somente importação) - Mensagem de erro fora do padrão"/>
    <m/>
    <m/>
    <m/>
    <s v="Unitary"/>
    <s v="Major"/>
  </r>
  <r>
    <x v="9"/>
    <m/>
    <x v="9"/>
    <x v="1"/>
    <x v="1"/>
    <x v="409"/>
    <n v="238371"/>
    <n v="234362"/>
    <s v="Icone de importar arquivo está maior que  padrão"/>
    <m/>
    <m/>
    <m/>
    <s v="Unitary"/>
    <s v="Minor"/>
  </r>
  <r>
    <x v="9"/>
    <m/>
    <x v="9"/>
    <x v="1"/>
    <x v="1"/>
    <x v="410"/>
    <n v="238374"/>
    <n v="234362"/>
    <s v="Ícones na mesma linha do título da tabela"/>
    <m/>
    <m/>
    <m/>
    <s v="Unitary"/>
    <s v="Minor"/>
  </r>
  <r>
    <x v="9"/>
    <m/>
    <x v="9"/>
    <x v="1"/>
    <x v="3"/>
    <x v="411"/>
    <n v="238397"/>
    <n v="234362"/>
    <s v="Filtro &quot;Family&quot; não está sendo exibido"/>
    <m/>
    <m/>
    <m/>
    <s v="Unitary"/>
    <s v="Major"/>
  </r>
  <r>
    <x v="9"/>
    <m/>
    <x v="9"/>
    <x v="1"/>
    <x v="3"/>
    <x v="412"/>
    <n v="238540"/>
    <n v="234363"/>
    <s v="Valores da linha &quot;total capacity&quot; não estão sendo exibidos"/>
    <m/>
    <m/>
    <m/>
    <s v="Unitary"/>
    <s v="Critical"/>
  </r>
  <r>
    <x v="9"/>
    <m/>
    <x v="9"/>
    <x v="1"/>
    <x v="3"/>
    <x v="413"/>
    <n v="238541"/>
    <n v="234363"/>
    <s v="Capacity Gap 3 shifts cálculo errado"/>
    <m/>
    <m/>
    <m/>
    <s v="Unitary"/>
    <s v="Critical"/>
  </r>
  <r>
    <x v="9"/>
    <m/>
    <x v="9"/>
    <x v="3"/>
    <x v="2"/>
    <x v="414"/>
    <n v="238558"/>
    <m/>
    <s v="[LEGADO] Cadastro Setup - Ao editar está mudando a família"/>
    <m/>
    <m/>
    <m/>
    <s v="Unitary"/>
    <s v="Major"/>
  </r>
  <r>
    <x v="9"/>
    <m/>
    <x v="9"/>
    <x v="3"/>
    <x v="2"/>
    <x v="415"/>
    <n v="238559"/>
    <m/>
    <s v="[LEGADO] Cadastro de Setup - Permitindo informar dias diferentes de domingo e segunda nas datas"/>
    <m/>
    <m/>
    <m/>
    <s v="Unitary"/>
    <s v="Major"/>
  </r>
  <r>
    <x v="9"/>
    <m/>
    <x v="9"/>
    <x v="3"/>
    <x v="2"/>
    <x v="416"/>
    <n v="238560"/>
    <m/>
    <s v="[LEGADO] Cadastro de Shift - Não está permitindo incluir registro dando erro de vigência erroneamente"/>
    <m/>
    <m/>
    <m/>
    <s v="Unitary"/>
    <s v="Major"/>
  </r>
  <r>
    <x v="9"/>
    <m/>
    <x v="9"/>
    <x v="1"/>
    <x v="1"/>
    <x v="417"/>
    <n v="238581"/>
    <n v="234365"/>
    <s v="Gráfico “Capacity by Product vs NRP vs CRP” -  Categorias Invertidas, divergência entre Ambiente de teste e Mockup"/>
    <m/>
    <m/>
    <m/>
    <s v="Unitary"/>
    <s v="Major"/>
  </r>
  <r>
    <x v="9"/>
    <m/>
    <x v="9"/>
    <x v="1"/>
    <x v="3"/>
    <x v="418"/>
    <n v="238603"/>
    <n v="234365"/>
    <s v="Gráfico “Capacity by Product vs NRP vs CRP” -  Valores referentes as linhas de NRP e CRP não batem com os valores correspondentes na tabela"/>
    <m/>
    <m/>
    <m/>
    <s v="Unitary"/>
    <s v="Major"/>
  </r>
  <r>
    <x v="9"/>
    <m/>
    <x v="9"/>
    <x v="3"/>
    <x v="2"/>
    <x v="419"/>
    <n v="238619"/>
    <m/>
    <s v="[LEGADO] Capacity - Cadastro de Sets - Filtro de somente ativos não está funcionando corretamente"/>
    <m/>
    <m/>
    <m/>
    <s v="Unitary"/>
    <s v="Major"/>
  </r>
  <r>
    <x v="9"/>
    <m/>
    <x v="9"/>
    <x v="3"/>
    <x v="2"/>
    <x v="420"/>
    <n v="238629"/>
    <m/>
    <s v="[LEGADO] Permitindo cadastrar sem nenhuma data"/>
    <m/>
    <m/>
    <m/>
    <s v="Unitary"/>
    <s v="Major"/>
  </r>
  <r>
    <x v="9"/>
    <m/>
    <x v="9"/>
    <x v="3"/>
    <x v="2"/>
    <x v="421"/>
    <n v="238656"/>
    <m/>
    <s v="Capacity Simulation - INK HW - Filtros - &quot;Period from&quot; permite aplicar período inferior ao período corrente."/>
    <m/>
    <m/>
    <m/>
    <s v="Unitary"/>
    <s v="Major"/>
  </r>
  <r>
    <x v="9"/>
    <m/>
    <x v="9"/>
    <x v="1"/>
    <x v="3"/>
    <x v="422"/>
    <n v="238664"/>
    <n v="234363"/>
    <s v="Valores da linha &quot;Capacity Gap 2 shifts&quot; não estão sendo exibidos"/>
    <m/>
    <m/>
    <m/>
    <s v="Unitary"/>
    <s v="Major"/>
  </r>
  <r>
    <x v="9"/>
    <m/>
    <x v="9"/>
    <x v="1"/>
    <x v="3"/>
    <x v="423"/>
    <n v="238665"/>
    <n v="234364"/>
    <s v="Legenda da mensagem &quot;A quantidade nova de tooling pode não ser possível atender, devido ao lead time do tooling (amarelo)&quot; deveria ser vermelha"/>
    <m/>
    <m/>
    <m/>
    <s v="Unitary"/>
    <s v="Major"/>
  </r>
  <r>
    <x v="9"/>
    <m/>
    <x v="9"/>
    <x v="1"/>
    <x v="3"/>
    <x v="424"/>
    <n v="238697"/>
    <n v="234766"/>
    <s v="Edição de linhas não está editando corretamente"/>
    <m/>
    <m/>
    <m/>
    <s v="Unitary"/>
    <s v="Critical"/>
  </r>
  <r>
    <x v="9"/>
    <m/>
    <x v="9"/>
    <x v="1"/>
    <x v="1"/>
    <x v="425"/>
    <n v="238707"/>
    <n v="234766"/>
    <s v="Icone da &quot;mão&quot; não está sendo exibido ao passar o cursor no botão &quot;Escolher arquivo&quot;"/>
    <m/>
    <m/>
    <m/>
    <s v="Unitary"/>
    <s v="Minor"/>
  </r>
  <r>
    <x v="9"/>
    <m/>
    <x v="9"/>
    <x v="1"/>
    <x v="2"/>
    <x v="426"/>
    <n v="238709"/>
    <n v="234766"/>
    <s v="Campo de exibição do arquivo selecionado permitindo clique"/>
    <m/>
    <m/>
    <m/>
    <s v="Unitary"/>
    <s v="Minor"/>
  </r>
  <r>
    <x v="9"/>
    <m/>
    <x v="9"/>
    <x v="1"/>
    <x v="4"/>
    <x v="427"/>
    <n v="238710"/>
    <n v="234766"/>
    <s v="Upload de arquivo permitindo arquivos que não sejam xlsx"/>
    <m/>
    <m/>
    <m/>
    <s v="Unitary"/>
    <s v="Major"/>
  </r>
  <r>
    <x v="9"/>
    <m/>
    <x v="9"/>
    <x v="1"/>
    <x v="1"/>
    <x v="428"/>
    <n v="238711"/>
    <n v="234766"/>
    <s v="ìcones de salvar e cancelar um registro muito pequenos"/>
    <m/>
    <m/>
    <m/>
    <s v="Unitary"/>
    <s v="Minor"/>
  </r>
  <r>
    <x v="9"/>
    <m/>
    <x v="9"/>
    <x v="1"/>
    <x v="3"/>
    <x v="429"/>
    <n v="238712"/>
    <n v="234766"/>
    <s v="Edição da tabela incorreta - Upload"/>
    <m/>
    <m/>
    <m/>
    <s v="Unitary"/>
    <s v="Blocker"/>
  </r>
  <r>
    <x v="9"/>
    <m/>
    <x v="9"/>
    <x v="1"/>
    <x v="1"/>
    <x v="430"/>
    <n v="238723"/>
    <n v="234767"/>
    <s v="Tabela “Overall Capacity vs NRP vs CRP (Mid term) e (Long term)” - Upload - Caso de Teste - Ordem dos ícones diferentes do Mockup"/>
    <m/>
    <m/>
    <m/>
    <s v="Unitary"/>
    <s v="Major"/>
  </r>
  <r>
    <x v="9"/>
    <m/>
    <x v="9"/>
    <x v="1"/>
    <x v="2"/>
    <x v="431"/>
    <n v="238724"/>
    <n v="234766"/>
    <s v="Ao clicar no botão de fechar a edição de um registro, fecham-se todas as linhas"/>
    <m/>
    <m/>
    <m/>
    <s v="Unitary"/>
    <s v="Minor"/>
  </r>
  <r>
    <x v="9"/>
    <m/>
    <x v="9"/>
    <x v="1"/>
    <x v="4"/>
    <x v="432"/>
    <n v="238730"/>
    <n v="234766"/>
    <s v="Mensagem de erro mesmo após deixar o arquivo no padrão para importação"/>
    <m/>
    <m/>
    <m/>
    <s v="Unitary"/>
    <s v="Major"/>
  </r>
  <r>
    <x v="9"/>
    <m/>
    <x v="9"/>
    <x v="1"/>
    <x v="2"/>
    <x v="433"/>
    <n v="238805"/>
    <n v="234365"/>
    <s v="Gráfico sendo exibido sem o título"/>
    <m/>
    <m/>
    <m/>
    <s v="Unitary"/>
    <s v="Minor"/>
  </r>
  <r>
    <x v="9"/>
    <m/>
    <x v="9"/>
    <x v="1"/>
    <x v="3"/>
    <x v="434"/>
    <n v="238815"/>
    <n v="234767"/>
    <s v="Tabela “Overall Capacity vs NRP vs CRP (Mid term) - Não está sendo possível editar registros"/>
    <m/>
    <m/>
    <m/>
    <s v="Unitary"/>
    <s v="Blocker"/>
  </r>
  <r>
    <x v="9"/>
    <m/>
    <x v="9"/>
    <x v="1"/>
    <x v="3"/>
    <x v="435"/>
    <n v="238851"/>
    <n v="234364"/>
    <s v="Tabela exibindo períodos a menos"/>
    <m/>
    <m/>
    <m/>
    <s v="Unitary"/>
    <s v="Critical"/>
  </r>
  <r>
    <x v="9"/>
    <m/>
    <x v="9"/>
    <x v="1"/>
    <x v="4"/>
    <x v="436"/>
    <n v="238883"/>
    <n v="234364"/>
    <s v="Mensagem de erro mesmo após o arquivo está no padrão para importar"/>
    <m/>
    <m/>
    <m/>
    <s v="Unitary"/>
    <s v="Major"/>
  </r>
  <r>
    <x v="9"/>
    <m/>
    <x v="9"/>
    <x v="1"/>
    <x v="2"/>
    <x v="437"/>
    <n v="238894"/>
    <n v="234366"/>
    <s v="Ocultação da primeira coluna"/>
    <m/>
    <m/>
    <m/>
    <s v="Unitary"/>
    <s v="Major"/>
  </r>
  <r>
    <x v="9"/>
    <m/>
    <x v="9"/>
    <x v="1"/>
    <x v="2"/>
    <x v="438"/>
    <n v="238895"/>
    <n v="234366"/>
    <s v="Arquivo exportado fora do padrão do IRIS"/>
    <m/>
    <m/>
    <m/>
    <s v="Unitary"/>
    <s v="Major"/>
  </r>
  <r>
    <x v="9"/>
    <m/>
    <x v="9"/>
    <x v="1"/>
    <x v="3"/>
    <x v="439"/>
    <n v="238993"/>
    <n v="234766"/>
    <s v="[GLOBAL] - Importação permitindo arquivo sem coluna de período"/>
    <m/>
    <m/>
    <m/>
    <s v="Unitary"/>
    <s v="Blocker"/>
  </r>
  <r>
    <x v="9"/>
    <m/>
    <x v="9"/>
    <x v="1"/>
    <x v="1"/>
    <x v="440"/>
    <n v="239011"/>
    <n v="234766"/>
    <s v="[GLOBAL] - Contorno no ícone de importar arquivo"/>
    <m/>
    <m/>
    <m/>
    <s v="Unitary"/>
    <s v="Minor"/>
  </r>
  <r>
    <x v="9"/>
    <m/>
    <x v="9"/>
    <x v="1"/>
    <x v="3"/>
    <x v="441"/>
    <n v="239055"/>
    <n v="234767"/>
    <s v="Tabela “Overall Capacity vs NRP vs CRP (Mid term)” - Botão reset não está funcionando"/>
    <m/>
    <m/>
    <m/>
    <s v="Unitary"/>
    <s v="Major"/>
  </r>
  <r>
    <x v="9"/>
    <m/>
    <x v="9"/>
    <x v="4"/>
    <x v="0"/>
    <x v="442"/>
    <n v="239159"/>
    <n v="234366"/>
    <s v="Capacity Usage - Filtros"/>
    <m/>
    <m/>
    <m/>
    <m/>
    <s v="Major"/>
  </r>
  <r>
    <x v="9"/>
    <m/>
    <x v="9"/>
    <x v="1"/>
    <x v="3"/>
    <x v="443"/>
    <n v="239361"/>
    <n v="237570"/>
    <s v="Nome da coluna fora do padrão não está travando"/>
    <m/>
    <m/>
    <m/>
    <s v="Unitary"/>
    <s v="Major"/>
  </r>
  <r>
    <x v="9"/>
    <m/>
    <x v="9"/>
    <x v="1"/>
    <x v="4"/>
    <x v="444"/>
    <n v="239362"/>
    <n v="237570"/>
    <s v="Falha nas validações do arquivo"/>
    <m/>
    <m/>
    <m/>
    <s v="Unitary"/>
    <s v="Major"/>
  </r>
  <r>
    <x v="9"/>
    <m/>
    <x v="9"/>
    <x v="1"/>
    <x v="4"/>
    <x v="445"/>
    <n v="239790"/>
    <n v="237568"/>
    <s v="Validação da coluna &quot;Description&quot;"/>
    <m/>
    <m/>
    <m/>
    <s v="Unitary"/>
    <s v="Major"/>
  </r>
  <r>
    <x v="9"/>
    <m/>
    <x v="9"/>
    <x v="1"/>
    <x v="2"/>
    <x v="446"/>
    <n v="239961"/>
    <n v="237568"/>
    <s v="Job não está pegando a atualização da planilha historico"/>
    <m/>
    <m/>
    <m/>
    <s v="Unitary"/>
    <s v="Trivial"/>
  </r>
  <r>
    <x v="10"/>
    <s v="Filter"/>
    <x v="10"/>
    <x v="0"/>
    <x v="0"/>
    <x v="447"/>
    <n v="236328"/>
    <m/>
    <s v="Estrutura tela"/>
    <n v="2.5"/>
    <s v="IRIS-5962"/>
    <s v="Tabela Monthly Laser Capacity (Main line) + Estrutura da tela"/>
    <m/>
    <s v="Major"/>
  </r>
  <r>
    <x v="10"/>
    <s v="Table"/>
    <x v="10"/>
    <x v="0"/>
    <x v="0"/>
    <x v="448"/>
    <n v="236452"/>
    <m/>
    <s v="Tabela Monthly Laser Capacity (Main line)"/>
    <n v="2.5"/>
    <s v="IRIS-5962"/>
    <s v="Tabela Monthly Laser Capacity (Main line) + Estrutura da tela"/>
    <m/>
    <s v="Major"/>
  </r>
  <r>
    <x v="10"/>
    <s v="Table"/>
    <x v="10"/>
    <x v="0"/>
    <x v="0"/>
    <x v="449"/>
    <n v="238036"/>
    <m/>
    <s v="Tabela Rate by SKU (Laser) (IRIS-5961)"/>
    <n v="2"/>
    <s v="IRIS-6161"/>
    <s v="Tabela Rate by SKU (Laser) (IRIS-5961)"/>
    <m/>
    <s v="Major"/>
  </r>
  <r>
    <x v="10"/>
    <s v="Table"/>
    <x v="10"/>
    <x v="0"/>
    <x v="0"/>
    <x v="450"/>
    <n v="238038"/>
    <m/>
    <s v="Incluir novas funcionalidades no cadastro de Setup"/>
    <n v="2"/>
    <s v="IRIS-5960"/>
    <s v="Incluir novas funcionalidades no cadastro de Setup"/>
    <m/>
    <s v="Major"/>
  </r>
  <r>
    <x v="10"/>
    <s v="Data ETL"/>
    <x v="10"/>
    <x v="0"/>
    <x v="0"/>
    <x v="451"/>
    <n v="238049"/>
    <m/>
    <s v="Importação mensal – Aba “Pallet_In_FreePack”"/>
    <n v="3.5"/>
    <s v="IRIS-6166"/>
    <s v="Importação mensal – Aba “Pallet_In_FreePack”"/>
    <m/>
    <s v="Major"/>
  </r>
  <r>
    <x v="10"/>
    <s v="Data ETL"/>
    <x v="10"/>
    <x v="0"/>
    <x v="0"/>
    <x v="452"/>
    <n v="238050"/>
    <m/>
    <s v="Importação mensal – Aba “Area&amp;Tree_Infomation”"/>
    <n v="3.5"/>
    <s v="IRIS-6167"/>
    <s v="Importação mensal – Aba “Area&amp;Tree_Infomation”"/>
    <m/>
    <s v="Major"/>
  </r>
  <r>
    <x v="10"/>
    <s v="Data ETL"/>
    <x v="10"/>
    <x v="0"/>
    <x v="0"/>
    <x v="453"/>
    <n v="238063"/>
    <m/>
    <s v="Importação mensal – Aba “MD_PCs”"/>
    <n v="4"/>
    <s v="IRIS-6168"/>
    <s v="Importação mensal – Aba “MD_PCs”"/>
    <m/>
    <s v="Major"/>
  </r>
  <r>
    <x v="10"/>
    <s v="Summary Card"/>
    <x v="10"/>
    <x v="0"/>
    <x v="0"/>
    <x v="454"/>
    <n v="238064"/>
    <m/>
    <s v="Pulp Cushion – Summary card"/>
    <n v="2.5"/>
    <s v="IRIS-6169"/>
    <s v="Pulp Cushion – Summary card"/>
    <m/>
    <s v="Major"/>
  </r>
  <r>
    <x v="10"/>
    <s v="Graphic"/>
    <x v="10"/>
    <x v="0"/>
    <x v="0"/>
    <x v="455"/>
    <n v="238066"/>
    <m/>
    <s v="Pulp Cushion – Gráfico"/>
    <n v="2.5"/>
    <s v="IRIS-6170"/>
    <s v="Pulp Cushion – Gráfico"/>
    <m/>
    <s v="Major"/>
  </r>
  <r>
    <x v="10"/>
    <s v="Summary Card"/>
    <x v="10"/>
    <x v="0"/>
    <x v="0"/>
    <x v="456"/>
    <n v="238067"/>
    <m/>
    <s v="Free Packaging – Summary card"/>
    <n v="3.5"/>
    <s v="IRIS-6171"/>
    <s v="Free Packaging – Summary card"/>
    <m/>
    <s v="Major"/>
  </r>
  <r>
    <x v="10"/>
    <s v="Graphic"/>
    <x v="10"/>
    <x v="0"/>
    <x v="0"/>
    <x v="457"/>
    <n v="238068"/>
    <m/>
    <s v="Free Packing – Gráfico"/>
    <n v="3"/>
    <s v="IRIS-6172"/>
    <s v="Free Packing – Gráfico"/>
    <m/>
    <s v="Major"/>
  </r>
  <r>
    <x v="10"/>
    <s v="Summary Card"/>
    <x v="10"/>
    <x v="0"/>
    <x v="0"/>
    <x v="458"/>
    <n v="238069"/>
    <m/>
    <s v="Pallet – Summary card"/>
    <n v="3"/>
    <s v="IRIS-6173"/>
    <s v="Pallet – Summary card"/>
    <m/>
    <s v="Major"/>
  </r>
  <r>
    <x v="10"/>
    <s v="Graphic"/>
    <x v="10"/>
    <x v="0"/>
    <x v="0"/>
    <x v="459"/>
    <n v="238071"/>
    <m/>
    <s v="Pallet – Gráfico"/>
    <n v="3"/>
    <s v="IRIS-6174"/>
    <s v="Pallet – Gráfico"/>
    <m/>
    <s v="Major"/>
  </r>
  <r>
    <x v="10"/>
    <s v="Summary Card"/>
    <x v="10"/>
    <x v="0"/>
    <x v="0"/>
    <x v="460"/>
    <n v="238073"/>
    <m/>
    <s v="Tree – Summary card"/>
    <n v="2.5"/>
    <s v="IRIS-6175"/>
    <s v="Tree – Summary card"/>
    <m/>
    <s v="Major"/>
  </r>
  <r>
    <x v="10"/>
    <s v="Graphic"/>
    <x v="10"/>
    <x v="0"/>
    <x v="0"/>
    <x v="461"/>
    <n v="238075"/>
    <m/>
    <s v="Tree – Gráfico"/>
    <n v="3.5"/>
    <s v="IRIS-6176"/>
    <s v="Tree – Gráfico"/>
    <m/>
    <s v="Major"/>
  </r>
  <r>
    <x v="10"/>
    <m/>
    <x v="10"/>
    <x v="1"/>
    <x v="1"/>
    <x v="462"/>
    <n v="239850"/>
    <n v="238036"/>
    <s v="Rodapé sem espaço e desalinhado"/>
    <m/>
    <m/>
    <m/>
    <s v="Unitary"/>
    <s v="Minor"/>
  </r>
  <r>
    <x v="10"/>
    <m/>
    <x v="10"/>
    <x v="1"/>
    <x v="1"/>
    <x v="463"/>
    <n v="239853"/>
    <n v="238036"/>
    <s v="Título da tabela no arquivo importado está fora do padrão da tela"/>
    <m/>
    <m/>
    <m/>
    <s v="Unitary"/>
    <s v="Minor"/>
  </r>
  <r>
    <x v="10"/>
    <m/>
    <x v="10"/>
    <x v="1"/>
    <x v="2"/>
    <x v="464"/>
    <n v="239854"/>
    <n v="238036"/>
    <s v="Colunas desalinhadas"/>
    <m/>
    <m/>
    <m/>
    <s v="Unitary"/>
    <s v="Major"/>
  </r>
  <r>
    <x v="10"/>
    <m/>
    <x v="10"/>
    <x v="1"/>
    <x v="2"/>
    <x v="465"/>
    <n v="239855"/>
    <n v="238036"/>
    <s v="Horário do download do arquivo baixado está congelado"/>
    <m/>
    <m/>
    <m/>
    <s v="Unitary"/>
    <s v="Major"/>
  </r>
  <r>
    <x v="10"/>
    <m/>
    <x v="10"/>
    <x v="1"/>
    <x v="3"/>
    <x v="466"/>
    <n v="239952"/>
    <n v="238038"/>
    <s v="Não é possível exportar o arquivo quando operation é igual a LASER HW"/>
    <m/>
    <m/>
    <m/>
    <s v="Unitary"/>
    <s v="Critical"/>
  </r>
  <r>
    <x v="10"/>
    <m/>
    <x v="10"/>
    <x v="1"/>
    <x v="2"/>
    <x v="467"/>
    <n v="239981"/>
    <n v="238050"/>
    <s v="Número da linha incorreta no report de erro"/>
    <m/>
    <m/>
    <m/>
    <s v="Unitary"/>
    <s v="Trivial"/>
  </r>
  <r>
    <x v="10"/>
    <m/>
    <x v="10"/>
    <x v="1"/>
    <x v="2"/>
    <x v="468"/>
    <n v="240027"/>
    <n v="236328"/>
    <s v="MAIN LINE e CELL vindo por padrão sem estar expandido"/>
    <m/>
    <m/>
    <m/>
    <s v="Unitary"/>
    <s v="Minor"/>
  </r>
  <r>
    <x v="10"/>
    <m/>
    <x v="10"/>
    <x v="1"/>
    <x v="3"/>
    <x v="469"/>
    <n v="240226"/>
    <n v="238069"/>
    <s v="Dados não conferem para os períodos"/>
    <m/>
    <m/>
    <m/>
    <s v="Unitary"/>
    <s v="Blocker"/>
  </r>
  <r>
    <x v="10"/>
    <m/>
    <x v="10"/>
    <x v="1"/>
    <x v="1"/>
    <x v="470"/>
    <n v="240235"/>
    <n v="238066"/>
    <s v="Título do gráfico em modal com fonte HP Simplified"/>
    <m/>
    <m/>
    <m/>
    <s v="Unitary"/>
    <s v="Minor"/>
  </r>
  <r>
    <x v="10"/>
    <m/>
    <x v="10"/>
    <x v="1"/>
    <x v="2"/>
    <x v="471"/>
    <n v="240252"/>
    <n v="238071"/>
    <s v="Gráfico em FY e Quarter exibe labels errada abaixo das barras"/>
    <m/>
    <m/>
    <m/>
    <s v="Unitary"/>
    <s v="Major"/>
  </r>
  <r>
    <x v="10"/>
    <m/>
    <x v="10"/>
    <x v="1"/>
    <x v="3"/>
    <x v="472"/>
    <n v="240261"/>
    <n v="238071"/>
    <s v="Gráficos não carregam após sair do módulo e retornar"/>
    <m/>
    <m/>
    <m/>
    <s v="Unitary"/>
    <s v="Critical"/>
  </r>
  <r>
    <x v="10"/>
    <m/>
    <x v="10"/>
    <x v="1"/>
    <x v="1"/>
    <x v="473"/>
    <n v="240271"/>
    <n v="238071"/>
    <s v="Gráfico sem exibir No data available em um cenário específico"/>
    <m/>
    <m/>
    <m/>
    <s v="Unitary"/>
    <s v="Minor"/>
  </r>
  <r>
    <x v="10"/>
    <m/>
    <x v="10"/>
    <x v="1"/>
    <x v="2"/>
    <x v="474"/>
    <n v="240275"/>
    <n v="238071"/>
    <s v="Tooltip fora do padrão"/>
    <m/>
    <m/>
    <m/>
    <s v="Unitary"/>
    <s v="Major"/>
  </r>
  <r>
    <x v="10"/>
    <m/>
    <x v="10"/>
    <x v="1"/>
    <x v="2"/>
    <x v="475"/>
    <n v="240321"/>
    <n v="238067"/>
    <s v="Cards não estão centralizados na tela"/>
    <m/>
    <m/>
    <m/>
    <s v="Unitary"/>
    <s v="Major"/>
  </r>
  <r>
    <x v="10"/>
    <m/>
    <x v="10"/>
    <x v="1"/>
    <x v="2"/>
    <x v="476"/>
    <n v="240378"/>
    <n v="238073"/>
    <s v="Cards não centralizados"/>
    <m/>
    <m/>
    <m/>
    <s v="Unitary"/>
    <s v="Major"/>
  </r>
  <r>
    <x v="10"/>
    <m/>
    <x v="10"/>
    <x v="1"/>
    <x v="4"/>
    <x v="477"/>
    <n v="240425"/>
    <n v="238067"/>
    <s v="Botão &quot;Apply&quot; muito grande e abaixo do filtro"/>
    <m/>
    <m/>
    <m/>
    <s v="Unitary"/>
    <s v="Major"/>
  </r>
  <r>
    <x v="10"/>
    <m/>
    <x v="10"/>
    <x v="1"/>
    <x v="1"/>
    <x v="478"/>
    <n v="240460"/>
    <n v="238068"/>
    <s v="Termo &quot;Ton&quot; no tooltip está todo em maiúsculo"/>
    <m/>
    <m/>
    <m/>
    <s v="Unitary"/>
    <s v="Minor"/>
  </r>
  <r>
    <x v="10"/>
    <m/>
    <x v="10"/>
    <x v="1"/>
    <x v="1"/>
    <x v="479"/>
    <n v="240517"/>
    <n v="238075"/>
    <s v="Legenda escrita de forma errada &quot;Acummulated&quot;"/>
    <m/>
    <m/>
    <m/>
    <s v="Unitary"/>
    <s v="Minor"/>
  </r>
  <r>
    <x v="10"/>
    <m/>
    <x v="10"/>
    <x v="1"/>
    <x v="2"/>
    <x v="480"/>
    <n v="240518"/>
    <n v="238075"/>
    <s v="Tooltip fora do padrão"/>
    <m/>
    <m/>
    <m/>
    <s v="Unitary"/>
    <s v="Major"/>
  </r>
  <r>
    <x v="10"/>
    <m/>
    <x v="10"/>
    <x v="1"/>
    <x v="2"/>
    <x v="481"/>
    <n v="240519"/>
    <n v="238075"/>
    <s v="Tooltip das linhas sem informar o termo &quot;Qty&quot;"/>
    <m/>
    <m/>
    <m/>
    <s v="Unitary"/>
    <s v="Major"/>
  </r>
  <r>
    <x v="10"/>
    <m/>
    <x v="10"/>
    <x v="1"/>
    <x v="4"/>
    <x v="482"/>
    <n v="240520"/>
    <n v="238075"/>
    <s v="Summary cards não carregam quando gráfico está em No data available"/>
    <m/>
    <m/>
    <m/>
    <s v="Unitary"/>
    <s v="Critical"/>
  </r>
  <r>
    <x v="10"/>
    <m/>
    <x v="10"/>
    <x v="1"/>
    <x v="3"/>
    <x v="483"/>
    <n v="240557"/>
    <n v="236452"/>
    <s v="Linha Estimated Total (H) não está sendo exibida"/>
    <m/>
    <m/>
    <m/>
    <s v="Unitary"/>
    <s v="Blocker"/>
  </r>
  <r>
    <x v="10"/>
    <m/>
    <x v="10"/>
    <x v="1"/>
    <x v="4"/>
    <x v="484"/>
    <n v="240560"/>
    <n v="236452"/>
    <s v="Tabela fora do padrão quado não há dados"/>
    <m/>
    <m/>
    <m/>
    <s v="Unitary"/>
    <s v="Minor"/>
  </r>
  <r>
    <x v="10"/>
    <m/>
    <x v="10"/>
    <x v="1"/>
    <x v="1"/>
    <x v="485"/>
    <n v="240566"/>
    <n v="236452"/>
    <s v="Linha &quot;Setup Time (h)&quot; sem espaço entre palavra"/>
    <m/>
    <m/>
    <m/>
    <s v="Unitary"/>
    <s v="Minor"/>
  </r>
  <r>
    <x v="10"/>
    <m/>
    <x v="10"/>
    <x v="1"/>
    <x v="1"/>
    <x v="486"/>
    <n v="240568"/>
    <n v="236452"/>
    <s v="Quando é exibido períodos que não habilitem a barra de rolagem a tabela é exibida desformatada"/>
    <m/>
    <m/>
    <m/>
    <s v="Unitary"/>
    <s v="Minor"/>
  </r>
  <r>
    <x v="10"/>
    <m/>
    <x v="10"/>
    <x v="1"/>
    <x v="4"/>
    <x v="487"/>
    <n v="240615"/>
    <n v="238036"/>
    <s v="Localização da tabela está errada"/>
    <m/>
    <m/>
    <m/>
    <s v="Unitary"/>
    <s v="Major"/>
  </r>
  <r>
    <x v="10"/>
    <m/>
    <x v="10"/>
    <x v="1"/>
    <x v="3"/>
    <x v="488"/>
    <n v="240637"/>
    <n v="236452"/>
    <s v="Estimated total (h) não está somando corretamente"/>
    <m/>
    <m/>
    <m/>
    <s v="Unitary"/>
    <s v="Blocker"/>
  </r>
  <r>
    <x v="10"/>
    <m/>
    <x v="10"/>
    <x v="1"/>
    <x v="2"/>
    <x v="489"/>
    <n v="240672"/>
    <n v="238075"/>
    <s v="Barras sem o totalizador"/>
    <m/>
    <m/>
    <m/>
    <s v="Unitary"/>
    <s v="Trivial"/>
  </r>
  <r>
    <x v="11"/>
    <s v="Data ETL"/>
    <x v="11"/>
    <x v="0"/>
    <x v="0"/>
    <x v="490"/>
    <n v="236369"/>
    <m/>
    <s v="Job gravar Capacidade Laser HW do mês encerrado"/>
    <n v="2.5"/>
    <s v="IRIS-5972"/>
    <s v="Grafico Capacity Usage"/>
    <m/>
    <s v="Major"/>
  </r>
  <r>
    <x v="11"/>
    <s v="Table"/>
    <x v="11"/>
    <x v="0"/>
    <x v="0"/>
    <x v="491"/>
    <n v="236433"/>
    <m/>
    <s v="Tabela Weekly Laser Capacity (Main line)"/>
    <n v="3.5"/>
    <s v="IRIS-5964"/>
    <s v="Tabela Weekly Laser Capacity (Main line)"/>
    <m/>
    <s v="Major"/>
  </r>
  <r>
    <x v="11"/>
    <s v="Table"/>
    <x v="11"/>
    <x v="0"/>
    <x v="0"/>
    <x v="492"/>
    <n v="236434"/>
    <m/>
    <s v="Tabela Weekly Laser Capacity (Main line) - Upload/Edição"/>
    <n v="4"/>
    <s v="IRIS-5964"/>
    <s v="Tabela Weekly Laser Capacity (Main line)"/>
    <m/>
    <s v="Major"/>
  </r>
  <r>
    <x v="11"/>
    <s v="Table"/>
    <x v="11"/>
    <x v="0"/>
    <x v="0"/>
    <x v="493"/>
    <n v="236435"/>
    <m/>
    <s v="Tabela Monthly Laser Capacity (Cell)"/>
    <n v="3"/>
    <s v="IRIS-5966"/>
    <s v="Tabela Monthly Laser Capacity (Cell)"/>
    <m/>
    <s v="Major"/>
  </r>
  <r>
    <x v="11"/>
    <s v="Table"/>
    <x v="11"/>
    <x v="0"/>
    <x v="0"/>
    <x v="494"/>
    <n v="236436"/>
    <m/>
    <s v="Tabela Monthly Laser Capacity (Cell) - Upload/Edição"/>
    <n v="4"/>
    <s v="IRIS-5966"/>
    <s v="Tabela Monthly Laser Capacity (Cell)"/>
    <m/>
    <s v="Major"/>
  </r>
  <r>
    <x v="11"/>
    <s v="Table"/>
    <x v="11"/>
    <x v="0"/>
    <x v="0"/>
    <x v="495"/>
    <n v="236437"/>
    <m/>
    <s v="Tabela Weekly Laser Capacity (Cell)"/>
    <n v="3"/>
    <s v="IRIS-5968"/>
    <s v="Tabela Weekly Laser Capacity (Cell)"/>
    <m/>
    <s v="Major"/>
  </r>
  <r>
    <x v="11"/>
    <s v="Table"/>
    <x v="11"/>
    <x v="0"/>
    <x v="0"/>
    <x v="496"/>
    <n v="236438"/>
    <m/>
    <s v="Tabela Weekly Laser Capacity (Cell) - Upload/Edição"/>
    <n v="4"/>
    <s v="IRIS-5968"/>
    <s v="Tabela Weekly Laser Capacity (Cell)"/>
    <m/>
    <s v="Major"/>
  </r>
  <r>
    <x v="11"/>
    <s v="Graphic"/>
    <x v="11"/>
    <x v="0"/>
    <x v="0"/>
    <x v="497"/>
    <n v="236446"/>
    <m/>
    <s v="Grafico Capacity usage"/>
    <n v="3"/>
    <s v="IRIS-5972"/>
    <s v="Grafico Capacity Usage"/>
    <m/>
    <s v="Major"/>
  </r>
  <r>
    <x v="11"/>
    <s v="Table"/>
    <x v="11"/>
    <x v="0"/>
    <x v="0"/>
    <x v="498"/>
    <n v="238085"/>
    <m/>
    <s v="Tabela Monthly Laser Capacity (Main line) - Upload/Edição (IRIS-5962)"/>
    <n v="4"/>
    <s v="IRIS-6195"/>
    <s v="Tabela Monthly Laser Capacity (Main line) - Upload/Edição (IRIS-5962)"/>
    <m/>
    <s v="Major"/>
  </r>
  <r>
    <x v="11"/>
    <s v="Graphic"/>
    <x v="11"/>
    <x v="0"/>
    <x v="0"/>
    <x v="499"/>
    <n v="238088"/>
    <m/>
    <s v="Grafico Monthly Laser Capacity (Main line)"/>
    <n v="3"/>
    <s v="IRIS-5963"/>
    <s v="Grafico Monthly Laser Capacity (Main line)"/>
    <m/>
    <s v="Major"/>
  </r>
  <r>
    <x v="11"/>
    <s v="Graphic"/>
    <x v="11"/>
    <x v="0"/>
    <x v="0"/>
    <x v="500"/>
    <n v="238089"/>
    <m/>
    <s v="Grafico Weekly Laser Capacity (Main line)"/>
    <n v="2"/>
    <s v="IRIS-5965"/>
    <s v="Grafico Weekly Laser Capacity (Main line)"/>
    <m/>
    <s v="Major"/>
  </r>
  <r>
    <x v="11"/>
    <s v="Graphic"/>
    <x v="11"/>
    <x v="0"/>
    <x v="0"/>
    <x v="501"/>
    <n v="238090"/>
    <m/>
    <s v="  Grafico Monthly Laser Capacity (Cell)"/>
    <n v="2"/>
    <s v="IRIS-5967"/>
    <s v="Grafico Monthly Laser Capacity (Cell)"/>
    <m/>
    <s v="Major"/>
  </r>
  <r>
    <x v="11"/>
    <s v="Graphic"/>
    <x v="11"/>
    <x v="0"/>
    <x v="0"/>
    <x v="502"/>
    <n v="238091"/>
    <m/>
    <s v="Grafico Weekly Laser Capacity (Cell)"/>
    <n v="2"/>
    <s v="IRIS-5969"/>
    <s v="Grafico Weekly Laser Capacity (Cell)"/>
    <m/>
    <s v="Major"/>
  </r>
  <r>
    <x v="11"/>
    <s v="Table"/>
    <x v="11"/>
    <x v="0"/>
    <x v="0"/>
    <x v="503"/>
    <n v="238092"/>
    <m/>
    <s v="Tabela Monthly Laser Capacity (Main line + Cell)"/>
    <n v="3"/>
    <s v="IRIS-5971"/>
    <s v="Tabela Monthly Laser Capacity (Main line + Cell)"/>
    <m/>
    <s v="Major"/>
  </r>
  <r>
    <x v="11"/>
    <s v="Table"/>
    <x v="11"/>
    <x v="0"/>
    <x v="0"/>
    <x v="504"/>
    <n v="238093"/>
    <m/>
    <s v="Alterações automática entre as tabelas de Monthly e Weekly por tipo (Main Line e Cell)"/>
    <n v="4"/>
    <s v="IRIS-5970"/>
    <s v="Alterações automática entre as tabelas de Monthly e Weekly por tipo (Main Line e Cell)"/>
    <m/>
    <s v="Major"/>
  </r>
  <r>
    <x v="11"/>
    <m/>
    <x v="11"/>
    <x v="1"/>
    <x v="1"/>
    <x v="505"/>
    <n v="241158"/>
    <n v="238088"/>
    <s v="Fonte da mensagem &quot;No data available&quot; está fora do padrão"/>
    <m/>
    <m/>
    <m/>
    <s v="Unitary"/>
    <s v="Minor"/>
  </r>
  <r>
    <x v="11"/>
    <m/>
    <x v="11"/>
    <x v="1"/>
    <x v="3"/>
    <x v="506"/>
    <n v="241163"/>
    <n v="236433"/>
    <s v="Tabela Weekly Laser Capacity (Main line) - Periodos exibidos fora de ordem"/>
    <m/>
    <m/>
    <m/>
    <s v="Unitary"/>
    <s v="Trivial"/>
  </r>
  <r>
    <x v="11"/>
    <m/>
    <x v="11"/>
    <x v="1"/>
    <x v="2"/>
    <x v="507"/>
    <n v="241165"/>
    <n v="238088"/>
    <s v="Tooltip não é exibido em modal"/>
    <m/>
    <m/>
    <m/>
    <s v="Unitary"/>
    <s v="Major"/>
  </r>
  <r>
    <x v="11"/>
    <m/>
    <x v="11"/>
    <x v="1"/>
    <x v="2"/>
    <x v="508"/>
    <n v="241250"/>
    <n v="238089"/>
    <s v="Tooltip não é exibido em modal"/>
    <m/>
    <m/>
    <m/>
    <s v="Unitary"/>
    <s v="Major"/>
  </r>
  <r>
    <x v="11"/>
    <m/>
    <x v="11"/>
    <x v="1"/>
    <x v="1"/>
    <x v="509"/>
    <n v="241251"/>
    <n v="238089"/>
    <s v="Fonte da mensagem &quot;No data available&quot; está fora do padrão"/>
    <m/>
    <m/>
    <m/>
    <s v="Unitary"/>
    <s v="Minor"/>
  </r>
  <r>
    <x v="11"/>
    <m/>
    <x v="11"/>
    <x v="1"/>
    <x v="2"/>
    <x v="510"/>
    <n v="241258"/>
    <n v="238089"/>
    <s v="Valores das barras sem as duas casas decimais"/>
    <m/>
    <m/>
    <m/>
    <s v="Unitary"/>
    <s v="Major"/>
  </r>
  <r>
    <x v="11"/>
    <m/>
    <x v="11"/>
    <x v="1"/>
    <x v="1"/>
    <x v="511"/>
    <n v="241261"/>
    <n v="238089"/>
    <s v="Legenda está como &quot;Use of installed Capacity (%)&quot;"/>
    <m/>
    <m/>
    <m/>
    <s v="Unitary"/>
    <s v="Minor"/>
  </r>
  <r>
    <x v="11"/>
    <m/>
    <x v="11"/>
    <x v="1"/>
    <x v="1"/>
    <x v="512"/>
    <n v="241348"/>
    <n v="238088"/>
    <s v="Gráfico Monthly Laser Capacity (Main line) - Nome da escala em &quot;sentence case&quot;."/>
    <m/>
    <m/>
    <m/>
    <s v="Unitary"/>
    <s v="Trivial"/>
  </r>
  <r>
    <x v="11"/>
    <m/>
    <x v="11"/>
    <x v="1"/>
    <x v="1"/>
    <x v="513"/>
    <n v="241351"/>
    <n v="238088"/>
    <s v="Gráfico Monthly Laser Capacity (Main line) - Tonalidades do gráfico divergem do mockup"/>
    <m/>
    <m/>
    <m/>
    <s v="Unitary"/>
    <s v="Trivial"/>
  </r>
  <r>
    <x v="11"/>
    <m/>
    <x v="11"/>
    <x v="1"/>
    <x v="1"/>
    <x v="514"/>
    <n v="241354"/>
    <n v="238088"/>
    <s v="Gráfico Monthly Laser Capacity (Main line) - Legendas em ordem invertida."/>
    <m/>
    <m/>
    <m/>
    <s v="Unitary"/>
    <s v="Trivial"/>
  </r>
  <r>
    <x v="11"/>
    <m/>
    <x v="11"/>
    <x v="1"/>
    <x v="1"/>
    <x v="515"/>
    <n v="241357"/>
    <n v="238090"/>
    <s v="Escala como &quot;Percentage&quot;"/>
    <m/>
    <m/>
    <m/>
    <s v="Unitary"/>
    <s v="Minor"/>
  </r>
  <r>
    <x v="11"/>
    <m/>
    <x v="11"/>
    <x v="1"/>
    <x v="3"/>
    <x v="516"/>
    <n v="241363"/>
    <n v="238088"/>
    <s v="Gráfico Monthly Laser Capacity (Main line) - Linhas &quot;Capacity Shift&quot; não são exibidas, mesmo quando há dados."/>
    <m/>
    <m/>
    <m/>
    <s v="Unitary"/>
    <s v="Trivial"/>
  </r>
  <r>
    <x v="11"/>
    <m/>
    <x v="11"/>
    <x v="1"/>
    <x v="1"/>
    <x v="517"/>
    <n v="241368"/>
    <n v="236433"/>
    <s v="Tabela Weekly/Monthly Laser Capacity (Main line) -  Título da linha é exibido como &quot;Capacity 2 Shift (%)&quot; em vez de &quot;Capacity 2 Shifts (%)&quot;"/>
    <m/>
    <m/>
    <m/>
    <s v="Unitary"/>
    <s v="Trivial"/>
  </r>
  <r>
    <x v="11"/>
    <m/>
    <x v="11"/>
    <x v="1"/>
    <x v="1"/>
    <x v="518"/>
    <n v="241371"/>
    <n v="236433"/>
    <s v="Tabela Weekly Laser Capacity (Main line) -  Título da linha é exibido como &quot;Use of Installed Capacity (%)_x0009_&quot; em vez de &quot;Usage of Installed Capacity (%)&quot;"/>
    <m/>
    <m/>
    <m/>
    <s v="Unitary"/>
    <s v="Trivial"/>
  </r>
  <r>
    <x v="11"/>
    <m/>
    <x v="11"/>
    <x v="1"/>
    <x v="2"/>
    <x v="519"/>
    <n v="241382"/>
    <n v="238090"/>
    <s v="Linhas &quot;Capacity Shift&quot; não são exibidas, mesmo quando há dados."/>
    <m/>
    <m/>
    <m/>
    <s v="Unitary"/>
    <s v="Major"/>
  </r>
  <r>
    <x v="11"/>
    <m/>
    <x v="11"/>
    <x v="1"/>
    <x v="2"/>
    <x v="520"/>
    <n v="241383"/>
    <n v="238090"/>
    <s v=" Legendas em ordem invertida."/>
    <m/>
    <m/>
    <m/>
    <s v="Unitary"/>
    <s v="Major"/>
  </r>
  <r>
    <x v="11"/>
    <m/>
    <x v="11"/>
    <x v="1"/>
    <x v="4"/>
    <x v="521"/>
    <n v="241426"/>
    <n v="236437"/>
    <s v="Tabela Weekly Laser Capacity (Cell) - Nome do arquivo exportado exibido com (Main Line)"/>
    <m/>
    <m/>
    <m/>
    <s v="Unitary"/>
    <s v="Trivial"/>
  </r>
  <r>
    <x v="11"/>
    <m/>
    <x v="11"/>
    <x v="3"/>
    <x v="4"/>
    <x v="522"/>
    <n v="241513"/>
    <m/>
    <s v="SKU referente a uma família sendo exibido ao selecionar família diferente"/>
    <m/>
    <m/>
    <m/>
    <s v="Unitary"/>
    <s v="Critical"/>
  </r>
  <r>
    <x v="11"/>
    <m/>
    <x v="11"/>
    <x v="1"/>
    <x v="3"/>
    <x v="523"/>
    <n v="241521"/>
    <n v="238092"/>
    <s v="[GLOBAL] - Filtros não estão considerando valores por famílias"/>
    <m/>
    <m/>
    <m/>
    <s v="Unitary"/>
    <s v="Blocker"/>
  </r>
  <r>
    <x v="11"/>
    <m/>
    <x v="11"/>
    <x v="3"/>
    <x v="2"/>
    <x v="524"/>
    <n v="241522"/>
    <m/>
    <s v="Filtro &quot;Family&quot; aplicando efeito ao selecionar e desmarcar opções"/>
    <m/>
    <m/>
    <m/>
    <s v="Unitary"/>
    <s v="Minor"/>
  </r>
  <r>
    <x v="11"/>
    <m/>
    <x v="11"/>
    <x v="1"/>
    <x v="2"/>
    <x v="525"/>
    <n v="241740"/>
    <n v="236369"/>
    <s v="Valor do estimated incorreto"/>
    <m/>
    <m/>
    <m/>
    <s v="Unitary"/>
    <s v="Trivial"/>
  </r>
  <r>
    <x v="11"/>
    <m/>
    <x v="11"/>
    <x v="1"/>
    <x v="1"/>
    <x v="526"/>
    <n v="241757"/>
    <n v="238085"/>
    <s v="Título da tabela está incorreto"/>
    <m/>
    <m/>
    <m/>
    <s v="Unitary"/>
    <s v="Minor"/>
  </r>
  <r>
    <x v="11"/>
    <m/>
    <x v="11"/>
    <x v="1"/>
    <x v="1"/>
    <x v="527"/>
    <n v="241759"/>
    <n v="238085"/>
    <s v="Fonte do título da tabela e do texto &quot;Search&quot; está em HPSimplified"/>
    <m/>
    <m/>
    <m/>
    <s v="Unitary"/>
    <s v="Minor"/>
  </r>
  <r>
    <x v="11"/>
    <m/>
    <x v="11"/>
    <x v="1"/>
    <x v="1"/>
    <x v="528"/>
    <n v="241760"/>
    <n v="238085"/>
    <s v="Números da tabela não estão alinhados à direita e títulos dos períodos também"/>
    <m/>
    <m/>
    <m/>
    <s v="Unitary"/>
    <s v="Minor"/>
  </r>
  <r>
    <x v="11"/>
    <m/>
    <x v="11"/>
    <x v="1"/>
    <x v="2"/>
    <x v="529"/>
    <n v="241761"/>
    <n v="238085"/>
    <s v="Tabela não apresenta a mensagem &quot;No matching records found&quot; ao pesquisar por um termo que não existe"/>
    <m/>
    <m/>
    <m/>
    <s v="Unitary"/>
    <s v="Major"/>
  </r>
  <r>
    <x v="11"/>
    <m/>
    <x v="11"/>
    <x v="1"/>
    <x v="2"/>
    <x v="530"/>
    <n v="241762"/>
    <n v="238085"/>
    <s v="Botão &quot;X&quot; ao pesquisar em &quot;Search&quot; não é exibido"/>
    <m/>
    <m/>
    <m/>
    <s v="Unitary"/>
    <s v="Minor"/>
  </r>
  <r>
    <x v="11"/>
    <m/>
    <x v="11"/>
    <x v="1"/>
    <x v="3"/>
    <x v="531"/>
    <n v="241765"/>
    <n v="238085"/>
    <s v="Ao atualizar um valor na tabela, o mesmo some e fica zerado após abrir novamente a tabela em edição"/>
    <m/>
    <m/>
    <m/>
    <s v="Unitary"/>
    <s v="Blocker"/>
  </r>
  <r>
    <x v="11"/>
    <m/>
    <x v="11"/>
    <x v="1"/>
    <x v="3"/>
    <x v="532"/>
    <n v="241773"/>
    <n v="238085"/>
    <s v="[GLOBAL] - Botão de reset não funciona"/>
    <m/>
    <m/>
    <m/>
    <s v="Unitary"/>
    <s v="Critical"/>
  </r>
  <r>
    <x v="11"/>
    <m/>
    <x v="11"/>
    <x v="1"/>
    <x v="3"/>
    <x v="533"/>
    <n v="241777"/>
    <n v="238085"/>
    <s v="Valores atualizados não estão somando corretamente"/>
    <m/>
    <m/>
    <m/>
    <s v="Unitary"/>
    <s v="Blocker"/>
  </r>
  <r>
    <x v="11"/>
    <m/>
    <x v="11"/>
    <x v="1"/>
    <x v="3"/>
    <x v="534"/>
    <n v="241781"/>
    <n v="238085"/>
    <s v="Erro ao tentar fazer upload de um arquivo"/>
    <m/>
    <m/>
    <m/>
    <s v="Unitary"/>
    <s v="Blocker"/>
  </r>
  <r>
    <x v="11"/>
    <m/>
    <x v="11"/>
    <x v="1"/>
    <x v="1"/>
    <x v="535"/>
    <n v="241784"/>
    <n v="236446"/>
    <s v="Gráfico Capacity usage - Nome da escala em &quot;sentence case&quot;"/>
    <m/>
    <m/>
    <m/>
    <s v="Unitary"/>
    <s v="Trivial"/>
  </r>
  <r>
    <x v="11"/>
    <m/>
    <x v="11"/>
    <x v="1"/>
    <x v="3"/>
    <x v="536"/>
    <n v="241785"/>
    <n v="236446"/>
    <s v="Gráfico Capacity usage - Tabela de dados - Valores com formatação incorreta"/>
    <m/>
    <m/>
    <m/>
    <s v="Unitary"/>
    <s v="Trivial"/>
  </r>
  <r>
    <x v="11"/>
    <m/>
    <x v="11"/>
    <x v="1"/>
    <x v="1"/>
    <x v="537"/>
    <n v="241786"/>
    <n v="236446"/>
    <s v="Gráfico Capacity usage - Tooltip fora do padrão"/>
    <m/>
    <m/>
    <m/>
    <s v="Unitary"/>
    <s v="Trivial"/>
  </r>
  <r>
    <x v="11"/>
    <m/>
    <x v="11"/>
    <x v="1"/>
    <x v="1"/>
    <x v="538"/>
    <n v="241823"/>
    <n v="236434"/>
    <s v="Título da tabela errado na edição"/>
    <m/>
    <m/>
    <m/>
    <s v="Unitary"/>
    <s v="Minor"/>
  </r>
  <r>
    <x v="11"/>
    <m/>
    <x v="11"/>
    <x v="1"/>
    <x v="1"/>
    <x v="539"/>
    <n v="241828"/>
    <n v="236434"/>
    <s v="Título da tabela com fonte antiga"/>
    <m/>
    <m/>
    <m/>
    <s v="Unitary"/>
    <s v="Minor"/>
  </r>
  <r>
    <x v="11"/>
    <m/>
    <x v="11"/>
    <x v="1"/>
    <x v="1"/>
    <x v="540"/>
    <n v="241842"/>
    <n v="236446"/>
    <s v="Gráfico Capacity usage - Tabela de dados - Coluna &quot;Capacity Usage (%)&quot; exibindo resultados incorretos"/>
    <m/>
    <m/>
    <m/>
    <s v="Unitary"/>
    <s v="Trivial"/>
  </r>
  <r>
    <x v="11"/>
    <m/>
    <x v="11"/>
    <x v="1"/>
    <x v="2"/>
    <x v="541"/>
    <n v="241863"/>
    <n v="236434"/>
    <s v="[GLOBAL] - ícones de salvar e cancelar não desaparecem após clicar no &quot;X&quot; do modal"/>
    <m/>
    <m/>
    <m/>
    <s v="Unitary"/>
    <s v="Major"/>
  </r>
  <r>
    <x v="11"/>
    <m/>
    <x v="11"/>
    <x v="1"/>
    <x v="2"/>
    <x v="542"/>
    <n v="241864"/>
    <n v="236434"/>
    <s v="[GLOBAL] - Ícone de salvar e cancelar sumindo após alguns segundos"/>
    <m/>
    <m/>
    <m/>
    <s v="Unitary"/>
    <s v="Major"/>
  </r>
  <r>
    <x v="11"/>
    <m/>
    <x v="11"/>
    <x v="1"/>
    <x v="2"/>
    <x v="543"/>
    <n v="241865"/>
    <n v="236434"/>
    <s v="Tabela com ação de atualizando (Looping) após somente clicar no botão de edição sem editar nada"/>
    <m/>
    <m/>
    <m/>
    <s v="Unitary"/>
    <s v="Major"/>
  </r>
  <r>
    <x v="11"/>
    <m/>
    <x v="11"/>
    <x v="1"/>
    <x v="1"/>
    <x v="544"/>
    <n v="241869"/>
    <n v="236446"/>
    <s v="Gráfico Capacity usage - Fontes do gráfico e tabela diferentes de &quot;Forma DJR Micro&quot;"/>
    <m/>
    <m/>
    <m/>
    <s v="Unitary"/>
    <s v="Trivial"/>
  </r>
  <r>
    <x v="11"/>
    <m/>
    <x v="11"/>
    <x v="1"/>
    <x v="4"/>
    <x v="545"/>
    <n v="241912"/>
    <n v="238085"/>
    <s v="Tabela em edição exibindo períodos fora de ordem"/>
    <m/>
    <m/>
    <m/>
    <s v="Unitary"/>
    <s v="Critical"/>
  </r>
  <r>
    <x v="11"/>
    <m/>
    <x v="11"/>
    <x v="1"/>
    <x v="4"/>
    <x v="546"/>
    <n v="241913"/>
    <n v="238085"/>
    <s v="[GLOBAL]- Tabelas e gráficos não estão exibindo de acordo com o &quot;Period to&quot;"/>
    <m/>
    <m/>
    <m/>
    <s v="Unitary"/>
    <s v="Critical"/>
  </r>
  <r>
    <x v="11"/>
    <m/>
    <x v="11"/>
    <x v="1"/>
    <x v="3"/>
    <x v="547"/>
    <n v="241921"/>
    <n v="236438"/>
    <s v="Tabela em modo de edição não exporta pro excel"/>
    <m/>
    <m/>
    <m/>
    <s v="Unitary"/>
    <s v="Critical"/>
  </r>
  <r>
    <x v="11"/>
    <m/>
    <x v="11"/>
    <x v="1"/>
    <x v="1"/>
    <x v="548"/>
    <n v="241922"/>
    <n v="236438"/>
    <s v="[GLOBAL] - Fonte do upload em HPsimplfied"/>
    <m/>
    <m/>
    <m/>
    <s v="Unitary"/>
    <s v="Minor"/>
  </r>
  <r>
    <x v="11"/>
    <m/>
    <x v="11"/>
    <x v="1"/>
    <x v="4"/>
    <x v="549"/>
    <n v="241944"/>
    <n v="236436"/>
    <s v="Tabela Monthly Laser Capacity (Cell) - Upload/Edição - Arquivo exportado com dados duplicados"/>
    <m/>
    <m/>
    <m/>
    <s v="Unitary"/>
    <s v="Trivial"/>
  </r>
  <r>
    <x v="11"/>
    <m/>
    <x v="11"/>
    <x v="1"/>
    <x v="2"/>
    <x v="550"/>
    <n v="241947"/>
    <n v="236436"/>
    <s v="Tabela Monthly Laser Capacity (Cell) - Upload/Edição - Arquivo exportado exibindo cabeçalho duplicado"/>
    <m/>
    <m/>
    <m/>
    <s v="Unitary"/>
    <s v="Trivial"/>
  </r>
  <r>
    <x v="11"/>
    <m/>
    <x v="11"/>
    <x v="1"/>
    <x v="2"/>
    <x v="551"/>
    <n v="241948"/>
    <n v="238085"/>
    <s v="Arquivo sendo exportado duplicando colunas de Line, Model, SKU e Rate após colunas de períodos"/>
    <m/>
    <m/>
    <m/>
    <s v="Unitary"/>
    <s v="Trivial"/>
  </r>
  <r>
    <x v="11"/>
    <m/>
    <x v="11"/>
    <x v="1"/>
    <x v="3"/>
    <x v="552"/>
    <n v="241953"/>
    <n v="238085"/>
    <s v="[GLOBAL] - Tabelas ficam com os valores zerados após editar a tabela de Weekly Laser Capacity (Main Line)"/>
    <m/>
    <m/>
    <m/>
    <s v="Unitary"/>
    <s v="Blocker"/>
  </r>
  <r>
    <x v="11"/>
    <m/>
    <x v="11"/>
    <x v="1"/>
    <x v="4"/>
    <x v="553"/>
    <n v="241955"/>
    <n v="238085"/>
    <s v="[GLOBAL] - Tabelas demoram a atualizar e estão despadronizadas quanto ao carregamento"/>
    <m/>
    <m/>
    <m/>
    <s v="Unitary"/>
    <s v="Critical"/>
  </r>
  <r>
    <x v="11"/>
    <m/>
    <x v="11"/>
    <x v="1"/>
    <x v="2"/>
    <x v="554"/>
    <n v="241968"/>
    <n v="236436"/>
    <s v="Tabela Monthly Laser Capacity (Cell) - Upload/Edição -  Valores alterados na edição não são atualizados no arquivo exportado."/>
    <m/>
    <m/>
    <m/>
    <s v="Unitary"/>
    <s v="Trivial"/>
  </r>
  <r>
    <x v="11"/>
    <m/>
    <x v="11"/>
    <x v="2"/>
    <x v="1"/>
    <x v="555"/>
    <n v="242029"/>
    <m/>
    <s v="[Melhoria] Gráfico Capacity Usage - Tabela de dados - Alteração nos títulos das colunas."/>
    <m/>
    <m/>
    <m/>
    <s v="Unitary"/>
    <s v="Trivial"/>
  </r>
  <r>
    <x v="11"/>
    <m/>
    <x v="11"/>
    <x v="1"/>
    <x v="3"/>
    <x v="556"/>
    <n v="242052"/>
    <n v="238085"/>
    <s v="[Global] Capacity Simulation - Laser HW - Os dados não carregam no modal após o upload"/>
    <m/>
    <m/>
    <m/>
    <s v="Unitary"/>
    <s v="Trivial"/>
  </r>
  <r>
    <x v="11"/>
    <m/>
    <x v="11"/>
    <x v="1"/>
    <x v="2"/>
    <x v="557"/>
    <n v="242382"/>
    <n v="238085"/>
    <s v="[GLOBAL] Search do modal não retorna os dados e bloqueia o uso"/>
    <m/>
    <m/>
    <m/>
    <s v="Unitary"/>
    <s v="Trivial"/>
  </r>
  <r>
    <x v="11"/>
    <m/>
    <x v="11"/>
    <x v="1"/>
    <x v="3"/>
    <x v="558"/>
    <n v="242386"/>
    <n v="238093"/>
    <s v="Ajuste do período mensal não está refletindo no semanal"/>
    <m/>
    <m/>
    <m/>
    <s v="Unitary"/>
    <s v="Trivial"/>
  </r>
  <r>
    <x v="11"/>
    <m/>
    <x v="11"/>
    <x v="1"/>
    <x v="2"/>
    <x v="559"/>
    <n v="242391"/>
    <n v="238093"/>
    <s v="Botão Reset não afeta a tabela parceira (Monthly e Weekly)"/>
    <m/>
    <m/>
    <m/>
    <s v="Unitary"/>
    <s v="Trivial"/>
  </r>
  <r>
    <x v="11"/>
    <m/>
    <x v="11"/>
    <x v="1"/>
    <x v="3"/>
    <x v="560"/>
    <n v="242396"/>
    <n v="238093"/>
    <s v="Ajuste do período semanal não está refletindo no mensal"/>
    <m/>
    <m/>
    <m/>
    <s v="Unitary"/>
    <s v="Trivial"/>
  </r>
  <r>
    <x v="11"/>
    <m/>
    <x v="11"/>
    <x v="1"/>
    <x v="4"/>
    <x v="561"/>
    <n v="242442"/>
    <n v="238085"/>
    <s v="[GLOBAL] - Valores das tabelas sendo atualizados depois de um tempo de carregados"/>
    <m/>
    <m/>
    <m/>
    <s v="Unitary"/>
    <s v="Major"/>
  </r>
  <r>
    <x v="11"/>
    <m/>
    <x v="11"/>
    <x v="1"/>
    <x v="3"/>
    <x v="562"/>
    <n v="242485"/>
    <n v="236434"/>
    <s v="Tabela exibe somas erradas para alguns períodos"/>
    <m/>
    <m/>
    <m/>
    <s v="Unitary"/>
    <s v="Blocker"/>
  </r>
  <r>
    <x v="11"/>
    <m/>
    <x v="11"/>
    <x v="1"/>
    <x v="3"/>
    <x v="563"/>
    <n v="242491"/>
    <n v="238085"/>
    <s v="Tabela atualiza com valores incorretos"/>
    <m/>
    <m/>
    <m/>
    <s v="Unitary"/>
    <s v="Blocker"/>
  </r>
  <r>
    <x v="11"/>
    <m/>
    <x v="11"/>
    <x v="1"/>
    <x v="3"/>
    <x v="564"/>
    <n v="242492"/>
    <n v="236436"/>
    <s v="Tabela atualiza com valores errados para alguns períodos"/>
    <m/>
    <m/>
    <m/>
    <s v="Unitary"/>
    <s v="Blocker"/>
  </r>
  <r>
    <x v="11"/>
    <m/>
    <x v="11"/>
    <x v="1"/>
    <x v="3"/>
    <x v="565"/>
    <n v="242494"/>
    <n v="236438"/>
    <s v="Tabela atualiza com valores incorretos"/>
    <m/>
    <m/>
    <m/>
    <s v="Unitary"/>
    <s v="Blocker"/>
  </r>
  <r>
    <x v="12"/>
    <s v="Table"/>
    <x v="12"/>
    <x v="0"/>
    <x v="0"/>
    <x v="566"/>
    <n v="235380"/>
    <m/>
    <s v="Waterfall “NRP vs CRP per Item”"/>
    <n v="5"/>
    <m/>
    <m/>
    <m/>
    <s v="Major"/>
  </r>
  <r>
    <x v="12"/>
    <s v="Table"/>
    <x v="12"/>
    <x v="0"/>
    <x v="0"/>
    <x v="567"/>
    <n v="235381"/>
    <m/>
    <s v="Waterfall “Total NRP vs CRP”"/>
    <n v="5"/>
    <m/>
    <m/>
    <m/>
    <s v="Major"/>
  </r>
  <r>
    <x v="12"/>
    <s v="Graphic"/>
    <x v="12"/>
    <x v="0"/>
    <x v="0"/>
    <x v="568"/>
    <n v="235382"/>
    <m/>
    <s v="Gráfico “Total NRP vs CRP”"/>
    <n v="4"/>
    <m/>
    <m/>
    <m/>
    <s v="Major"/>
  </r>
  <r>
    <x v="12"/>
    <s v="Table"/>
    <x v="12"/>
    <x v="0"/>
    <x v="0"/>
    <x v="569"/>
    <n v="238076"/>
    <m/>
    <s v="Tabela “FreePackaging / Pallet &amp; Tree / Cushion”"/>
    <n v="3"/>
    <s v="IRIS-6177"/>
    <s v="Tabela “FreePackaging / Pallet &amp; Tree / Cushion”"/>
    <m/>
    <s v="Major"/>
  </r>
  <r>
    <x v="12"/>
    <s v="Filter"/>
    <x v="12"/>
    <x v="0"/>
    <x v="0"/>
    <x v="570"/>
    <n v="238104"/>
    <m/>
    <s v="Pallet &amp; Tree - Estrutura"/>
    <n v="3"/>
    <s v="IRIS-6293"/>
    <s v="Pallet &amp; Tree - Gráfico &quot;Wood Saving&quot;"/>
    <m/>
    <s v="Major"/>
  </r>
  <r>
    <x v="12"/>
    <s v="Graphic"/>
    <x v="12"/>
    <x v="0"/>
    <x v="0"/>
    <x v="571"/>
    <n v="238105"/>
    <m/>
    <s v="Pallet &amp; Tree - Gráfico &quot;Wood Saving&quot;"/>
    <n v="4"/>
    <s v="IRIS-6293"/>
    <s v="Pallet &amp; Tree - Gráfico &quot;Wood Saving&quot;"/>
    <m/>
    <s v="Major"/>
  </r>
  <r>
    <x v="12"/>
    <s v="Table"/>
    <x v="12"/>
    <x v="0"/>
    <x v="0"/>
    <x v="572"/>
    <n v="238116"/>
    <m/>
    <s v="Flex Invoice - Computing - Destino Simpress"/>
    <n v="2"/>
    <s v="IRIS-6307"/>
    <s v="Flex Invoice - Destino Simpress"/>
    <m/>
    <s v="Major"/>
  </r>
  <r>
    <x v="12"/>
    <s v="Filter"/>
    <x v="12"/>
    <x v="0"/>
    <x v="0"/>
    <x v="573"/>
    <n v="239325"/>
    <m/>
    <s v="Estrutura da tela"/>
    <n v="3.5"/>
    <s v="IRIS-6111"/>
    <s v="Gráfico “NRP vs CRP Variation per Item”"/>
    <m/>
    <s v="Major"/>
  </r>
  <r>
    <x v="12"/>
    <s v="Graphic"/>
    <x v="12"/>
    <x v="0"/>
    <x v="0"/>
    <x v="574"/>
    <n v="239326"/>
    <m/>
    <s v="Gráfico “NRP vs CRP Variation per Item”"/>
    <n v="4"/>
    <s v="IRIS-6111"/>
    <s v="Gráfico “NRP vs CRP Variation per Item”"/>
    <m/>
    <s v="Major"/>
  </r>
  <r>
    <x v="12"/>
    <s v="Table"/>
    <x v="12"/>
    <x v="0"/>
    <x v="0"/>
    <x v="575"/>
    <n v="240778"/>
    <m/>
    <s v="Pallet &amp; Tree - De-para"/>
    <n v="1.5"/>
    <s v="IRIS-6293"/>
    <s v="Pallet &amp; Tree - Gráfico &quot;Wood Saving&quot;"/>
    <m/>
    <s v="Major"/>
  </r>
  <r>
    <x v="12"/>
    <m/>
    <x v="12"/>
    <x v="4"/>
    <x v="0"/>
    <x v="576"/>
    <n v="242261"/>
    <n v="239326"/>
    <s v="[FE] Gráfico “NRP vs CRP Variation per Item”"/>
    <m/>
    <m/>
    <m/>
    <m/>
    <s v="Trivial"/>
  </r>
  <r>
    <x v="12"/>
    <m/>
    <x v="12"/>
    <x v="4"/>
    <x v="0"/>
    <x v="577"/>
    <n v="242263"/>
    <n v="239326"/>
    <s v="[BE] Gráfico “NRP vs CRP Variation per Item”"/>
    <m/>
    <m/>
    <m/>
    <m/>
    <s v="Trivial"/>
  </r>
  <r>
    <x v="12"/>
    <m/>
    <x v="12"/>
    <x v="4"/>
    <x v="0"/>
    <x v="578"/>
    <n v="242272"/>
    <n v="235380"/>
    <s v="[FE] Waterfall “NRP vs CRP per Item”"/>
    <m/>
    <m/>
    <m/>
    <m/>
    <s v="Trivial"/>
  </r>
  <r>
    <x v="12"/>
    <m/>
    <x v="12"/>
    <x v="4"/>
    <x v="0"/>
    <x v="579"/>
    <n v="242273"/>
    <n v="235380"/>
    <s v="[BE] Waterfall “NRP vs CRP per Item”"/>
    <m/>
    <m/>
    <m/>
    <m/>
    <s v="Trivial"/>
  </r>
  <r>
    <x v="12"/>
    <m/>
    <x v="12"/>
    <x v="4"/>
    <x v="0"/>
    <x v="580"/>
    <n v="242619"/>
    <n v="235381"/>
    <s v="[FE] Waterfall “Total NRP vs CRP”"/>
    <m/>
    <m/>
    <m/>
    <m/>
    <s v="Trivial"/>
  </r>
  <r>
    <x v="12"/>
    <m/>
    <x v="12"/>
    <x v="4"/>
    <x v="0"/>
    <x v="581"/>
    <n v="242620"/>
    <n v="235381"/>
    <s v="[BE] Waterfall “Total NRP vs CRP”"/>
    <m/>
    <m/>
    <m/>
    <m/>
    <s v="Trivial"/>
  </r>
  <r>
    <x v="12"/>
    <m/>
    <x v="12"/>
    <x v="4"/>
    <x v="0"/>
    <x v="582"/>
    <n v="242621"/>
    <n v="235382"/>
    <s v="[FE] Gráfico “Total NRP vs CRP”"/>
    <m/>
    <m/>
    <m/>
    <m/>
    <s v="Trivial"/>
  </r>
  <r>
    <x v="12"/>
    <m/>
    <x v="12"/>
    <x v="4"/>
    <x v="0"/>
    <x v="583"/>
    <n v="242622"/>
    <n v="235382"/>
    <s v="[BE] Gráfico “Total NRP vs CRP”"/>
    <m/>
    <m/>
    <m/>
    <m/>
    <s v="Trivial"/>
  </r>
  <r>
    <x v="12"/>
    <m/>
    <x v="12"/>
    <x v="4"/>
    <x v="0"/>
    <x v="584"/>
    <n v="242623"/>
    <n v="238076"/>
    <s v="[FE] Tabela “FreePackaging / Pallet &amp; Tree / Cushion”"/>
    <m/>
    <m/>
    <m/>
    <m/>
    <s v="Trivial"/>
  </r>
  <r>
    <x v="12"/>
    <m/>
    <x v="12"/>
    <x v="4"/>
    <x v="0"/>
    <x v="585"/>
    <n v="242624"/>
    <n v="238076"/>
    <s v="[BE] Tabela “FreePackaging / Pallet &amp; Tree / Cushion”"/>
    <m/>
    <m/>
    <m/>
    <m/>
    <s v="Trivial"/>
  </r>
  <r>
    <x v="12"/>
    <m/>
    <x v="12"/>
    <x v="4"/>
    <x v="0"/>
    <x v="586"/>
    <n v="242625"/>
    <n v="238104"/>
    <s v="[FE] Pallet &amp; Tree - Estrutura"/>
    <m/>
    <m/>
    <m/>
    <m/>
    <s v="Trivial"/>
  </r>
  <r>
    <x v="12"/>
    <m/>
    <x v="12"/>
    <x v="4"/>
    <x v="0"/>
    <x v="587"/>
    <n v="242626"/>
    <n v="238104"/>
    <s v="[BE] Pallet &amp; Tree - Estrutura"/>
    <m/>
    <m/>
    <m/>
    <m/>
    <s v="Trivial"/>
  </r>
  <r>
    <x v="12"/>
    <m/>
    <x v="12"/>
    <x v="4"/>
    <x v="0"/>
    <x v="588"/>
    <n v="242627"/>
    <n v="240778"/>
    <s v="[BE] Pallet &amp; Tree - De-para"/>
    <m/>
    <m/>
    <m/>
    <m/>
    <s v="Trivial"/>
  </r>
  <r>
    <x v="12"/>
    <m/>
    <x v="12"/>
    <x v="4"/>
    <x v="0"/>
    <x v="589"/>
    <n v="242628"/>
    <n v="238105"/>
    <s v="[FE] Pallet &amp; Tree - Gráfico &quot;Wood Saving&quot;"/>
    <m/>
    <m/>
    <m/>
    <m/>
    <s v="Trivial"/>
  </r>
  <r>
    <x v="12"/>
    <m/>
    <x v="12"/>
    <x v="4"/>
    <x v="0"/>
    <x v="590"/>
    <n v="242629"/>
    <n v="238105"/>
    <s v="[BE] Pallet &amp; Tree - Gráfico &quot;Wood Saving&quot;"/>
    <m/>
    <m/>
    <m/>
    <m/>
    <s v="Trivial"/>
  </r>
  <r>
    <x v="12"/>
    <m/>
    <x v="12"/>
    <x v="1"/>
    <x v="1"/>
    <x v="591"/>
    <n v="242756"/>
    <n v="239325"/>
    <s v="NRP vs CRP - Estrutura da tela - &quot;Period from&quot; não exibe a semana conforme &quot;Planning Cycle&quot;."/>
    <m/>
    <m/>
    <m/>
    <s v="Unitary"/>
    <s v="Trivial"/>
  </r>
  <r>
    <x v="12"/>
    <m/>
    <x v="12"/>
    <x v="1"/>
    <x v="4"/>
    <x v="592"/>
    <n v="242777"/>
    <n v="239325"/>
    <s v="[Bug legado] Canon Planning - Filtros do cabeçalho não mantêm cache"/>
    <m/>
    <m/>
    <m/>
    <s v="Unitary"/>
    <s v="Trivial"/>
  </r>
  <r>
    <x v="12"/>
    <m/>
    <x v="12"/>
    <x v="1"/>
    <x v="2"/>
    <x v="593"/>
    <n v="242778"/>
    <n v="239325"/>
    <s v="NRP vs CRP - Estrutura da tela - O cascateamento não ocorre corretamente  entre os filtros"/>
    <m/>
    <m/>
    <m/>
    <s v="Unitary"/>
    <s v="Trivial"/>
  </r>
  <r>
    <x v="12"/>
    <m/>
    <x v="12"/>
    <x v="1"/>
    <x v="4"/>
    <x v="594"/>
    <n v="242989"/>
    <n v="238104"/>
    <s v="Campo &quot;Product (Subfamily)&quot; não e resetado aoc licar em &quot;Clear&quot;"/>
    <m/>
    <m/>
    <m/>
    <s v="Unitary"/>
    <s v="Major"/>
  </r>
  <r>
    <x v="12"/>
    <m/>
    <x v="12"/>
    <x v="1"/>
    <x v="4"/>
    <x v="595"/>
    <n v="243002"/>
    <n v="238104"/>
    <s v="Filtro &quot;Product (Subfamily)&quot; exibindo subfamily de operation incorreta"/>
    <m/>
    <m/>
    <m/>
    <s v="Unitary"/>
    <s v="Major"/>
  </r>
  <r>
    <x v="12"/>
    <m/>
    <x v="12"/>
    <x v="1"/>
    <x v="4"/>
    <x v="596"/>
    <n v="243037"/>
    <n v="235380"/>
    <s v="Waterfall não carrega após sair do módulo e retornar"/>
    <m/>
    <m/>
    <m/>
    <s v="Unitary"/>
    <s v="Major"/>
  </r>
  <r>
    <x v="12"/>
    <m/>
    <x v="12"/>
    <x v="3"/>
    <x v="2"/>
    <x v="597"/>
    <n v="243046"/>
    <m/>
    <s v="[Bug Legado] Canon Planning - Escala não se ajusta de acordo com o maior valor exibido no gráfico."/>
    <m/>
    <m/>
    <m/>
    <s v="Unitary"/>
    <s v="Trivial"/>
  </r>
  <r>
    <x v="12"/>
    <m/>
    <x v="12"/>
    <x v="1"/>
    <x v="3"/>
    <x v="598"/>
    <n v="243326"/>
    <n v="235382"/>
    <s v="Tela sem dados porém nas telas fontes possuem dados"/>
    <m/>
    <m/>
    <m/>
    <s v="Unitary"/>
    <s v="Trivial"/>
  </r>
  <r>
    <x v="12"/>
    <m/>
    <x v="12"/>
    <x v="1"/>
    <x v="3"/>
    <x v="599"/>
    <n v="243329"/>
    <n v="235382"/>
    <s v="NRP para a WK 38 não bate a tela &quot;NRP vs NRP&quot;"/>
    <m/>
    <m/>
    <m/>
    <s v="Unitary"/>
    <s v="Trivial"/>
  </r>
  <r>
    <x v="12"/>
    <m/>
    <x v="12"/>
    <x v="1"/>
    <x v="2"/>
    <x v="600"/>
    <n v="243417"/>
    <n v="243419"/>
    <s v="[Bug legado] Zero Waste - Todos os Gráficos - Tooltip não é exibido no modal"/>
    <m/>
    <m/>
    <m/>
    <s v="Unitary"/>
    <s v="Trivial"/>
  </r>
  <r>
    <x v="12"/>
    <m/>
    <x v="12"/>
    <x v="1"/>
    <x v="3"/>
    <x v="601"/>
    <n v="243418"/>
    <n v="238076"/>
    <s v="Meses de Novembro e Dezembro não exibem dados na tabela"/>
    <m/>
    <m/>
    <m/>
    <s v="Unitary"/>
    <s v="Critical"/>
  </r>
  <r>
    <x v="12"/>
    <m/>
    <x v="12"/>
    <x v="2"/>
    <x v="1"/>
    <x v="602"/>
    <n v="243419"/>
    <m/>
    <s v="[Teste Exploratório] Zero Waste - Summary/ Recycled Resin/ Pallet &amp; Tree"/>
    <m/>
    <m/>
    <m/>
    <m/>
    <s v="Minor"/>
  </r>
  <r>
    <x v="12"/>
    <m/>
    <x v="12"/>
    <x v="1"/>
    <x v="3"/>
    <x v="603"/>
    <n v="243421"/>
    <n v="238076"/>
    <s v="Conversão incorreta de real para dólar"/>
    <m/>
    <m/>
    <m/>
    <s v="Unitary"/>
    <s v="Critical"/>
  </r>
  <r>
    <x v="12"/>
    <m/>
    <x v="12"/>
    <x v="1"/>
    <x v="2"/>
    <x v="604"/>
    <n v="243484"/>
    <n v="243419"/>
    <s v="Zero Waste - Filtros &quot;Product/Subfamily&quot; - Ao Marcar &quot;Select All&quot; os dados não são exibidos nos gráficos"/>
    <m/>
    <m/>
    <m/>
    <s v="Unitary"/>
    <s v="Trivial"/>
  </r>
  <r>
    <x v="12"/>
    <m/>
    <x v="12"/>
    <x v="1"/>
    <x v="2"/>
    <x v="605"/>
    <n v="243530"/>
    <n v="243419"/>
    <s v="Não está aplicando o filtro de Operation"/>
    <m/>
    <m/>
    <m/>
    <s v="Unitary"/>
    <s v="Trivial"/>
  </r>
  <r>
    <x v="12"/>
    <m/>
    <x v="12"/>
    <x v="2"/>
    <x v="1"/>
    <x v="606"/>
    <n v="243531"/>
    <n v="243419"/>
    <s v="[Melhoria] Pallet &amp; Tree - Filtros &quot;Operation&quot; e &quot;Product (Subfamily)&quot; lista de opções sendo exibidas fora de ordem alfabética"/>
    <m/>
    <m/>
    <m/>
    <s v="Unitary"/>
    <s v="Trivial"/>
  </r>
  <r>
    <x v="13"/>
    <s v="Graphic"/>
    <x v="13"/>
    <x v="0"/>
    <x v="0"/>
    <x v="607"/>
    <n v="238106"/>
    <m/>
    <s v="Pallet &amp; Tree - GrÃ¡fico &quot;Pallet Qty&quot;"/>
    <n v="4"/>
    <s v="IRIS-6294"/>
    <s v="Pallet &amp; Tree - GrÃ¡fico &quot;Pallet Qty&quot;"/>
    <m/>
    <s v="Major"/>
  </r>
  <r>
    <x v="13"/>
    <s v="Graphic"/>
    <x v="13"/>
    <x v="0"/>
    <x v="0"/>
    <x v="608"/>
    <n v="238107"/>
    <m/>
    <s v="Pallet &amp; Tree - GrÃ¡fico &quot;Tree Saving&quot;"/>
    <n v="4"/>
    <s v="IRIS-6295"/>
    <s v="Pallet &amp; Tree - GrÃ¡fico &quot;Tree Saving&quot;"/>
    <m/>
    <s v="Major"/>
  </r>
  <r>
    <x v="13"/>
    <s v="Graphic"/>
    <x v="13"/>
    <x v="0"/>
    <x v="0"/>
    <x v="609"/>
    <n v="238108"/>
    <m/>
    <s v="Pallet &amp; Tree - GrÃ¡fico &quot;Reforested Area&quot;"/>
    <n v="4"/>
    <s v="IRIS-6296"/>
    <s v="Pallet &amp; Tree - GrÃ¡fico &quot;Reforested Area&quot;"/>
    <m/>
    <s v="Major"/>
  </r>
  <r>
    <x v="13"/>
    <s v="Data ETL"/>
    <x v="13"/>
    <x v="0"/>
    <x v="0"/>
    <x v="610"/>
    <n v="240964"/>
    <m/>
    <s v="ImportaÃ§Ã£o - Free Packaging"/>
    <n v="1"/>
    <m/>
    <m/>
    <m/>
    <s v="Trivial"/>
  </r>
  <r>
    <x v="13"/>
    <s v="Alert E-Mail"/>
    <x v="13"/>
    <x v="0"/>
    <x v="0"/>
    <x v="611"/>
    <n v="242511"/>
    <m/>
    <s v="Alert Follow Up - Supplies - Status das mÃ©tricas de Capacity"/>
    <n v="4"/>
    <s v="IRIS-5144"/>
    <s v="Alert Follow Up - Supplies - Status das mÃ©tricas de Capacity e Production"/>
    <m/>
    <s v="Major"/>
  </r>
  <r>
    <x v="13"/>
    <s v="Alert E-Mail"/>
    <x v="13"/>
    <x v="0"/>
    <x v="0"/>
    <x v="612"/>
    <n v="242514"/>
    <m/>
    <s v="Alert Follow Up - Supplies - Status das mÃ©tricas de Production"/>
    <n v="8"/>
    <s v="IRIS-5144"/>
    <s v="Alert Follow Up - Supplies - Status das mÃ©tricas de Capacity e Production"/>
    <m/>
    <s v="Major"/>
  </r>
  <r>
    <x v="13"/>
    <s v="Alert E-Mail"/>
    <x v="13"/>
    <x v="0"/>
    <x v="0"/>
    <x v="613"/>
    <n v="242515"/>
    <m/>
    <s v="Alert Follow Up - Supplies - Status das mÃ©tricas de Quality - QA"/>
    <n v="3"/>
    <s v="IRIS-5145"/>
    <s v="Alert Follow Up - Supplies - Status das mÃ©tricas de Quality"/>
    <m/>
    <s v="Major"/>
  </r>
  <r>
    <x v="13"/>
    <s v="Alert E-Mail"/>
    <x v="13"/>
    <x v="0"/>
    <x v="0"/>
    <x v="614"/>
    <n v="242516"/>
    <m/>
    <s v="Alert Follow Up - Supplies - Status das mÃ©tricas de Quality - QC"/>
    <n v="3"/>
    <s v="IRIS-5145"/>
    <s v="Alert Follow Up - Supplies - Status das mÃ©tricas de Quality"/>
    <m/>
    <s v="Major"/>
  </r>
  <r>
    <x v="13"/>
    <s v="Alert E-Mail"/>
    <x v="13"/>
    <x v="0"/>
    <x v="0"/>
    <x v="615"/>
    <n v="242591"/>
    <m/>
    <s v="Alert Follow Up - Supplies - Capacity e Production - Estrutura do e-mail"/>
    <n v="2"/>
    <s v="IRIS-5144"/>
    <s v="Alert Follow Up - Supplies - Status das mÃ©tricas de Capacity e Production"/>
    <m/>
    <s v="Major"/>
  </r>
  <r>
    <x v="13"/>
    <s v="Alert E-Mail"/>
    <x v="13"/>
    <x v="0"/>
    <x v="0"/>
    <x v="616"/>
    <n v="242593"/>
    <m/>
    <s v="Alert Follow Up - Supplies - Quality - Estrutura do e-mail"/>
    <n v="2"/>
    <s v="IRIS-5145"/>
    <s v="Alert Follow Up - Supplies - Status das mÃ©tricas de Quality"/>
    <m/>
    <s v="Major"/>
  </r>
  <r>
    <x v="13"/>
    <m/>
    <x v="13"/>
    <x v="4"/>
    <x v="0"/>
    <x v="617"/>
    <n v="243797"/>
    <n v="238106"/>
    <s v="[BE] Pallet &amp; Tree - GrÃ¡fico &quot;Pallet Qty&quot;"/>
    <m/>
    <m/>
    <m/>
    <m/>
    <s v="Trivial"/>
  </r>
  <r>
    <x v="13"/>
    <m/>
    <x v="13"/>
    <x v="4"/>
    <x v="0"/>
    <x v="618"/>
    <n v="243798"/>
    <n v="238106"/>
    <s v="[FE] Pallet &amp; Tree - GrÃ¡fico &quot;Pallet Qty&quot;"/>
    <m/>
    <m/>
    <m/>
    <m/>
    <s v="Trivial"/>
  </r>
  <r>
    <x v="13"/>
    <m/>
    <x v="13"/>
    <x v="4"/>
    <x v="0"/>
    <x v="619"/>
    <n v="243909"/>
    <n v="238107"/>
    <s v="[FE] Pallet &amp; Tree - GrÃ¡fico &quot;Tree Saving&quot;"/>
    <m/>
    <m/>
    <m/>
    <m/>
    <s v="Trivial"/>
  </r>
  <r>
    <x v="13"/>
    <m/>
    <x v="13"/>
    <x v="1"/>
    <x v="1"/>
    <x v="620"/>
    <n v="243922"/>
    <n v="238106"/>
    <s v="Pallet &amp; Tree - GrÃ¡fico &quot;Pallet Qty&quot; - Cores com tonalidades divergentes com o mockup"/>
    <m/>
    <m/>
    <m/>
    <s v="Unitary"/>
    <s v="Trivial"/>
  </r>
  <r>
    <x v="13"/>
    <m/>
    <x v="13"/>
    <x v="4"/>
    <x v="0"/>
    <x v="621"/>
    <n v="243946"/>
    <n v="238107"/>
    <s v="[BE] Pallet &amp; Tree - GrÃ¡fico &quot;Tree Saving&quot;"/>
    <m/>
    <m/>
    <m/>
    <m/>
    <s v="Trivial"/>
  </r>
  <r>
    <x v="13"/>
    <m/>
    <x v="13"/>
    <x v="4"/>
    <x v="0"/>
    <x v="622"/>
    <n v="244059"/>
    <n v="238108"/>
    <s v="[FE] Pallet &amp; Tree - GrÃ¡fico &quot;Reforested Area&quot;"/>
    <m/>
    <m/>
    <m/>
    <m/>
    <s v="Trivial"/>
  </r>
  <r>
    <x v="13"/>
    <m/>
    <x v="13"/>
    <x v="4"/>
    <x v="0"/>
    <x v="623"/>
    <n v="244060"/>
    <n v="238108"/>
    <s v="[BE] Pallet &amp; Tree - GrÃ¡fico &quot;Reforested Area&quot;"/>
    <m/>
    <m/>
    <m/>
    <m/>
    <s v="Trivial"/>
  </r>
  <r>
    <x v="13"/>
    <m/>
    <x v="13"/>
    <x v="1"/>
    <x v="2"/>
    <x v="624"/>
    <n v="244142"/>
    <n v="238107"/>
    <s v="[global] - Graficos carregando com a barra de rolagem Ã  direita dos grÃ¡ficos"/>
    <m/>
    <m/>
    <m/>
    <s v="Unitary"/>
    <s v="Minor"/>
  </r>
  <r>
    <x v="13"/>
    <m/>
    <x v="13"/>
    <x v="1"/>
    <x v="2"/>
    <x v="625"/>
    <n v="244143"/>
    <n v="238107"/>
    <s v="[global] - Barra de rolagem sendo exibida quando os grÃ¡ficos estÃ£o em &quot;No data available&quot;"/>
    <m/>
    <m/>
    <m/>
    <s v="Unitary"/>
    <s v="Minor"/>
  </r>
  <r>
    <x v="13"/>
    <m/>
    <x v="13"/>
    <x v="1"/>
    <x v="1"/>
    <x v="626"/>
    <n v="244187"/>
    <n v="242591"/>
    <s v="Termo &quot;Production&quot; estÃ¡ desalinhado"/>
    <m/>
    <m/>
    <m/>
    <s v="Unitary"/>
    <s v="Minor"/>
  </r>
  <r>
    <x v="13"/>
    <m/>
    <x v="13"/>
    <x v="1"/>
    <x v="1"/>
    <x v="627"/>
    <n v="244251"/>
    <n v="242591"/>
    <s v="Valores estÃ£o apresentando vÃ­rgula ao invÃ©s de ponto"/>
    <m/>
    <m/>
    <m/>
    <s v="Unitary"/>
    <s v="Minor"/>
  </r>
  <r>
    <x v="13"/>
    <m/>
    <x v="13"/>
    <x v="1"/>
    <x v="1"/>
    <x v="628"/>
    <n v="244269"/>
    <n v="238108"/>
    <s v="[Global] Pallet &amp; Tree - GrÃ¡fico &quot;Reforested Area&quot; -  Grafico exibindo &quot;0&quot; nas barras"/>
    <m/>
    <m/>
    <m/>
    <s v="Unitary"/>
    <s v="Trivial"/>
  </r>
  <r>
    <x v="13"/>
    <m/>
    <x v="13"/>
    <x v="1"/>
    <x v="1"/>
    <x v="629"/>
    <n v="244274"/>
    <n v="238108"/>
    <s v="[Global] Pallet &amp; Tree - GrÃ¡fico &quot;Reforested Area&quot; -  A escala nÃ£o se ajusta aos valores das barras"/>
    <m/>
    <m/>
    <m/>
    <s v="Unitary"/>
    <s v="Trivial"/>
  </r>
  <r>
    <x v="13"/>
    <m/>
    <x v="13"/>
    <x v="1"/>
    <x v="1"/>
    <x v="630"/>
    <n v="244320"/>
    <n v="242593"/>
    <s v="Sem espaÃ§o entre os indicadores do email"/>
    <m/>
    <m/>
    <m/>
    <s v="Unitary"/>
    <s v="Minor"/>
  </r>
  <r>
    <x v="13"/>
    <m/>
    <x v="13"/>
    <x v="1"/>
    <x v="1"/>
    <x v="631"/>
    <n v="244322"/>
    <n v="242593"/>
    <s v="Cor dos valores mensais estÃ¡ em cor neutra"/>
    <m/>
    <m/>
    <m/>
    <s v="Unitary"/>
    <s v="Minor"/>
  </r>
  <r>
    <x v="13"/>
    <m/>
    <x v="13"/>
    <x v="1"/>
    <x v="4"/>
    <x v="632"/>
    <n v="244325"/>
    <n v="242593"/>
    <s v="Indicador &quot;MSC&quot; exibindo linha TONERS"/>
    <m/>
    <m/>
    <m/>
    <s v="Unitary"/>
    <s v="Major"/>
  </r>
  <r>
    <x v="13"/>
    <m/>
    <x v="13"/>
    <x v="1"/>
    <x v="3"/>
    <x v="633"/>
    <n v="244495"/>
    <n v="238107"/>
    <s v="Linha do acumulado aparecendo porem sem ter as barras desses valores acumulados"/>
    <m/>
    <m/>
    <m/>
    <s v="Unitary"/>
    <s v="Trivial"/>
  </r>
  <r>
    <x v="13"/>
    <m/>
    <x v="13"/>
    <x v="1"/>
    <x v="3"/>
    <x v="634"/>
    <n v="244584"/>
    <n v="242516"/>
    <s v="[Global] - Email sempre chega como &quot;Closure&quot;"/>
    <m/>
    <m/>
    <m/>
    <s v="Unitary"/>
    <s v="Major"/>
  </r>
  <r>
    <x v="13"/>
    <m/>
    <x v="13"/>
    <x v="1"/>
    <x v="1"/>
    <x v="635"/>
    <n v="244586"/>
    <n v="242516"/>
    <s v="[Global]- Valores nem sempre exibem duas casas decimais no email"/>
    <m/>
    <m/>
    <m/>
    <s v="Unitary"/>
    <s v="Minor"/>
  </r>
  <r>
    <x v="13"/>
    <m/>
    <x v="13"/>
    <x v="3"/>
    <x v="2"/>
    <x v="636"/>
    <n v="244731"/>
    <m/>
    <s v="[LEGADO] GrÃ¡fico &quot;Capacity Planning&quot; de Pens estÃ¡ considerando dados de toners"/>
    <m/>
    <s v="IRIS-5144"/>
    <s v="Alert Follow Up - Supplies - Status das mÃ©tricas de Capacity e Production"/>
    <s v="Unitary"/>
    <s v="Trivial"/>
  </r>
  <r>
    <x v="14"/>
    <s v="Filter"/>
    <x v="14"/>
    <x v="0"/>
    <x v="0"/>
    <x v="637"/>
    <s v="235602"/>
    <m/>
    <s v="Pulp Cushion - Estrutura"/>
    <n v="3"/>
    <m/>
    <m/>
    <m/>
    <s v="Major"/>
  </r>
  <r>
    <x v="14"/>
    <s v="Table"/>
    <x v="14"/>
    <x v="0"/>
    <x v="0"/>
    <x v="638"/>
    <s v="238109"/>
    <m/>
    <s v="Pallet &amp; Tree - Tabela &quot;Pallet Details&quot;"/>
    <n v="5"/>
    <s v="IRIS-6297"/>
    <s v="Pallet &amp; Tree - Tabela &quot;Pallet Details&quot;"/>
    <m/>
    <s v="Major"/>
  </r>
  <r>
    <x v="14"/>
    <s v="Table"/>
    <x v="14"/>
    <x v="0"/>
    <x v="0"/>
    <x v="639"/>
    <s v="238110"/>
    <m/>
    <s v="Pallet &amp; Tree - Tabela &quot;Volume&quot;"/>
    <n v="3"/>
    <s v="IRIS-6298"/>
    <s v="Pallet &amp; Tree - Tabela &quot;Volume&quot;"/>
    <m/>
    <s v="Major"/>
  </r>
  <r>
    <x v="14"/>
    <s v="Table"/>
    <x v="14"/>
    <x v="0"/>
    <x v="0"/>
    <x v="640"/>
    <s v="240968"/>
    <m/>
    <s v="Tabela &quot;Box Details&quot;"/>
    <n v="2.5"/>
    <m/>
    <m/>
    <m/>
    <s v="Trivial"/>
  </r>
  <r>
    <x v="14"/>
    <s v="Graphic"/>
    <x v="14"/>
    <x v="0"/>
    <x v="0"/>
    <x v="641"/>
    <s v="241450"/>
    <m/>
    <s v="Gráfico “Total Produced”"/>
    <n v="5"/>
    <m/>
    <m/>
    <m/>
    <s v="Trivial"/>
  </r>
  <r>
    <x v="14"/>
    <s v="Graphic"/>
    <x v="14"/>
    <x v="0"/>
    <x v="0"/>
    <x v="642"/>
    <s v="241451"/>
    <m/>
    <s v="Gráfico “Tree Saving”"/>
    <n v="4"/>
    <m/>
    <m/>
    <m/>
    <s v="Trivial"/>
  </r>
  <r>
    <x v="14"/>
    <s v="Table"/>
    <x v="14"/>
    <x v="0"/>
    <x v="0"/>
    <x v="643"/>
    <s v="241452"/>
    <m/>
    <s v="Tabela &quot;Molded Pulp&quot;"/>
    <n v="4"/>
    <m/>
    <m/>
    <m/>
    <s v="Trivial"/>
  </r>
  <r>
    <x v="14"/>
    <s v="Data ETL"/>
    <x v="14"/>
    <x v="0"/>
    <x v="0"/>
    <x v="644"/>
    <s v="243077"/>
    <m/>
    <s v="Importação - Free Packaging [IRIS-6435 pt.2]"/>
    <n v="2"/>
    <m/>
    <m/>
    <m/>
    <s v="Trivial"/>
  </r>
  <r>
    <x v="14"/>
    <s v="Filter"/>
    <x v="14"/>
    <x v="0"/>
    <x v="0"/>
    <x v="645"/>
    <s v="243089"/>
    <m/>
    <s v="Free Packaging - Estrutura"/>
    <n v="2"/>
    <m/>
    <m/>
    <m/>
    <s v="Trivial"/>
  </r>
  <r>
    <x v="14"/>
    <m/>
    <x v="14"/>
    <x v="1"/>
    <x v="1"/>
    <x v="646"/>
    <s v="245101"/>
    <s v="243077"/>
    <s v="Ao importar o arquivo com a coluna &quot;ValorServicoJaguare$&quot; nula chega mensagem de erro"/>
    <m/>
    <m/>
    <m/>
    <s v="Unitary"/>
    <s v="Minor"/>
  </r>
  <r>
    <x v="14"/>
    <m/>
    <x v="14"/>
    <x v="1"/>
    <x v="1"/>
    <x v="647"/>
    <s v="245103"/>
    <s v="243077"/>
    <s v="Mensagem de erro não condiz com a coluna &quot;ValorServicoJaguare$&quot;"/>
    <m/>
    <m/>
    <m/>
    <s v="Unitary"/>
    <s v="Minor"/>
  </r>
  <r>
    <x v="14"/>
    <m/>
    <x v="14"/>
    <x v="1"/>
    <x v="1"/>
    <x v="648"/>
    <s v="245105"/>
    <s v="243077"/>
    <s v="Mensagem de erro incorreta ao importar um arquivo sem a coluna RefMonth"/>
    <m/>
    <m/>
    <m/>
    <s v="Unitary"/>
    <s v="Minor"/>
  </r>
  <r>
    <x v="14"/>
    <m/>
    <x v="14"/>
    <x v="4"/>
    <x v="0"/>
    <x v="649"/>
    <s v="245244"/>
    <s v="238110"/>
    <s v="Pallet &amp; Tree - Tabela &quot;Volume&quot; [BACKEND]"/>
    <m/>
    <m/>
    <m/>
    <m/>
    <s v="Trivial"/>
  </r>
  <r>
    <x v="14"/>
    <m/>
    <x v="14"/>
    <x v="4"/>
    <x v="0"/>
    <x v="650"/>
    <s v="245245"/>
    <s v="238110"/>
    <s v="Pallet &amp; Tree - Tabela &quot;Volume&quot; [FRONTEND]"/>
    <m/>
    <m/>
    <m/>
    <m/>
    <s v="Trivial"/>
  </r>
  <r>
    <x v="14"/>
    <m/>
    <x v="14"/>
    <x v="1"/>
    <x v="1"/>
    <x v="651"/>
    <s v="245311"/>
    <s v="243089"/>
    <s v="Termo escrito como &quot;BoxType&quot;"/>
    <m/>
    <m/>
    <m/>
    <s v="Unitary"/>
    <s v="Minor"/>
  </r>
  <r>
    <x v="14"/>
    <m/>
    <x v="14"/>
    <x v="1"/>
    <x v="1"/>
    <x v="652"/>
    <s v="245352"/>
    <s v="243089"/>
    <s v="Opções dentro do filtro &quot;Operation não estão em caixa alta"/>
    <m/>
    <m/>
    <m/>
    <s v="Unitary"/>
    <s v="Minor"/>
  </r>
  <r>
    <x v="14"/>
    <m/>
    <x v="14"/>
    <x v="4"/>
    <x v="0"/>
    <x v="653"/>
    <s v="245365"/>
    <s v="241451"/>
    <s v="[FE] Gráfico “Tree Saving”"/>
    <m/>
    <m/>
    <m/>
    <m/>
    <s v="Trivial"/>
  </r>
  <r>
    <x v="14"/>
    <m/>
    <x v="14"/>
    <x v="4"/>
    <x v="0"/>
    <x v="654"/>
    <s v="245366"/>
    <s v="241451"/>
    <s v="[BE] Gráfico “Tree Saving”"/>
    <m/>
    <m/>
    <m/>
    <m/>
    <s v="Trivial"/>
  </r>
  <r>
    <x v="14"/>
    <m/>
    <x v="14"/>
    <x v="4"/>
    <x v="0"/>
    <x v="655"/>
    <s v="245739"/>
    <s v="241450"/>
    <s v="[BE] Gráfico “Total Produced”"/>
    <m/>
    <m/>
    <m/>
    <m/>
    <s v="Trivial"/>
  </r>
  <r>
    <x v="14"/>
    <m/>
    <x v="14"/>
    <x v="1"/>
    <x v="1"/>
    <x v="656"/>
    <s v="245742"/>
    <s v="238109"/>
    <s v="Tabela sem o título"/>
    <m/>
    <m/>
    <m/>
    <s v="Unitary"/>
    <s v="Major"/>
  </r>
  <r>
    <x v="14"/>
    <m/>
    <x v="14"/>
    <x v="1"/>
    <x v="4"/>
    <x v="657"/>
    <s v="245746"/>
    <s v="238109"/>
    <s v="Filtro &quot;Operation&quot; nao filtra corretamente"/>
    <m/>
    <m/>
    <m/>
    <s v="Unitary"/>
    <s v="Critical"/>
  </r>
  <r>
    <x v="14"/>
    <m/>
    <x v="14"/>
    <x v="1"/>
    <x v="1"/>
    <x v="658"/>
    <s v="245767"/>
    <s v="238109"/>
    <s v="Nome do arquivo no excel não está no padrão"/>
    <m/>
    <m/>
    <m/>
    <s v="Unitary"/>
    <s v="Minor"/>
  </r>
  <r>
    <x v="14"/>
    <m/>
    <x v="14"/>
    <x v="1"/>
    <x v="2"/>
    <x v="659"/>
    <s v="245770"/>
    <s v="238109"/>
    <s v="Tabela exibindo zero ao invés de hífen"/>
    <m/>
    <m/>
    <m/>
    <s v="Unitary"/>
    <s v="Major"/>
  </r>
  <r>
    <x v="14"/>
    <m/>
    <x v="14"/>
    <x v="1"/>
    <x v="1"/>
    <x v="660"/>
    <s v="245781"/>
    <s v="238109"/>
    <s v="Cabeçalhos de colunas numéricas alinhados à esquerda"/>
    <m/>
    <m/>
    <m/>
    <s v="Unitary"/>
    <s v="Minor"/>
  </r>
  <r>
    <x v="14"/>
    <m/>
    <x v="14"/>
    <x v="4"/>
    <x v="0"/>
    <x v="661"/>
    <s v="245887"/>
    <s v="241450"/>
    <s v="[FE] Gráfico “Total Produced”"/>
    <m/>
    <m/>
    <m/>
    <m/>
    <s v="Trivial"/>
  </r>
  <r>
    <x v="14"/>
    <m/>
    <x v="14"/>
    <x v="1"/>
    <x v="1"/>
    <x v="662"/>
    <s v="246076"/>
    <s v="238110"/>
    <s v="Cabeçalhos das colunas estão todos alinhados à esquerda"/>
    <m/>
    <m/>
    <m/>
    <s v="Unitary"/>
    <s v="Major"/>
  </r>
  <r>
    <x v="14"/>
    <m/>
    <x v="14"/>
    <x v="1"/>
    <x v="1"/>
    <x v="663"/>
    <s v="246080"/>
    <s v="240968"/>
    <s v="Tabela &quot;Box Details&quot; - Alinhamento fora do padrão"/>
    <m/>
    <m/>
    <m/>
    <s v="Unitary"/>
    <s v="Trivial"/>
  </r>
  <r>
    <x v="14"/>
    <m/>
    <x v="14"/>
    <x v="1"/>
    <x v="1"/>
    <x v="664"/>
    <s v="246081"/>
    <s v="238110"/>
    <s v="Tamanho do título da tabela está em 20px"/>
    <m/>
    <m/>
    <m/>
    <s v="Unitary"/>
    <s v="Major"/>
  </r>
  <r>
    <x v="14"/>
    <m/>
    <x v="14"/>
    <x v="1"/>
    <x v="4"/>
    <x v="665"/>
    <s v="246087"/>
    <s v="238110"/>
    <s v="Coluna &quot;Type&quot; não traz dados em nenhum período"/>
    <m/>
    <m/>
    <m/>
    <s v="Unitary"/>
    <s v="Major"/>
  </r>
  <r>
    <x v="14"/>
    <m/>
    <x v="14"/>
    <x v="1"/>
    <x v="1"/>
    <x v="666"/>
    <s v="246095"/>
    <s v="240968"/>
    <s v="Tabela &quot;Box Details&quot; - Quando não há dados, a tabela exibe zero &quot;0&quot; em  vez de hífen"/>
    <m/>
    <m/>
    <m/>
    <s v="Unitary"/>
    <s v="Trivial"/>
  </r>
  <r>
    <x v="14"/>
    <m/>
    <x v="14"/>
    <x v="1"/>
    <x v="2"/>
    <x v="667"/>
    <s v="246120"/>
    <s v="243089"/>
    <s v="[Legado] Zero Waste - Estrutura -  Mensagem referente aos filtros &quot;Periods&quot; sendo exibida indevidamente"/>
    <m/>
    <m/>
    <m/>
    <s v="Unitary"/>
    <s v="Trivial"/>
  </r>
  <r>
    <x v="14"/>
    <m/>
    <x v="14"/>
    <x v="1"/>
    <x v="1"/>
    <x v="668"/>
    <s v="246127"/>
    <s v="238110"/>
    <s v="Opção na coluna &quot;operation&quot; em maiúsculo"/>
    <m/>
    <m/>
    <m/>
    <s v="Unitary"/>
    <s v="Minor"/>
  </r>
  <r>
    <x v="14"/>
    <m/>
    <x v="14"/>
    <x v="1"/>
    <x v="1"/>
    <x v="669"/>
    <s v="246194"/>
    <s v="238110"/>
    <s v="Valor do total da coluna &quot;Volume (Units)&quot; não está em negrito"/>
    <m/>
    <m/>
    <m/>
    <s v="Unitary"/>
    <s v="Minor"/>
  </r>
  <r>
    <x v="14"/>
    <m/>
    <x v="14"/>
    <x v="1"/>
    <x v="4"/>
    <x v="670"/>
    <s v="246219"/>
    <s v="240968"/>
    <s v="Tabela &quot;Box Details&quot; - Totalizadores descasando de suas respectivas colunas"/>
    <m/>
    <m/>
    <m/>
    <s v="Unitary"/>
    <s v="Trivial"/>
  </r>
  <r>
    <x v="14"/>
    <m/>
    <x v="14"/>
    <x v="1"/>
    <x v="1"/>
    <x v="671"/>
    <s v="246220"/>
    <s v="240968"/>
    <s v="Tabela &quot;Box Details&quot; - Totalizador referente a coluna &quot;Box Qty&quot;  sem as casas decimais"/>
    <m/>
    <m/>
    <m/>
    <s v="Unitary"/>
    <s v="Trivial"/>
  </r>
  <r>
    <x v="14"/>
    <m/>
    <x v="14"/>
    <x v="1"/>
    <x v="1"/>
    <x v="672"/>
    <s v="246222"/>
    <s v="240968"/>
    <s v="Tabela &quot;Box Details&quot; - Rodapé não é exibido em negrito"/>
    <m/>
    <m/>
    <m/>
    <s v="Unitary"/>
    <s v="Trivial"/>
  </r>
  <r>
    <x v="14"/>
    <m/>
    <x v="14"/>
    <x v="2"/>
    <x v="1"/>
    <x v="673"/>
    <s v="246223"/>
    <s v="240968"/>
    <s v="[MELHORIA] - Tabela &quot;Box Details&quot; -  Rodapé não exibe linha entre os totalizadores e a paginação"/>
    <m/>
    <m/>
    <m/>
    <s v="Unitary"/>
    <s v="Trivial"/>
  </r>
  <r>
    <x v="14"/>
    <m/>
    <x v="14"/>
    <x v="1"/>
    <x v="2"/>
    <x v="674"/>
    <s v="246224"/>
    <s v="240968"/>
    <s v="Tabela &quot;Box Details&quot; -  Rodapé não exibe hífen para as colunas sem totalizadores"/>
    <m/>
    <m/>
    <m/>
    <s v="Unitary"/>
    <s v="Trivial"/>
  </r>
  <r>
    <x v="14"/>
    <m/>
    <x v="14"/>
    <x v="1"/>
    <x v="3"/>
    <x v="675"/>
    <s v="246226"/>
    <s v="240968"/>
    <s v="Tabela &quot;Box Details&quot; -  Filtros do cabeçalho não são aplicáveis na tabela"/>
    <m/>
    <m/>
    <m/>
    <s v="Unitary"/>
    <s v="Trivial"/>
  </r>
  <r>
    <x v="14"/>
    <m/>
    <x v="14"/>
    <x v="1"/>
    <x v="1"/>
    <x v="676"/>
    <s v="246227"/>
    <s v="240968"/>
    <s v="Tabela &quot;Box Details&quot; -  Tabela posicionada dentro de uma segunda caixa"/>
    <m/>
    <m/>
    <m/>
    <s v="Unitary"/>
    <s v="Trivial"/>
  </r>
  <r>
    <x v="14"/>
    <m/>
    <x v="14"/>
    <x v="1"/>
    <x v="4"/>
    <x v="677"/>
    <s v="246228"/>
    <s v="241451"/>
    <s v="Gráfico com as barras finas e com as labels incorretas"/>
    <m/>
    <m/>
    <m/>
    <s v="Unitary"/>
    <s v="Major"/>
  </r>
  <r>
    <x v="14"/>
    <m/>
    <x v="14"/>
    <x v="1"/>
    <x v="3"/>
    <x v="678"/>
    <s v="246230"/>
    <s v="241451"/>
    <s v="Gráfico não exibe dados em FY e Quartil"/>
    <m/>
    <m/>
    <m/>
    <s v="Unitary"/>
    <s v="Critical"/>
  </r>
  <r>
    <x v="14"/>
    <m/>
    <x v="14"/>
    <x v="1"/>
    <x v="3"/>
    <x v="679"/>
    <s v="246231"/>
    <s v="238110"/>
    <s v="Dados não conferem"/>
    <m/>
    <m/>
    <m/>
    <s v="Unitary"/>
    <s v="Blocker"/>
  </r>
  <r>
    <x v="14"/>
    <m/>
    <x v="14"/>
    <x v="2"/>
    <x v="1"/>
    <x v="680"/>
    <s v="246236"/>
    <s v="238110"/>
    <s v="[MELHORIA] - Tabela não exibe linha abaixo do Total (rodapé)"/>
    <m/>
    <m/>
    <m/>
    <s v="Unitary"/>
    <s v="Minor"/>
  </r>
  <r>
    <x v="14"/>
    <m/>
    <x v="14"/>
    <x v="1"/>
    <x v="1"/>
    <x v="681"/>
    <s v="246247"/>
    <s v="241451"/>
    <s v="Fonte em modal não está no padrão"/>
    <m/>
    <m/>
    <m/>
    <s v="Unitary"/>
    <s v="Minor"/>
  </r>
  <r>
    <x v="14"/>
    <m/>
    <x v="14"/>
    <x v="4"/>
    <x v="0"/>
    <x v="682"/>
    <s v="246291"/>
    <s v="241452"/>
    <s v="[BE] Tabela &quot;Molded Pulp&quot;"/>
    <m/>
    <m/>
    <m/>
    <m/>
    <s v="Trivial"/>
  </r>
  <r>
    <x v="14"/>
    <m/>
    <x v="14"/>
    <x v="3"/>
    <x v="3"/>
    <x v="683"/>
    <s v="246319"/>
    <m/>
    <s v="[LEGADO] - Valores não correspondem entre Gráfico Tree Saving e Summary card de Pulp Cushion"/>
    <m/>
    <m/>
    <m/>
    <s v="Unitary"/>
    <s v="Critical"/>
  </r>
  <r>
    <x v="14"/>
    <m/>
    <x v="14"/>
    <x v="4"/>
    <x v="0"/>
    <x v="684"/>
    <s v="246417"/>
    <s v="241452"/>
    <s v="[FE] Tabela &quot;Molded Pulp&quot;"/>
    <m/>
    <m/>
    <m/>
    <m/>
    <s v="Trivial"/>
  </r>
  <r>
    <x v="14"/>
    <m/>
    <x v="14"/>
    <x v="1"/>
    <x v="1"/>
    <x v="685"/>
    <s v="246735"/>
    <s v="240968"/>
    <s v="Coluna exibida como &quot;Saving (USD)&quot; quando currency = USA (US$)"/>
    <m/>
    <m/>
    <m/>
    <s v="Unitary"/>
    <s v="Minor"/>
  </r>
  <r>
    <x v="15"/>
    <s v="Graphic"/>
    <x v="15"/>
    <x v="0"/>
    <x v="0"/>
    <x v="686"/>
    <s v="228361"/>
    <m/>
    <s v="Bonded Inventory"/>
    <n v="3"/>
    <s v="IRIS-5229"/>
    <s v="Aged Inventory - Bonded Inventory"/>
    <m/>
    <s v="Major"/>
  </r>
  <r>
    <x v="15"/>
    <s v="Graphic"/>
    <x v="15"/>
    <x v="0"/>
    <x v="0"/>
    <x v="687"/>
    <s v="240965"/>
    <m/>
    <s v="Free Packaging - Gráfico &quot;Box Qty&quot;"/>
    <n v="4.5"/>
    <m/>
    <m/>
    <m/>
    <s v="Trivial"/>
  </r>
  <r>
    <x v="15"/>
    <s v="Graphic"/>
    <x v="15"/>
    <x v="0"/>
    <x v="0"/>
    <x v="688"/>
    <s v="240966"/>
    <m/>
    <s v="Gráfico &quot;Saving vs Volume&quot;"/>
    <n v="3"/>
    <m/>
    <m/>
    <m/>
    <s v="Trivial"/>
  </r>
  <r>
    <x v="15"/>
    <s v="Graphic"/>
    <x v="15"/>
    <x v="0"/>
    <x v="0"/>
    <x v="689"/>
    <s v="240967"/>
    <m/>
    <s v="Gráfico &quot;Saving&quot;"/>
    <n v="3"/>
    <m/>
    <m/>
    <m/>
    <s v="Trivial"/>
  </r>
  <r>
    <x v="15"/>
    <s v="Table"/>
    <x v="15"/>
    <x v="0"/>
    <x v="0"/>
    <x v="690"/>
    <s v="240969"/>
    <m/>
    <s v="Tabela &quot;Saving Free Packaging&quot;"/>
    <n v="4"/>
    <m/>
    <m/>
    <m/>
    <s v="Trivial"/>
  </r>
  <r>
    <x v="15"/>
    <s v="Table"/>
    <x v="15"/>
    <x v="0"/>
    <x v="0"/>
    <x v="691"/>
    <s v="243087"/>
    <m/>
    <s v="Tabela &quot;Box Details&quot; [IRIS-6439 p.2]"/>
    <n v="4"/>
    <m/>
    <m/>
    <m/>
    <s v="Trivial"/>
  </r>
  <r>
    <x v="15"/>
    <s v="Filter"/>
    <x v="15"/>
    <x v="0"/>
    <x v="0"/>
    <x v="692"/>
    <s v="243742"/>
    <m/>
    <s v="New Request – Filtro nas tabelas “Forecast Variation”"/>
    <n v="3"/>
    <m/>
    <m/>
    <m/>
    <s v="Trivial"/>
  </r>
  <r>
    <x v="15"/>
    <m/>
    <x v="15"/>
    <x v="2"/>
    <x v="1"/>
    <x v="693"/>
    <s v="243818"/>
    <m/>
    <s v="Upload do arquivo de Forecast (envio de e mail)"/>
    <n v="3.5"/>
    <m/>
    <m/>
    <m/>
    <s v="Trivial"/>
  </r>
  <r>
    <x v="15"/>
    <s v="Data ETL"/>
    <x v="15"/>
    <x v="0"/>
    <x v="0"/>
    <x v="694"/>
    <s v="243819"/>
    <m/>
    <s v="Segmentar as informações de Simpress"/>
    <n v="3.5"/>
    <m/>
    <m/>
    <m/>
    <s v="Trivial"/>
  </r>
  <r>
    <x v="15"/>
    <s v="Graphic"/>
    <x v="15"/>
    <x v="0"/>
    <x v="0"/>
    <x v="695"/>
    <s v="243821"/>
    <m/>
    <s v="Bug - Gráfico “ Internal Generation”"/>
    <n v="1.5"/>
    <m/>
    <m/>
    <m/>
    <s v="Trivial"/>
  </r>
  <r>
    <x v="15"/>
    <m/>
    <x v="15"/>
    <x v="1"/>
    <x v="1"/>
    <x v="696"/>
    <s v="246221"/>
    <s v="243087"/>
    <s v="Tabela &quot;Box Details&quot; - Valores exportados perdendo a formatação original."/>
    <m/>
    <m/>
    <m/>
    <s v="Unitary"/>
    <s v="Trivial"/>
  </r>
  <r>
    <x v="15"/>
    <m/>
    <x v="15"/>
    <x v="3"/>
    <x v="1"/>
    <x v="697"/>
    <s v="247190"/>
    <m/>
    <s v="[BUG SPRINT 15] - Total produced - Barra fica cinza ao clicar"/>
    <m/>
    <m/>
    <m/>
    <s v="Unitary"/>
    <s v="Minor"/>
  </r>
  <r>
    <x v="15"/>
    <m/>
    <x v="15"/>
    <x v="1"/>
    <x v="2"/>
    <x v="698"/>
    <s v="247309"/>
    <s v="243087"/>
    <s v="Tabela exibindo zero ao invés de hífen"/>
    <m/>
    <m/>
    <m/>
    <s v="Unitary"/>
    <s v="Major"/>
  </r>
  <r>
    <x v="15"/>
    <m/>
    <x v="15"/>
    <x v="1"/>
    <x v="4"/>
    <x v="699"/>
    <s v="247310"/>
    <s v="243087"/>
    <s v="Em Data Viewing &quot;Details&quot; o somatório das colunas da tabela não é exibido"/>
    <m/>
    <m/>
    <m/>
    <s v="Unitary"/>
    <s v="Major"/>
  </r>
  <r>
    <x v="15"/>
    <m/>
    <x v="15"/>
    <x v="1"/>
    <x v="1"/>
    <x v="700"/>
    <s v="247692"/>
    <s v="243087"/>
    <s v="Nome da tabela no arquivo exportado está somente escrito &quot;Details&quot; ou &quot;Summary&quot;"/>
    <m/>
    <m/>
    <m/>
    <s v="Unitary"/>
    <s v="Minor"/>
  </r>
  <r>
    <x v="15"/>
    <m/>
    <x v="15"/>
    <x v="1"/>
    <x v="2"/>
    <x v="701"/>
    <s v="247700"/>
    <s v="243087"/>
    <s v="Quando uma coluna tiver somente hífen e a mesma tiver a soma, deve exibir hífen ao invés de zero"/>
    <m/>
    <m/>
    <m/>
    <s v="Unitary"/>
    <s v="Major"/>
  </r>
  <r>
    <x v="15"/>
    <m/>
    <x v="15"/>
    <x v="4"/>
    <x v="0"/>
    <x v="702"/>
    <s v="247801"/>
    <s v="240967"/>
    <s v="[FE] Gráfico &quot;Saving&quot;"/>
    <m/>
    <m/>
    <m/>
    <m/>
    <s v="Trivial"/>
  </r>
  <r>
    <x v="15"/>
    <m/>
    <x v="15"/>
    <x v="4"/>
    <x v="0"/>
    <x v="703"/>
    <s v="247802"/>
    <s v="240967"/>
    <s v="[BE] Gráfico &quot;Saving&quot;"/>
    <m/>
    <m/>
    <m/>
    <m/>
    <s v="Trivial"/>
  </r>
  <r>
    <x v="15"/>
    <m/>
    <x v="15"/>
    <x v="3"/>
    <x v="4"/>
    <x v="704"/>
    <s v="247808"/>
    <m/>
    <s v="QUALITY - Yield - Laser HW - Gráficos exibindo na WK - 43 informações incorretas"/>
    <m/>
    <m/>
    <m/>
    <s v="Unitary"/>
    <s v="Critical"/>
  </r>
  <r>
    <x v="15"/>
    <m/>
    <x v="15"/>
    <x v="3"/>
    <x v="2"/>
    <x v="705"/>
    <s v="247821"/>
    <m/>
    <s v="Quality - Yield - Laser HW  Valores das barras sobrepondo as labels de data dos gráficos de Symptom Top Offenders last 4 weeks e last 12 months"/>
    <m/>
    <m/>
    <m/>
    <s v="Unitary"/>
    <s v="Major"/>
  </r>
  <r>
    <x v="15"/>
    <m/>
    <x v="15"/>
    <x v="4"/>
    <x v="0"/>
    <x v="706"/>
    <s v="247825"/>
    <s v="240969"/>
    <s v="[FE] Tabela &quot;Saving Free Packaging&quot;"/>
    <m/>
    <m/>
    <m/>
    <m/>
    <s v="Trivial"/>
  </r>
  <r>
    <x v="15"/>
    <m/>
    <x v="15"/>
    <x v="4"/>
    <x v="0"/>
    <x v="707"/>
    <s v="247826"/>
    <s v="240969"/>
    <s v="[BE] Tabela &quot;Saving Free Packaging&quot;"/>
    <m/>
    <m/>
    <m/>
    <m/>
    <s v="Trivial"/>
  </r>
  <r>
    <x v="15"/>
    <m/>
    <x v="15"/>
    <x v="1"/>
    <x v="4"/>
    <x v="708"/>
    <s v="247871"/>
    <s v="240967"/>
    <s v="Linha de accumulated não está sendo exibida"/>
    <m/>
    <m/>
    <m/>
    <s v="Unitary"/>
    <s v="Major"/>
  </r>
  <r>
    <x v="15"/>
    <m/>
    <x v="15"/>
    <x v="1"/>
    <x v="1"/>
    <x v="709"/>
    <s v="247976"/>
    <s v="240969"/>
    <s v="Nome do arquivo exportado fora do padrão"/>
    <m/>
    <m/>
    <m/>
    <s v="Unitary"/>
    <s v="Minor"/>
  </r>
  <r>
    <x v="15"/>
    <m/>
    <x v="15"/>
    <x v="1"/>
    <x v="1"/>
    <x v="710"/>
    <s v="247982"/>
    <s v="240969"/>
    <s v="Nome da coluna está incorreto"/>
    <m/>
    <m/>
    <m/>
    <s v="Unitary"/>
    <s v="Minor"/>
  </r>
  <r>
    <x v="15"/>
    <m/>
    <x v="15"/>
    <x v="1"/>
    <x v="3"/>
    <x v="711"/>
    <s v="247996"/>
    <s v="240969"/>
    <s v="Valores não são exibidos em dólar"/>
    <m/>
    <m/>
    <m/>
    <s v="Unitary"/>
    <s v="Critical"/>
  </r>
  <r>
    <x v="15"/>
    <m/>
    <x v="15"/>
    <x v="1"/>
    <x v="1"/>
    <x v="712"/>
    <s v="248010"/>
    <s v="240965"/>
    <s v="Data Viewing exibindo &quot;Quantity&quot; ao invés de &quot;Qty&quot; e &quot;Tons&quot; ao invés de &quot;Ton&quot;"/>
    <m/>
    <m/>
    <m/>
    <s v="Unitary"/>
    <s v="Minor"/>
  </r>
  <r>
    <x v="15"/>
    <m/>
    <x v="15"/>
    <x v="1"/>
    <x v="2"/>
    <x v="713"/>
    <s v="248017"/>
    <s v="240965"/>
    <s v="Ao filtrar por Box Type específicos as cores  das séries mudam e da linha também"/>
    <m/>
    <m/>
    <m/>
    <s v="Unitary"/>
    <s v="Major"/>
  </r>
  <r>
    <x v="15"/>
    <m/>
    <x v="15"/>
    <x v="1"/>
    <x v="3"/>
    <x v="714"/>
    <s v="248139"/>
    <s v="240965"/>
    <s v="Dados não conferem com a tela de Summary"/>
    <m/>
    <m/>
    <m/>
    <s v="Unitary"/>
    <s v="Critical"/>
  </r>
  <r>
    <x v="15"/>
    <m/>
    <x v="15"/>
    <x v="4"/>
    <x v="0"/>
    <x v="715"/>
    <s v="248182"/>
    <s v="228361"/>
    <s v="[FE] Bonded Inventory"/>
    <m/>
    <m/>
    <m/>
    <m/>
    <s v="Trivial"/>
  </r>
  <r>
    <x v="15"/>
    <m/>
    <x v="15"/>
    <x v="4"/>
    <x v="0"/>
    <x v="716"/>
    <s v="248183"/>
    <s v="228361"/>
    <s v="[BE] Bonded Inventory"/>
    <m/>
    <m/>
    <m/>
    <m/>
    <s v="Trivial"/>
  </r>
  <r>
    <x v="15"/>
    <m/>
    <x v="15"/>
    <x v="1"/>
    <x v="1"/>
    <x v="717"/>
    <s v="248213"/>
    <s v="243742"/>
    <s v="New Request – Filtro nas tabelas “Forecast Variation” -  Tabelas com nomes incorretos."/>
    <m/>
    <m/>
    <m/>
    <s v="Unitary"/>
    <s v="Trivial"/>
  </r>
  <r>
    <x v="15"/>
    <m/>
    <x v="15"/>
    <x v="1"/>
    <x v="3"/>
    <x v="718"/>
    <s v="248215"/>
    <s v="243742"/>
    <s v="New Request – Filtro nas tabelas “Forecast Variation” -  Quando filtro &quot;Molder&quot; = &quot;Select All&quot;, tabela não traz todos os dados."/>
    <m/>
    <m/>
    <m/>
    <s v="Unitary"/>
    <s v="Trivial"/>
  </r>
  <r>
    <x v="15"/>
    <m/>
    <x v="15"/>
    <x v="1"/>
    <x v="2"/>
    <x v="719"/>
    <s v="248230"/>
    <s v="243818"/>
    <s v="Mensagem de erro referente a campo de data diferente está fora do padrão"/>
    <m/>
    <m/>
    <m/>
    <s v="Unitary"/>
    <s v="Major"/>
  </r>
  <r>
    <x v="15"/>
    <m/>
    <x v="15"/>
    <x v="1"/>
    <x v="1"/>
    <x v="720"/>
    <s v="248288"/>
    <s v="243818"/>
    <s v="Mensagem de aba não encontrada vindo com uma segunda mensagem de erro"/>
    <m/>
    <m/>
    <m/>
    <s v="Unitary"/>
    <s v="Major"/>
  </r>
  <r>
    <x v="15"/>
    <m/>
    <x v="15"/>
    <x v="1"/>
    <x v="1"/>
    <x v="721"/>
    <s v="248349"/>
    <s v="243742"/>
    <s v="New Request – Filtro nas tabelas “Forecast Variation” -  Quando não há dados para apenas uma das tabelas, a frase &quot;No matching records found&quot; não é exibida."/>
    <m/>
    <m/>
    <m/>
    <s v="Unitary"/>
    <s v="Trivial"/>
  </r>
  <r>
    <x v="15"/>
    <m/>
    <x v="15"/>
    <x v="1"/>
    <x v="2"/>
    <x v="722"/>
    <s v="248490"/>
    <s v="228361"/>
    <s v="Bonded Inventory -  Ordem das séries divergem com o escopo"/>
    <m/>
    <m/>
    <m/>
    <s v="Unitary"/>
    <s v="Trivial"/>
  </r>
  <r>
    <x v="15"/>
    <m/>
    <x v="15"/>
    <x v="1"/>
    <x v="4"/>
    <x v="723"/>
    <s v="248493"/>
    <s v="228361"/>
    <s v="Bonded Inventory - As séries não são geradas no gráfico conforme seleção no filtro &quot;Segment&quot;"/>
    <m/>
    <m/>
    <m/>
    <s v="Unitary"/>
    <s v="Trivial"/>
  </r>
  <r>
    <x v="15"/>
    <m/>
    <x v="15"/>
    <x v="1"/>
    <x v="2"/>
    <x v="724"/>
    <s v="248496"/>
    <s v="228361"/>
    <s v="Bonded Inventory - O gráfico não exibe os 11 meses históricos e o mês atual"/>
    <m/>
    <m/>
    <m/>
    <s v="Unitary"/>
    <s v="Trivial"/>
  </r>
  <r>
    <x v="16"/>
    <s v="Graphic"/>
    <x v="16"/>
    <x v="0"/>
    <x v="0"/>
    <x v="725"/>
    <n v="245219"/>
    <m/>
    <s v="Melhoria no gráfico “Action Plan Status”"/>
    <n v="2"/>
    <m/>
    <m/>
    <m/>
    <s v="Trivial"/>
  </r>
  <r>
    <x v="16"/>
    <s v="Data ETL"/>
    <x v="16"/>
    <x v="0"/>
    <x v="0"/>
    <x v="726"/>
    <n v="245221"/>
    <m/>
    <s v="Arquivo Action Plan – Nova coluna"/>
    <n v="2.5"/>
    <s v="IRIS-6637"/>
    <s v="Melhoria no gráfico “Top Offender Findings per Category”"/>
    <m/>
    <s v="Trivial"/>
  </r>
  <r>
    <x v="16"/>
    <s v="Graphic"/>
    <x v="16"/>
    <x v="0"/>
    <x v="0"/>
    <x v="727"/>
    <n v="245230"/>
    <m/>
    <s v="[TONER] Gráfico &quot;Capacity Installed&quot;"/>
    <n v="2.5"/>
    <m/>
    <m/>
    <m/>
    <s v="Trivial"/>
  </r>
  <r>
    <x v="16"/>
    <s v="Graphic"/>
    <x v="16"/>
    <x v="0"/>
    <x v="0"/>
    <x v="728"/>
    <n v="245231"/>
    <m/>
    <s v="[PENS] Gráfico &quot;Capacity Usage&quot;"/>
    <n v="2"/>
    <m/>
    <m/>
    <m/>
    <s v="Trivial"/>
  </r>
  <r>
    <x v="16"/>
    <s v="Graphic"/>
    <x v="16"/>
    <x v="0"/>
    <x v="0"/>
    <x v="729"/>
    <n v="245232"/>
    <m/>
    <s v="[PENS] Gráfico &quot;Capacity Installed&quot;"/>
    <n v="2"/>
    <m/>
    <m/>
    <m/>
    <s v="Trivial"/>
  </r>
  <r>
    <x v="16"/>
    <s v="Filter"/>
    <x v="16"/>
    <x v="0"/>
    <x v="0"/>
    <x v="730"/>
    <n v="245235"/>
    <m/>
    <s v="Estrutura da tela"/>
    <n v="2"/>
    <s v="IRIS-6640"/>
    <s v="[TONER] Gráfico &quot;Capacity Usage&quot;"/>
    <m/>
    <s v="Trivial"/>
  </r>
  <r>
    <x v="16"/>
    <s v="Data ETL"/>
    <x v="16"/>
    <x v="0"/>
    <x v="0"/>
    <x v="731"/>
    <n v="245236"/>
    <m/>
    <s v="Refatoração dos dados para aplicar os novos filtros"/>
    <n v="6"/>
    <s v="IRIS-6640"/>
    <s v="[TONER] Gráfico &quot;Capacity Usage&quot;"/>
    <m/>
    <s v="Trivial"/>
  </r>
  <r>
    <x v="16"/>
    <s v="Graphic"/>
    <x v="16"/>
    <x v="0"/>
    <x v="0"/>
    <x v="732"/>
    <n v="245237"/>
    <m/>
    <s v="[TONER] Gráfico &quot;Capacity Usage&quot; "/>
    <n v="2.5"/>
    <s v="IRIS-6640"/>
    <s v="[TONER] Gráfico &quot;Capacity Usage&quot;"/>
    <m/>
    <s v="Trivial"/>
  </r>
  <r>
    <x v="16"/>
    <s v="Graphic"/>
    <x v="16"/>
    <x v="0"/>
    <x v="0"/>
    <x v="733"/>
    <n v="245421"/>
    <m/>
    <s v="Melhoria no Gráfico “Top Offender Findings per Category”"/>
    <n v="2"/>
    <s v="IRIS-6637"/>
    <s v="Melhoria no gráfico “Top Offender Findings per Category”"/>
    <m/>
    <s v="Trivial"/>
  </r>
  <r>
    <x v="16"/>
    <s v="Data ETL"/>
    <x v="16"/>
    <x v="0"/>
    <x v="0"/>
    <x v="734"/>
    <n v="247053"/>
    <m/>
    <s v="Job do OEE Monthly"/>
    <n v="3"/>
    <s v="IRIS-6416"/>
    <s v="Alert Follow Up - Status mensal das métricas de Production"/>
    <m/>
    <s v="Trivial"/>
  </r>
  <r>
    <x v="16"/>
    <s v="Data ETL"/>
    <x v="16"/>
    <x v="0"/>
    <x v="0"/>
    <x v="735"/>
    <n v="247054"/>
    <m/>
    <s v="Job do OEE Weekly - Analise e ajuste se necessario"/>
    <n v="2.5"/>
    <s v="IRIS-6416"/>
    <s v="Alert Follow Up - Status mensal das métricas de Production"/>
    <m/>
    <s v="Trivial"/>
  </r>
  <r>
    <x v="16"/>
    <s v="Alert E-Mail"/>
    <x v="16"/>
    <x v="0"/>
    <x v="0"/>
    <x v="736"/>
    <n v="247055"/>
    <m/>
    <s v="Ajuste no layout do e-mail"/>
    <n v="2.5"/>
    <s v="IRIS-6416"/>
    <s v="Alert Follow Up - Status mensal das métricas de Production"/>
    <m/>
    <s v="Trivial"/>
  </r>
  <r>
    <x v="16"/>
    <s v="Data ETL"/>
    <x v="16"/>
    <x v="0"/>
    <x v="0"/>
    <x v="737"/>
    <n v="247574"/>
    <m/>
    <s v="Job do Gráfico “Return Rate %” - Nova linha de importação excel"/>
    <n v="2.5"/>
    <m/>
    <m/>
    <m/>
    <s v="Trivial"/>
  </r>
  <r>
    <x v="16"/>
    <m/>
    <x v="16"/>
    <x v="1"/>
    <x v="1"/>
    <x v="738"/>
    <n v="249112"/>
    <m/>
    <s v="Fonte não está no novo padrão DJR Micro"/>
    <m/>
    <m/>
    <m/>
    <s v="Unitary"/>
    <s v="Minor"/>
  </r>
  <r>
    <x v="16"/>
    <m/>
    <x v="16"/>
    <x v="4"/>
    <x v="0"/>
    <x v="739"/>
    <n v="249143"/>
    <m/>
    <s v="[FE][TONER] Gráfico &quot;Capacity Installed&quot;"/>
    <m/>
    <m/>
    <m/>
    <m/>
    <s v="Trivial"/>
  </r>
  <r>
    <x v="16"/>
    <m/>
    <x v="16"/>
    <x v="4"/>
    <x v="0"/>
    <x v="740"/>
    <n v="249305"/>
    <m/>
    <s v="[FE][TONER] Gráfico &quot;Capacity Usage&quot;"/>
    <m/>
    <m/>
    <m/>
    <m/>
    <s v="Trivial"/>
  </r>
  <r>
    <x v="16"/>
    <m/>
    <x v="16"/>
    <x v="4"/>
    <x v="0"/>
    <x v="741"/>
    <n v="249306"/>
    <m/>
    <s v="[BE][TONER] Gráfico &quot;Capacity Usage&quot;"/>
    <m/>
    <m/>
    <m/>
    <m/>
    <s v="Trivial"/>
  </r>
  <r>
    <x v="16"/>
    <m/>
    <x v="16"/>
    <x v="4"/>
    <x v="0"/>
    <x v="742"/>
    <n v="249317"/>
    <m/>
    <s v="[FE] [PENS] Gráfico &quot;Capacity Installed&quot;  "/>
    <m/>
    <m/>
    <m/>
    <m/>
    <s v="Trivial"/>
  </r>
  <r>
    <x v="16"/>
    <m/>
    <x v="16"/>
    <x v="4"/>
    <x v="0"/>
    <x v="743"/>
    <n v="249318"/>
    <m/>
    <s v="[BE] [PENS] Gráfico &quot;Capacity Installed&quot; "/>
    <m/>
    <m/>
    <m/>
    <m/>
    <s v="Trivial"/>
  </r>
  <r>
    <x v="16"/>
    <m/>
    <x v="16"/>
    <x v="4"/>
    <x v="0"/>
    <x v="744"/>
    <n v="249398"/>
    <m/>
    <s v="[FE] [PENS] Gráfico &quot;Capacity Usage&quot;"/>
    <m/>
    <m/>
    <m/>
    <m/>
    <s v="Trivial"/>
  </r>
  <r>
    <x v="16"/>
    <m/>
    <x v="16"/>
    <x v="4"/>
    <x v="0"/>
    <x v="745"/>
    <n v="249399"/>
    <m/>
    <s v="[BE] [PENS] Gráfico &quot;Capacity Usage&quot;"/>
    <m/>
    <m/>
    <m/>
    <m/>
    <s v="Trivial"/>
  </r>
  <r>
    <x v="16"/>
    <m/>
    <x v="16"/>
    <x v="4"/>
    <x v="0"/>
    <x v="746"/>
    <n v="249400"/>
    <m/>
    <s v="[BE][TONER] Gráfico &quot;Capacity Installed&quot;"/>
    <m/>
    <m/>
    <m/>
    <m/>
    <s v="Trivial"/>
  </r>
  <r>
    <x v="16"/>
    <m/>
    <x v="16"/>
    <x v="1"/>
    <x v="1"/>
    <x v="747"/>
    <n v="249501"/>
    <m/>
    <s v="[GLOBAL] - Fonte fora do padrão"/>
    <m/>
    <m/>
    <m/>
    <s v="Unitary"/>
    <s v="Minor"/>
  </r>
  <r>
    <x v="16"/>
    <m/>
    <x v="16"/>
    <x v="1"/>
    <x v="4"/>
    <x v="748"/>
    <n v="249513"/>
    <m/>
    <s v="[GLOBAL] - Gráficos não exibem barra de rolagem ao aplicar range de data de períodos longos"/>
    <m/>
    <m/>
    <m/>
    <s v="Unitary"/>
    <s v="Major"/>
  </r>
  <r>
    <x v="16"/>
    <m/>
    <x v="16"/>
    <x v="1"/>
    <x v="3"/>
    <x v="749"/>
    <n v="249514"/>
    <m/>
    <s v="[GLOBAL] - Alguns meses estão ocultos dos gráficos ao aplicar range de períodos longos"/>
    <m/>
    <m/>
    <m/>
    <s v="Unitary"/>
    <s v="Critical"/>
  </r>
  <r>
    <x v="16"/>
    <m/>
    <x v="16"/>
    <x v="1"/>
    <x v="4"/>
    <x v="750"/>
    <n v="249521"/>
    <m/>
    <s v="[GLOBAL] - Mes atual sendo exibido como 2024 MTD"/>
    <m/>
    <m/>
    <m/>
    <s v="Unitary"/>
    <s v="Major"/>
  </r>
  <r>
    <x v="16"/>
    <m/>
    <x v="16"/>
    <x v="1"/>
    <x v="1"/>
    <x v="751"/>
    <n v="249535"/>
    <m/>
    <s v="[GLOBAL] - Destaque da tabela não está aplicado"/>
    <m/>
    <m/>
    <m/>
    <s v="Unitary"/>
    <s v="Minor"/>
  </r>
  <r>
    <x v="16"/>
    <m/>
    <x v="16"/>
    <x v="1"/>
    <x v="1"/>
    <x v="752"/>
    <n v="249536"/>
    <m/>
    <s v="[GLOBAL] - Padrão do arquivo exportado incorreto"/>
    <m/>
    <m/>
    <m/>
    <s v="Unitary"/>
    <s v="Minor"/>
  </r>
  <r>
    <x v="16"/>
    <m/>
    <x v="16"/>
    <x v="1"/>
    <x v="2"/>
    <x v="753"/>
    <n v="249537"/>
    <m/>
    <s v="[GLOBAL] - Botão de ocultar colunas permitindo ocultar a primeira coluna"/>
    <m/>
    <m/>
    <m/>
    <s v="Unitary"/>
    <s v="Major"/>
  </r>
  <r>
    <x v="16"/>
    <m/>
    <x v="16"/>
    <x v="1"/>
    <x v="3"/>
    <x v="754"/>
    <n v="249557"/>
    <m/>
    <s v="[Global] Gráficos de PENS/TONER -  Os filtros de períodos não são aplicados corretamente."/>
    <m/>
    <m/>
    <m/>
    <s v="Unitary"/>
    <s v="Trivial"/>
  </r>
  <r>
    <x v="16"/>
    <m/>
    <x v="16"/>
    <x v="1"/>
    <x v="3"/>
    <x v="755"/>
    <n v="249574"/>
    <m/>
    <s v="[GLOBAL] - Dados não são exibidos ao colocar range de datas específicos"/>
    <m/>
    <m/>
    <m/>
    <s v="Unitary"/>
    <s v="Major"/>
  </r>
  <r>
    <x v="16"/>
    <m/>
    <x v="16"/>
    <x v="1"/>
    <x v="4"/>
    <x v="756"/>
    <n v="249722"/>
    <m/>
    <s v="[GLOBAL] - Quartis e FY exibidos incorretamente"/>
    <m/>
    <m/>
    <m/>
    <s v="Unitary"/>
    <s v="Major"/>
  </r>
  <r>
    <x v="16"/>
    <m/>
    <x v="16"/>
    <x v="1"/>
    <x v="4"/>
    <x v="757"/>
    <n v="249739"/>
    <m/>
    <s v="[GLOBAL] - Quartis/FY incorretos para o calendário SAB"/>
    <m/>
    <m/>
    <m/>
    <s v="Unitary"/>
    <s v="Major"/>
  </r>
  <r>
    <x v="16"/>
    <m/>
    <x v="16"/>
    <x v="1"/>
    <x v="2"/>
    <x v="758"/>
    <n v="249919"/>
    <m/>
    <s v="[GLOBAL]- Tooltips não são exibidos nos gráficos"/>
    <m/>
    <m/>
    <m/>
    <s v="Unitary"/>
    <s v="Major"/>
  </r>
  <r>
    <x v="16"/>
    <m/>
    <x v="16"/>
    <x v="1"/>
    <x v="2"/>
    <x v="759"/>
    <n v="250105"/>
    <m/>
    <s v="Job do OEE Monthly - Importação parando a leitura do arquivo quando há falhas na segunda coluna."/>
    <m/>
    <m/>
    <m/>
    <s v="Unitary"/>
    <s v="Trivial"/>
  </r>
  <r>
    <x v="16"/>
    <m/>
    <x v="16"/>
    <x v="1"/>
    <x v="1"/>
    <x v="760"/>
    <n v="250148"/>
    <m/>
    <s v="Job do OEE Monthly - Email - O termo &quot;Mensal&quot; sendo exibido em Português."/>
    <m/>
    <m/>
    <m/>
    <s v="Unitary"/>
    <s v="Trivial"/>
  </r>
  <r>
    <x v="16"/>
    <m/>
    <x v="16"/>
    <x v="1"/>
    <x v="2"/>
    <x v="761"/>
    <n v="250192"/>
    <m/>
    <s v="Job do OEE Monthly - Email de erro duplicado"/>
    <m/>
    <m/>
    <m/>
    <s v="Unitary"/>
    <s v="Trivial"/>
  </r>
  <r>
    <x v="17"/>
    <s v="Table"/>
    <x v="17"/>
    <x v="0"/>
    <x v="0"/>
    <x v="762"/>
    <n v="220823"/>
    <m/>
    <s v="Configuração do RCP (RCP Sets)"/>
    <n v="4.5"/>
    <m/>
    <m/>
    <m/>
    <s v="Major"/>
  </r>
  <r>
    <x v="17"/>
    <s v="Summary Card"/>
    <x v="17"/>
    <x v="0"/>
    <x v="0"/>
    <x v="763"/>
    <n v="247177"/>
    <m/>
    <s v="Tabela “RCP Summary”"/>
    <n v="2"/>
    <m/>
    <m/>
    <m/>
    <s v="Major"/>
  </r>
  <r>
    <x v="17"/>
    <s v="Table"/>
    <x v="17"/>
    <x v="0"/>
    <x v="0"/>
    <x v="764"/>
    <n v="247178"/>
    <m/>
    <s v="Tabela “RCP Details”"/>
    <n v="4.5"/>
    <m/>
    <m/>
    <m/>
    <s v="Major"/>
  </r>
  <r>
    <x v="17"/>
    <s v="Graphic"/>
    <x v="17"/>
    <x v="0"/>
    <x v="0"/>
    <x v="765"/>
    <n v="247265"/>
    <m/>
    <s v="Gráfico “Material Recycled”"/>
    <n v="3.5"/>
    <m/>
    <m/>
    <m/>
    <s v="Trivial"/>
  </r>
  <r>
    <x v="17"/>
    <m/>
    <x v="17"/>
    <x v="3"/>
    <x v="1"/>
    <x v="766"/>
    <n v="247822"/>
    <m/>
    <s v="[LEGADO] Quality - Yield - Laser HW - Botão de retornar à visão principal do gráfico sobrepondo título do gráfico"/>
    <m/>
    <m/>
    <m/>
    <s v="Unitary"/>
    <s v="Major"/>
  </r>
  <r>
    <x v="17"/>
    <s v="Filter"/>
    <x v="17"/>
    <x v="0"/>
    <x v="0"/>
    <x v="767"/>
    <n v="248509"/>
    <m/>
    <s v="Estrutura - Recycled Content Products"/>
    <n v="3"/>
    <s v="IRIS-6707"/>
    <s v="Gráfico “INK HW RCP %”"/>
    <m/>
    <s v="Trivial"/>
  </r>
  <r>
    <x v="17"/>
    <s v="Graphic"/>
    <x v="17"/>
    <x v="0"/>
    <x v="0"/>
    <x v="768"/>
    <n v="248510"/>
    <m/>
    <s v="Gráfico “INK HW RCP %”"/>
    <n v="4.5"/>
    <s v="IRIS-6707"/>
    <s v="Gráfico “INK HW RCP %”"/>
    <m/>
    <s v="Trivial"/>
  </r>
  <r>
    <x v="17"/>
    <s v="Filter"/>
    <x v="17"/>
    <x v="0"/>
    <x v="0"/>
    <x v="769"/>
    <n v="248574"/>
    <m/>
    <s v="Estrutura - Sustainability Dashboard"/>
    <n v="3"/>
    <s v="IRIS-6729"/>
    <s v="Summary Card (Sustentabilidade)"/>
    <m/>
    <s v="Trivial"/>
  </r>
  <r>
    <x v="17"/>
    <s v="Summary Card"/>
    <x v="17"/>
    <x v="0"/>
    <x v="0"/>
    <x v="770"/>
    <n v="248575"/>
    <m/>
    <s v="Summary card"/>
    <n v="1"/>
    <s v="IRIS-6729"/>
    <s v="Summary Card (Sustentabilidade)"/>
    <m/>
    <s v="Trivial"/>
  </r>
  <r>
    <x v="17"/>
    <s v="Data ETL"/>
    <x v="17"/>
    <x v="0"/>
    <x v="0"/>
    <x v="771"/>
    <n v="248948"/>
    <m/>
    <s v="Melhoria no job de Bonded + Last Update Files"/>
    <n v="2"/>
    <m/>
    <m/>
    <m/>
    <s v="Major"/>
  </r>
  <r>
    <x v="17"/>
    <m/>
    <x v="17"/>
    <x v="3"/>
    <x v="4"/>
    <x v="772"/>
    <n v="249542"/>
    <m/>
    <s v="[LEGADO] Ao sair do módulo e retornar, os gráficos quebram"/>
    <m/>
    <m/>
    <m/>
    <s v="Unitary"/>
    <s v="Major"/>
  </r>
  <r>
    <x v="17"/>
    <m/>
    <x v="17"/>
    <x v="4"/>
    <x v="0"/>
    <x v="773"/>
    <n v="250289"/>
    <m/>
    <s v="[FE] Configuração do RCP (RCP Sets)"/>
    <m/>
    <m/>
    <m/>
    <m/>
    <s v="Trivial"/>
  </r>
  <r>
    <x v="17"/>
    <m/>
    <x v="17"/>
    <x v="4"/>
    <x v="0"/>
    <x v="774"/>
    <n v="250290"/>
    <m/>
    <s v="[BE] Configuração do RCP (RCP Sets)"/>
    <m/>
    <m/>
    <m/>
    <m/>
    <s v="Trivial"/>
  </r>
  <r>
    <x v="17"/>
    <m/>
    <x v="17"/>
    <x v="4"/>
    <x v="0"/>
    <x v="775"/>
    <n v="250292"/>
    <m/>
    <s v="[FE] Estrutura - Recycled Content Products"/>
    <m/>
    <m/>
    <m/>
    <m/>
    <s v="Trivial"/>
  </r>
  <r>
    <x v="17"/>
    <m/>
    <x v="17"/>
    <x v="4"/>
    <x v="0"/>
    <x v="776"/>
    <n v="250293"/>
    <m/>
    <s v="[BE] Estrutura - Recycled Content Products"/>
    <m/>
    <m/>
    <m/>
    <m/>
    <s v="Trivial"/>
  </r>
  <r>
    <x v="17"/>
    <m/>
    <x v="17"/>
    <x v="4"/>
    <x v="0"/>
    <x v="777"/>
    <n v="250294"/>
    <m/>
    <s v="[SP] Tabela “RCP Details”"/>
    <m/>
    <m/>
    <m/>
    <m/>
    <s v="Trivial"/>
  </r>
  <r>
    <x v="17"/>
    <m/>
    <x v="17"/>
    <x v="4"/>
    <x v="0"/>
    <x v="778"/>
    <n v="250295"/>
    <m/>
    <s v="[FE] Tabela “RCP Details”"/>
    <m/>
    <m/>
    <m/>
    <m/>
    <s v="Trivial"/>
  </r>
  <r>
    <x v="17"/>
    <m/>
    <x v="17"/>
    <x v="4"/>
    <x v="0"/>
    <x v="779"/>
    <n v="250296"/>
    <m/>
    <s v="[BE] Tabela “RCP Details”"/>
    <m/>
    <m/>
    <m/>
    <m/>
    <s v="Trivial"/>
  </r>
  <r>
    <x v="17"/>
    <m/>
    <x v="17"/>
    <x v="4"/>
    <x v="0"/>
    <x v="780"/>
    <n v="250297"/>
    <m/>
    <s v="[SP] Gráfico “INK HW RCP %”"/>
    <m/>
    <m/>
    <m/>
    <m/>
    <s v="Trivial"/>
  </r>
  <r>
    <x v="17"/>
    <m/>
    <x v="17"/>
    <x v="4"/>
    <x v="0"/>
    <x v="781"/>
    <n v="250298"/>
    <m/>
    <s v="[FE] Gráfico “INK HW RCP %”"/>
    <m/>
    <m/>
    <m/>
    <m/>
    <s v="Trivial"/>
  </r>
  <r>
    <x v="17"/>
    <m/>
    <x v="17"/>
    <x v="4"/>
    <x v="0"/>
    <x v="782"/>
    <n v="250299"/>
    <m/>
    <s v="[BE] Gráfico “INK HW RCP %”"/>
    <m/>
    <m/>
    <m/>
    <m/>
    <s v="Trivial"/>
  </r>
  <r>
    <x v="17"/>
    <m/>
    <x v="17"/>
    <x v="4"/>
    <x v="0"/>
    <x v="783"/>
    <n v="250300"/>
    <m/>
    <s v="[FE] Gráfico “Material Recycled”"/>
    <m/>
    <m/>
    <m/>
    <m/>
    <s v="Trivial"/>
  </r>
  <r>
    <x v="17"/>
    <m/>
    <x v="17"/>
    <x v="4"/>
    <x v="0"/>
    <x v="784"/>
    <n v="250301"/>
    <m/>
    <s v="[BE] Gráfico “Material Recycled”"/>
    <m/>
    <m/>
    <m/>
    <m/>
    <s v="Trivial"/>
  </r>
  <r>
    <x v="17"/>
    <m/>
    <x v="17"/>
    <x v="1"/>
    <x v="1"/>
    <x v="785"/>
    <n v="250640"/>
    <m/>
    <s v="Mensagens não são exibidas corretamente"/>
    <m/>
    <m/>
    <m/>
    <s v="Unitary"/>
    <s v="Major"/>
  </r>
  <r>
    <x v="17"/>
    <m/>
    <x v="17"/>
    <x v="1"/>
    <x v="2"/>
    <x v="786"/>
    <n v="250641"/>
    <m/>
    <s v="Tela (Background) escurecendo ao clicar em editar registro"/>
    <m/>
    <m/>
    <m/>
    <s v="Unitary"/>
    <s v="Major"/>
  </r>
  <r>
    <x v="17"/>
    <m/>
    <x v="17"/>
    <x v="1"/>
    <x v="3"/>
    <x v="787"/>
    <n v="250642"/>
    <m/>
    <s v="Valores cadastrados não correspondem aos valores exibidos na tabela"/>
    <m/>
    <m/>
    <m/>
    <s v="Unitary"/>
    <s v="Critical"/>
  </r>
  <r>
    <x v="17"/>
    <m/>
    <x v="17"/>
    <x v="1"/>
    <x v="1"/>
    <x v="788"/>
    <n v="250645"/>
    <m/>
    <s v="Mensagem de campo não preenchido fora do padrão"/>
    <m/>
    <m/>
    <m/>
    <s v="Unitary"/>
    <s v="Major"/>
  </r>
  <r>
    <x v="17"/>
    <m/>
    <x v="17"/>
    <x v="1"/>
    <x v="3"/>
    <x v="789"/>
    <n v="250651"/>
    <m/>
    <s v="Coluna &quot;% Recycled&quot; dividindo incorretamente para resultados quebrados"/>
    <m/>
    <m/>
    <m/>
    <s v="Unitary"/>
    <s v="Major"/>
  </r>
  <r>
    <x v="17"/>
    <m/>
    <x v="17"/>
    <x v="1"/>
    <x v="2"/>
    <x v="790"/>
    <n v="250762"/>
    <m/>
    <s v="Horário do excel exportado não é atualizado"/>
    <m/>
    <m/>
    <m/>
    <s v="Unitary"/>
    <s v="Major"/>
  </r>
  <r>
    <x v="17"/>
    <m/>
    <x v="17"/>
    <x v="1"/>
    <x v="1"/>
    <x v="791"/>
    <n v="250808"/>
    <m/>
    <s v="Estrutura - Recycled Content Products - Mensagem incorreta"/>
    <m/>
    <m/>
    <m/>
    <s v="Unitary"/>
    <s v="Trivial"/>
  </r>
  <r>
    <x v="17"/>
    <m/>
    <x v="17"/>
    <x v="2"/>
    <x v="1"/>
    <x v="792"/>
    <n v="250809"/>
    <m/>
    <s v="[Melhoria] Estrutura - Recycled Content Products - Cabeçalho dos filtros - Layout desalinhado"/>
    <m/>
    <s v="IRIS-6707"/>
    <s v="Gráfico “INK HW RCP %”"/>
    <m/>
    <s v="Trivial"/>
  </r>
  <r>
    <x v="17"/>
    <m/>
    <x v="17"/>
    <x v="1"/>
    <x v="2"/>
    <x v="793"/>
    <n v="251004"/>
    <m/>
    <s v="Tabela “RCP Details” - Colunas dinâmicas exibindo períodos divergentes com o filtro"/>
    <m/>
    <m/>
    <m/>
    <s v="Unitary"/>
    <s v="Trivial"/>
  </r>
  <r>
    <x v="17"/>
    <m/>
    <x v="17"/>
    <x v="1"/>
    <x v="1"/>
    <x v="794"/>
    <n v="251011"/>
    <m/>
    <s v="Tabela “RCP Details” - Título da coluna 2 escrito como  &quot;SubFamily&quot; ao invés de &quot;Subfamily&quot;"/>
    <m/>
    <m/>
    <m/>
    <s v="Unitary"/>
    <s v="Minor"/>
  </r>
  <r>
    <x v="17"/>
    <m/>
    <x v="17"/>
    <x v="1"/>
    <x v="1"/>
    <x v="795"/>
    <n v="251133"/>
    <m/>
    <s v="Tabela “RCP Details” - Título e dados das colunas numéricas alinhados fora do padrão"/>
    <m/>
    <m/>
    <m/>
    <s v="Unitary"/>
    <s v="Major"/>
  </r>
  <r>
    <x v="17"/>
    <m/>
    <x v="17"/>
    <x v="1"/>
    <x v="3"/>
    <x v="796"/>
    <n v="251134"/>
    <m/>
    <s v="Tabela “RCP Details” - Tabela exibindo dados de forma desordenada."/>
    <m/>
    <m/>
    <m/>
    <s v="Unitary"/>
    <s v="Major"/>
  </r>
  <r>
    <x v="17"/>
    <m/>
    <x v="17"/>
    <x v="1"/>
    <x v="2"/>
    <x v="797"/>
    <n v="251251"/>
    <m/>
    <s v="Períodos exibindo ano errado em &quot;Month&quot;"/>
    <m/>
    <m/>
    <m/>
    <s v="Unitary"/>
    <s v="Major"/>
  </r>
  <r>
    <x v="17"/>
    <m/>
    <x v="17"/>
    <x v="1"/>
    <x v="1"/>
    <x v="798"/>
    <n v="251252"/>
    <m/>
    <s v="Cores invertidas para as séries do gráfico"/>
    <m/>
    <m/>
    <m/>
    <s v="Unitary"/>
    <s v="Major"/>
  </r>
  <r>
    <x v="17"/>
    <m/>
    <x v="17"/>
    <x v="1"/>
    <x v="2"/>
    <x v="799"/>
    <n v="251259"/>
    <m/>
    <s v="Períodos sem dados exibindo zero"/>
    <m/>
    <m/>
    <m/>
    <s v="Unitary"/>
    <s v="Major"/>
  </r>
  <r>
    <x v="17"/>
    <m/>
    <x v="17"/>
    <x v="1"/>
    <x v="4"/>
    <x v="800"/>
    <n v="251268"/>
    <m/>
    <s v="[GLOBAL] - Quartis não estão sendo exibidos"/>
    <m/>
    <m/>
    <m/>
    <s v="Unitary"/>
    <s v="Critical"/>
  </r>
  <r>
    <x v="17"/>
    <m/>
    <x v="17"/>
    <x v="1"/>
    <x v="2"/>
    <x v="801"/>
    <n v="251270"/>
    <m/>
    <s v="Períodos em andamento não estão sendo exibidos com a cor mais clara nas barras"/>
    <m/>
    <m/>
    <m/>
    <s v="Unitary"/>
    <s v="Major"/>
  </r>
  <r>
    <x v="17"/>
    <m/>
    <x v="17"/>
    <x v="1"/>
    <x v="4"/>
    <x v="802"/>
    <n v="251274"/>
    <m/>
    <s v="Gráfico exibindo períodos incorretos"/>
    <m/>
    <m/>
    <m/>
    <s v="Unitary"/>
    <s v="Major"/>
  </r>
  <r>
    <x v="17"/>
    <m/>
    <x v="17"/>
    <x v="1"/>
    <x v="3"/>
    <x v="803"/>
    <n v="251277"/>
    <m/>
    <s v="Tabela “RCP Summary” - Filtro &quot;Group&quot; - Os dados não são exibidos quando selecionada a opção &quot;Fiscal Year&quot;"/>
    <m/>
    <m/>
    <m/>
    <s v="Unitary"/>
    <s v="Major"/>
  </r>
  <r>
    <x v="17"/>
    <m/>
    <x v="17"/>
    <x v="1"/>
    <x v="1"/>
    <x v="804"/>
    <n v="251327"/>
    <m/>
    <s v="Tabela “RCP Summary” - &quot;Type&quot; linha 1, exibe &quot;Total Plastics (Kg)&quot; ao invés de &quot;Total Plastic (Kg)&quot;"/>
    <m/>
    <m/>
    <m/>
    <s v="Unitary"/>
    <s v="Minor"/>
  </r>
  <r>
    <x v="17"/>
    <m/>
    <x v="17"/>
    <x v="1"/>
    <x v="4"/>
    <x v="805"/>
    <n v="251396"/>
    <m/>
    <s v="[Global] Recycled Content Products - Quando filtro &quot;Family&quot; = &quot;Select All&quot;, periodos são ocultados"/>
    <m/>
    <m/>
    <m/>
    <s v="Unitary"/>
    <s v="Major"/>
  </r>
  <r>
    <x v="17"/>
    <m/>
    <x v="17"/>
    <x v="1"/>
    <x v="1"/>
    <x v="806"/>
    <n v="251582"/>
    <m/>
    <s v="Botões de &quot;Apply&quot;  e &quot;Clear&quot; não está conforme o mockup"/>
    <m/>
    <m/>
    <m/>
    <s v="Unitary"/>
    <s v="Minor"/>
  </r>
  <r>
    <x v="17"/>
    <m/>
    <x v="17"/>
    <x v="1"/>
    <x v="4"/>
    <x v="807"/>
    <n v="251710"/>
    <m/>
    <s v="Gráfico não exibe os anos fiscais corretamente"/>
    <m/>
    <m/>
    <m/>
    <s v="Unitary"/>
    <s v="Major"/>
  </r>
  <r>
    <x v="18"/>
    <m/>
    <x v="18"/>
    <x v="3"/>
    <x v="4"/>
    <x v="808"/>
    <n v="252677"/>
    <m/>
    <s v="[Bug Legado] Ao filtrar por business os valores da tela não são exatos"/>
    <m/>
    <m/>
    <m/>
    <s v="Unitary"/>
    <s v="Alta"/>
  </r>
  <r>
    <x v="18"/>
    <m/>
    <x v="18"/>
    <x v="3"/>
    <x v="3"/>
    <x v="809"/>
    <n v="252673"/>
    <m/>
    <s v="[Bug Legado] Não mostra o modal com as informações da ordem ao selecionar uma ordem da tabela"/>
    <m/>
    <m/>
    <m/>
    <s v="Unitary"/>
    <s v="Trivial"/>
  </r>
  <r>
    <x v="18"/>
    <m/>
    <x v="18"/>
    <x v="3"/>
    <x v="4"/>
    <x v="810"/>
    <n v="252672"/>
    <m/>
    <s v="[Bug Legado] Exportar dados Yield Loss Contributors"/>
    <m/>
    <m/>
    <m/>
    <s v="Unitary"/>
    <s v="Crítica"/>
  </r>
  <r>
    <x v="18"/>
    <m/>
    <x v="18"/>
    <x v="1"/>
    <x v="4"/>
    <x v="811"/>
    <n v="253359"/>
    <n v="247879"/>
    <s v="Tabela de dados exibindo &quot;Q0-2023&quot; &quot;WK-0 - 2023&quot; etc em períodos fechados após utilizar a opção  &quot;Set a Period&quot;"/>
    <m/>
    <m/>
    <m/>
    <s v="Unitary"/>
    <s v="Crítica"/>
  </r>
  <r>
    <x v="18"/>
    <m/>
    <x v="18"/>
    <x v="1"/>
    <x v="3"/>
    <x v="812"/>
    <n v="253330"/>
    <n v="247877"/>
    <s v="Tabela “LASER HW” - Aplicar novos filtros - TimeOut &quot;Failed to load resource&quot;"/>
    <m/>
    <m/>
    <m/>
    <s v="Unitary"/>
    <s v="Gravíssima"/>
  </r>
  <r>
    <x v="18"/>
    <m/>
    <x v="18"/>
    <x v="1"/>
    <x v="3"/>
    <x v="813"/>
    <n v="253280"/>
    <n v="247875"/>
    <s v="Gráfico “Workmanship vs Defective Parts” - Aplicar novos filtros - tela de detalhes - Divergência entre os valores do gráfico e a tabela."/>
    <m/>
    <m/>
    <m/>
    <s v="Unitary"/>
    <s v="Crítica"/>
  </r>
  <r>
    <x v="18"/>
    <m/>
    <x v="18"/>
    <x v="1"/>
    <x v="3"/>
    <x v="814"/>
    <n v="253248"/>
    <n v="247879"/>
    <s v="Tabela de dados exibindo mes quando opção está em dias"/>
    <m/>
    <m/>
    <m/>
    <s v="Unitary"/>
    <s v="Gravíssima"/>
  </r>
  <r>
    <x v="18"/>
    <m/>
    <x v="18"/>
    <x v="1"/>
    <x v="3"/>
    <x v="815"/>
    <n v="253213"/>
    <n v="247887"/>
    <s v="Tabela de dados não carrega na tela de detalhes com period from 01/01/2023 e period to 31/12/2023"/>
    <m/>
    <m/>
    <m/>
    <s v="Unitary"/>
    <s v="Crítica"/>
  </r>
  <r>
    <x v="18"/>
    <m/>
    <x v="18"/>
    <x v="1"/>
    <x v="2"/>
    <x v="816"/>
    <n v="253175"/>
    <n v="247886"/>
    <s v="Estrutura - Novos filtros e manter o cache - Botão &quot;Apply&quot; desbloqueado indevidamente"/>
    <m/>
    <m/>
    <m/>
    <s v="Unitary"/>
    <s v="Trivial"/>
  </r>
  <r>
    <x v="18"/>
    <m/>
    <x v="18"/>
    <x v="1"/>
    <x v="3"/>
    <x v="817"/>
    <n v="253170"/>
    <n v="247876"/>
    <s v="Gráfico “Detractors Contributors” - Aplicar novos filtros - Granularidade exibindo período incorreto"/>
    <m/>
    <m/>
    <m/>
    <s v="Unitary"/>
    <s v="Crítica"/>
  </r>
  <r>
    <x v="18"/>
    <m/>
    <x v="18"/>
    <x v="1"/>
    <x v="3"/>
    <x v="818"/>
    <n v="253160"/>
    <n v="247887"/>
    <s v="Quartis incorretos sendo exibidos na tabela da tela de detalhes"/>
    <m/>
    <m/>
    <m/>
    <s v="Unitary"/>
    <s v="Crítica"/>
  </r>
  <r>
    <x v="18"/>
    <m/>
    <x v="18"/>
    <x v="1"/>
    <x v="3"/>
    <x v="819"/>
    <n v="253155"/>
    <n v="247876"/>
    <s v="Gráfico “Detractors Contributors” - Aplicar novos filtros - SqlDateTime overflow"/>
    <m/>
    <m/>
    <m/>
    <s v="Unitary"/>
    <s v="Crítica"/>
  </r>
  <r>
    <x v="18"/>
    <m/>
    <x v="18"/>
    <x v="1"/>
    <x v="3"/>
    <x v="820"/>
    <n v="253009"/>
    <n v="247887"/>
    <s v="Dias da semana das WK de 2018 estão incorretos"/>
    <m/>
    <m/>
    <m/>
    <s v="Unitary"/>
    <s v="Trivial"/>
  </r>
  <r>
    <x v="18"/>
    <m/>
    <x v="18"/>
    <x v="1"/>
    <x v="3"/>
    <x v="821"/>
    <n v="253007"/>
    <n v="247887"/>
    <s v="Nem todos os meses não são exibidos na tabela da tela de detalhes"/>
    <m/>
    <m/>
    <m/>
    <s v="Unitary"/>
    <s v="Crítica"/>
  </r>
  <r>
    <x v="18"/>
    <m/>
    <x v="18"/>
    <x v="1"/>
    <x v="3"/>
    <x v="822"/>
    <n v="252896"/>
    <n v="247887"/>
    <s v="Tabela da tela de detalhes não carrega com filtros específicos"/>
    <m/>
    <m/>
    <m/>
    <s v="Unitary"/>
    <s v="Crítica"/>
  </r>
  <r>
    <x v="18"/>
    <m/>
    <x v="18"/>
    <x v="1"/>
    <x v="3"/>
    <x v="823"/>
    <n v="252895"/>
    <n v="247887"/>
    <s v="WK-38 não exibe dados na tabela da tela de detalhes com calendário Flex"/>
    <m/>
    <m/>
    <m/>
    <s v="Unitary"/>
    <s v="Alta"/>
  </r>
  <r>
    <x v="18"/>
    <m/>
    <x v="18"/>
    <x v="1"/>
    <x v="4"/>
    <x v="824"/>
    <n v="252888"/>
    <n v="247887"/>
    <s v="[LEGADO] Dias da semana e semana sendo exibidas incorretas"/>
    <m/>
    <m/>
    <m/>
    <s v="Unitary"/>
    <s v="Crítica"/>
  </r>
  <r>
    <x v="18"/>
    <m/>
    <x v="18"/>
    <x v="1"/>
    <x v="3"/>
    <x v="825"/>
    <n v="252878"/>
    <n v="247887"/>
    <s v="Quartis futuros trazendo dados na tela de detalhes porém não há dados no gráfico"/>
    <m/>
    <m/>
    <m/>
    <s v="Unitary"/>
    <s v="Crítica"/>
  </r>
  <r>
    <x v="18"/>
    <m/>
    <x v="18"/>
    <x v="1"/>
    <x v="3"/>
    <x v="826"/>
    <n v="252732"/>
    <n v="247875"/>
    <s v="Gráfico “Workmanship vs Defective Parts” - Aplicar novos filtros - Granularidade exibindo periodos incorretos"/>
    <m/>
    <m/>
    <m/>
    <s v="Unitary"/>
    <s v="Crítica"/>
  </r>
  <r>
    <x v="18"/>
    <m/>
    <x v="18"/>
    <x v="1"/>
    <x v="1"/>
    <x v="827"/>
    <n v="252466"/>
    <n v="247886"/>
    <s v="[Bug legado] - Estrutura - Novos filtros e manter o cache - Set a period  -  Filtro Group não volta para o default"/>
    <m/>
    <m/>
    <m/>
    <s v="Unitary"/>
    <s v="Trivial"/>
  </r>
  <r>
    <x v="18"/>
    <m/>
    <x v="18"/>
    <x v="1"/>
    <x v="1"/>
    <x v="828"/>
    <n v="252414"/>
    <n v="247886"/>
    <s v="Estrutura - Novos filtros e manter o cache - Desalinhamento entre os filtros"/>
    <m/>
    <m/>
    <m/>
    <s v="Unitary"/>
    <s v="Trivial"/>
  </r>
  <r>
    <x v="18"/>
    <m/>
    <x v="18"/>
    <x v="1"/>
    <x v="1"/>
    <x v="829"/>
    <n v="252413"/>
    <n v="250228"/>
    <s v="Mensagem &quot;Not apply set a period&quot; não é exibida na tela de detalhes- &quot;Symptom Top Offenders last  4 weeks&quot; &quot;Commodity Top Offenders last 4 weeks - Yield Loss&quot;"/>
    <m/>
    <m/>
    <m/>
    <s v="Unitary"/>
    <s v="Média"/>
  </r>
  <r>
    <x v="18"/>
    <m/>
    <x v="18"/>
    <x v="1"/>
    <x v="2"/>
    <x v="830"/>
    <n v="252408"/>
    <n v="247886"/>
    <s v="Estrutura - Novos filtros e manter o cache - Exibindo período pré-selecionados"/>
    <m/>
    <m/>
    <m/>
    <s v="Unitary"/>
    <s v="Trivial"/>
  </r>
  <r>
    <x v="18"/>
    <m/>
    <x v="18"/>
    <x v="5"/>
    <x v="0"/>
    <x v="831"/>
    <n v="253079"/>
    <m/>
    <s v="Adicionar ícone e mensagem no tooltip para itens não entregues na Tela Laser HW Quality Performance Sprint 19"/>
    <m/>
    <m/>
    <m/>
    <m/>
    <s v="Trivial"/>
  </r>
  <r>
    <x v="18"/>
    <m/>
    <x v="18"/>
    <x v="5"/>
    <x v="0"/>
    <x v="832"/>
    <n v="250228"/>
    <n v="247874"/>
    <s v="Adicionar icone para os graficos que não aplicam filtro"/>
    <n v="2.5"/>
    <s v="IRIS-6754"/>
    <s v="Gráfico “Laser HW Performance [metric]” - Aplicar novos filtros"/>
    <m/>
    <s v="Trivial"/>
  </r>
  <r>
    <x v="18"/>
    <m/>
    <x v="18"/>
    <x v="5"/>
    <x v="0"/>
    <x v="833"/>
    <n v="247887"/>
    <n v="247874"/>
    <s v="Aplicar novos filtros no gráfico “Laser HW Performance [metric]”"/>
    <n v="5.5"/>
    <s v="IRIS-6754"/>
    <s v="Gráfico “Laser HW Performance [metric]” - Aplicar novos filtros"/>
    <m/>
    <s v="Trivial"/>
  </r>
  <r>
    <x v="18"/>
    <m/>
    <x v="18"/>
    <x v="5"/>
    <x v="0"/>
    <x v="834"/>
    <n v="247886"/>
    <n v="247874"/>
    <s v="Estrutura - Novos filtros e manter o cache"/>
    <n v="3.5"/>
    <s v="IRIS-6754"/>
    <s v="Gráfico “Laser HW Performance [metric]” - Aplicar novos filtros"/>
    <m/>
    <s v="Trivial"/>
  </r>
  <r>
    <x v="18"/>
    <m/>
    <x v="18"/>
    <x v="5"/>
    <x v="0"/>
    <x v="835"/>
    <n v="247879"/>
    <m/>
    <s v="Gráfico “Detractors Contributors last [period]” - Aplicar novos filtros"/>
    <n v="4"/>
    <m/>
    <m/>
    <m/>
    <s v="Trivial"/>
  </r>
  <r>
    <x v="18"/>
    <m/>
    <x v="18"/>
    <x v="5"/>
    <x v="0"/>
    <x v="836"/>
    <n v="247877"/>
    <m/>
    <s v="Tabela “LASER HW” - Aplicar novos filtros"/>
    <n v="5.5"/>
    <m/>
    <m/>
    <m/>
    <s v="Trivial"/>
  </r>
  <r>
    <x v="18"/>
    <m/>
    <x v="18"/>
    <x v="5"/>
    <x v="0"/>
    <x v="837"/>
    <n v="247876"/>
    <m/>
    <s v="Gráfico “Detractors Contributors” - Aplicar novos filtros"/>
    <n v="5"/>
    <m/>
    <m/>
    <m/>
    <s v="Trivial"/>
  </r>
  <r>
    <x v="18"/>
    <m/>
    <x v="18"/>
    <x v="5"/>
    <x v="0"/>
    <x v="838"/>
    <n v="247875"/>
    <m/>
    <s v="Gráfico “Workmanship vs Defective Parts” - Aplicar novos filtros"/>
    <n v="5"/>
    <m/>
    <m/>
    <m/>
    <s v="Trivial"/>
  </r>
  <r>
    <x v="18"/>
    <m/>
    <x v="18"/>
    <x v="6"/>
    <x v="0"/>
    <x v="839"/>
    <n v="252058"/>
    <n v="247879"/>
    <s v="[BE] Gráfico de donnuts “Detractors Contributors last [period]” "/>
    <m/>
    <m/>
    <m/>
    <m/>
    <s v="Trivial"/>
  </r>
  <r>
    <x v="18"/>
    <m/>
    <x v="18"/>
    <x v="6"/>
    <x v="0"/>
    <x v="840"/>
    <n v="252057"/>
    <n v="247879"/>
    <s v="[FE] Gráfico de donnuts “Detractors Contributors last [period]” "/>
    <m/>
    <m/>
    <m/>
    <m/>
    <s v="Trivial"/>
  </r>
  <r>
    <x v="18"/>
    <m/>
    <x v="18"/>
    <x v="6"/>
    <x v="0"/>
    <x v="841"/>
    <n v="252053"/>
    <n v="247877"/>
    <s v="[BE] Tabela “LASER HW”"/>
    <m/>
    <m/>
    <m/>
    <m/>
    <s v="Trivial"/>
  </r>
  <r>
    <x v="18"/>
    <m/>
    <x v="18"/>
    <x v="6"/>
    <x v="0"/>
    <x v="842"/>
    <n v="252050"/>
    <n v="247877"/>
    <s v="[FE] Tabela “LASER HW”"/>
    <m/>
    <m/>
    <m/>
    <m/>
    <s v="Trivial"/>
  </r>
  <r>
    <x v="18"/>
    <m/>
    <x v="18"/>
    <x v="6"/>
    <x v="0"/>
    <x v="843"/>
    <n v="252049"/>
    <n v="247876"/>
    <s v="[BE] Gráfico de área “Detractors Contributors”"/>
    <m/>
    <m/>
    <m/>
    <m/>
    <s v="Trivial"/>
  </r>
  <r>
    <x v="18"/>
    <m/>
    <x v="18"/>
    <x v="6"/>
    <x v="0"/>
    <x v="844"/>
    <n v="252047"/>
    <n v="247876"/>
    <s v="[FE] Gráfico de área “Detractors Contributors”"/>
    <m/>
    <m/>
    <m/>
    <m/>
    <s v="Trivial"/>
  </r>
  <r>
    <x v="18"/>
    <m/>
    <x v="18"/>
    <x v="6"/>
    <x v="0"/>
    <x v="845"/>
    <n v="252046"/>
    <n v="247875"/>
    <s v="[BE] Gráfico “Workmanship vs Defective Parts”"/>
    <m/>
    <m/>
    <m/>
    <m/>
    <s v="Trivial"/>
  </r>
  <r>
    <x v="18"/>
    <m/>
    <x v="18"/>
    <x v="6"/>
    <x v="0"/>
    <x v="846"/>
    <n v="252045"/>
    <n v="247875"/>
    <s v="[FE] Gráfico “Workmanship vs Defective Parts”"/>
    <m/>
    <m/>
    <m/>
    <m/>
    <s v="Trivial"/>
  </r>
  <r>
    <x v="18"/>
    <m/>
    <x v="18"/>
    <x v="6"/>
    <x v="0"/>
    <x v="847"/>
    <n v="252043"/>
    <n v="247887"/>
    <s v="[BE] Gráfico “Laser HW Performance [metric]” "/>
    <m/>
    <m/>
    <m/>
    <m/>
    <s v="Trivial"/>
  </r>
  <r>
    <x v="18"/>
    <m/>
    <x v="18"/>
    <x v="6"/>
    <x v="0"/>
    <x v="848"/>
    <n v="252042"/>
    <n v="247887"/>
    <s v="[FE] Gráfico “Laser HW Performance [metric]” "/>
    <m/>
    <m/>
    <m/>
    <m/>
    <s v="Trivial"/>
  </r>
  <r>
    <x v="18"/>
    <m/>
    <x v="18"/>
    <x v="7"/>
    <x v="0"/>
    <x v="849"/>
    <n v="252066"/>
    <n v="247879"/>
    <s v="Gráfico “Detractors Contributors last [period]” - Aplicar novos filtros"/>
    <m/>
    <m/>
    <m/>
    <m/>
    <s v="Trivial"/>
  </r>
  <r>
    <x v="18"/>
    <m/>
    <x v="18"/>
    <x v="7"/>
    <x v="0"/>
    <x v="850"/>
    <n v="252064"/>
    <n v="247877"/>
    <s v="Tabela “LASER HW” - Aplicar novos filtros"/>
    <m/>
    <m/>
    <m/>
    <m/>
    <s v="Trivial"/>
  </r>
  <r>
    <x v="18"/>
    <m/>
    <x v="18"/>
    <x v="7"/>
    <x v="0"/>
    <x v="851"/>
    <n v="252062"/>
    <n v="247876"/>
    <s v="Gráfico “Detractors Contributors” - Aplicar novos filtros"/>
    <m/>
    <m/>
    <m/>
    <m/>
    <s v="Trivial"/>
  </r>
  <r>
    <x v="18"/>
    <m/>
    <x v="18"/>
    <x v="7"/>
    <x v="0"/>
    <x v="852"/>
    <n v="252060"/>
    <n v="247875"/>
    <s v="Gráfico “Workmanship vs Defective Parts” - Aplicar novos filtros"/>
    <m/>
    <m/>
    <m/>
    <m/>
    <s v="Trivial"/>
  </r>
  <r>
    <x v="18"/>
    <m/>
    <x v="18"/>
    <x v="7"/>
    <x v="0"/>
    <x v="853"/>
    <n v="252051"/>
    <n v="247887"/>
    <s v="Aplicar novos filtros no gráfico “Laser HW Performance [metric]”"/>
    <m/>
    <m/>
    <m/>
    <m/>
    <s v="Trivial"/>
  </r>
  <r>
    <x v="18"/>
    <m/>
    <x v="18"/>
    <x v="7"/>
    <x v="0"/>
    <x v="854"/>
    <n v="252039"/>
    <n v="247886"/>
    <s v="Estrutura - Novos filtros e manter o cache"/>
    <m/>
    <m/>
    <m/>
    <m/>
    <s v="Trivial"/>
  </r>
  <r>
    <x v="18"/>
    <m/>
    <x v="18"/>
    <x v="7"/>
    <x v="0"/>
    <x v="855"/>
    <n v="252036"/>
    <n v="250228"/>
    <s v="Adicionar icone para os graficos que nao aplicam filtro"/>
    <m/>
    <m/>
    <m/>
    <m/>
    <s v="Trivial"/>
  </r>
  <r>
    <x v="19"/>
    <m/>
    <x v="19"/>
    <x v="3"/>
    <x v="3"/>
    <x v="856"/>
    <n v="255175"/>
    <m/>
    <s v="Laser HW - “Detractors Contributors&quot; - Novos filtros - Gráfico exibindo periodos incorretos"/>
    <m/>
    <m/>
    <m/>
    <s v="Unitary"/>
    <s v="Alta"/>
  </r>
  <r>
    <x v="19"/>
    <m/>
    <x v="19"/>
    <x v="3"/>
    <x v="3"/>
    <x v="857"/>
    <n v="255155"/>
    <m/>
    <s v="Laser hw - Gráfico Commodity Top Offenders Last [period] Percentage não permite clicar para granularizar"/>
    <m/>
    <m/>
    <m/>
    <s v="Unitary"/>
    <s v="Gravíssima"/>
  </r>
  <r>
    <x v="19"/>
    <m/>
    <x v="19"/>
    <x v="3"/>
    <x v="4"/>
    <x v="858"/>
    <n v="254523"/>
    <m/>
    <s v="Operação - PS - Alguns gráficos não retornam ao padrão ao clicar no botão &quot;Clear&quot;"/>
    <m/>
    <m/>
    <m/>
    <s v="Unitary"/>
    <s v="Alta"/>
  </r>
  <r>
    <x v="19"/>
    <m/>
    <x v="19"/>
    <x v="3"/>
    <x v="1"/>
    <x v="859"/>
    <n v="253784"/>
    <m/>
    <s v="Operação - INK - Novos filtros e manter o cache - Desalinhamento entre os filtros"/>
    <m/>
    <m/>
    <m/>
    <s v="Unitary"/>
    <s v="Trivial"/>
  </r>
  <r>
    <x v="19"/>
    <m/>
    <x v="19"/>
    <x v="3"/>
    <x v="1"/>
    <x v="860"/>
    <n v="253783"/>
    <m/>
    <s v="Operação - INK - Estrutura - Novos filtros e manter o cache - Set a period  -  Filtro Group não volta para o default"/>
    <m/>
    <m/>
    <m/>
    <s v="Unitary"/>
    <s v="Média"/>
  </r>
  <r>
    <x v="19"/>
    <m/>
    <x v="19"/>
    <x v="3"/>
    <x v="1"/>
    <x v="861"/>
    <n v="253781"/>
    <m/>
    <s v="Operação - PS - Estrutura - Novos filtros e manter o cache - Set a period  -  Filtro Group não volta para o default"/>
    <m/>
    <m/>
    <m/>
    <s v="Unitary"/>
    <s v="Média"/>
  </r>
  <r>
    <x v="19"/>
    <m/>
    <x v="19"/>
    <x v="3"/>
    <x v="3"/>
    <x v="862"/>
    <n v="253774"/>
    <m/>
    <s v="Operação - PS - Dias da semana incorretos para o gráfico PS Performance"/>
    <m/>
    <m/>
    <m/>
    <s v="Unitary"/>
    <s v="Crítica"/>
  </r>
  <r>
    <x v="19"/>
    <m/>
    <x v="19"/>
    <x v="3"/>
    <x v="3"/>
    <x v="863"/>
    <n v="253773"/>
    <m/>
    <s v="Operação - INK - Dias da semana incorretos para o gráfico Ink HW Performance"/>
    <m/>
    <m/>
    <m/>
    <s v="Unitary"/>
    <s v="Crítica"/>
  </r>
  <r>
    <x v="19"/>
    <m/>
    <x v="19"/>
    <x v="1"/>
    <x v="3"/>
    <x v="864"/>
    <n v="255179"/>
    <n v="247885"/>
    <s v="Gráfico não carrega após granularizar e retornar para outras visões"/>
    <m/>
    <m/>
    <s v="Gráfico “Laser HW Performance per category [metric]” - Aplicar novos filtros"/>
    <s v="Unitary"/>
    <s v="Crítica"/>
  </r>
  <r>
    <x v="19"/>
    <m/>
    <x v="19"/>
    <x v="1"/>
    <x v="1"/>
    <x v="865"/>
    <n v="255156"/>
    <n v="249405"/>
    <s v="Gráfico “Efficiency” de Toners - Linhas e Zeros &quot;0&quot; sendo exibidos quando não há dados em determinados períodos"/>
    <m/>
    <m/>
    <s v="Gráfico “Efficiency” de Toners"/>
    <s v="Unitary"/>
    <s v="Média"/>
  </r>
  <r>
    <x v="19"/>
    <m/>
    <x v="19"/>
    <x v="1"/>
    <x v="3"/>
    <x v="866"/>
    <n v="255154"/>
    <n v="249405"/>
    <s v="Gráfico “Efficiency” de Toners - Os dados não são exibidos para determinados períodos"/>
    <m/>
    <m/>
    <s v="Gráfico “Efficiency” de Toners"/>
    <s v="Unitary"/>
    <s v="Alta"/>
  </r>
  <r>
    <x v="19"/>
    <m/>
    <x v="19"/>
    <x v="1"/>
    <x v="1"/>
    <x v="867"/>
    <n v="255149"/>
    <n v="247880"/>
    <s v="Commodity Top Offenders - Yield Loss” - Componente sendo exibido quando não há dados"/>
    <m/>
    <m/>
    <s v="Gráfico “Commodity Top Offenders last [period] - Yield Loss” - Aplicar novos filtros"/>
    <s v="Unitary"/>
    <s v="Média"/>
  </r>
  <r>
    <x v="19"/>
    <m/>
    <x v="19"/>
    <x v="1"/>
    <x v="3"/>
    <x v="868"/>
    <n v="255140"/>
    <n v="247880"/>
    <s v="“Commodity Top Offenders - Yield Loss” - Tabela de dados não carrega"/>
    <m/>
    <m/>
    <s v="Gráfico “Commodity Top Offenders last [period] - Yield Loss” - Aplicar novos filtros"/>
    <s v="Unitary"/>
    <s v="Alta"/>
  </r>
  <r>
    <x v="19"/>
    <m/>
    <x v="19"/>
    <x v="1"/>
    <x v="3"/>
    <x v="869"/>
    <n v="255115"/>
    <n v="247885"/>
    <s v="Dados sendo exibidos na tabela de dados para períodos onde não há dados"/>
    <m/>
    <m/>
    <s v="Gráfico “Laser HW Performance per category [metric]” - Aplicar novos filtros"/>
    <s v="Unitary"/>
    <s v="Crítica"/>
  </r>
  <r>
    <x v="19"/>
    <m/>
    <x v="19"/>
    <x v="1"/>
    <x v="3"/>
    <x v="870"/>
    <n v="255074"/>
    <n v="247880"/>
    <s v="“Commodity Top Offenders - Yield Loss” - Aplicar novos filtros - Gráfico não retorna à primeira visão"/>
    <m/>
    <m/>
    <s v="Gráfico “Commodity Top Offenders last [period] - Yield Loss” - Aplicar novos filtros"/>
    <s v="Unitary"/>
    <s v="Alta"/>
  </r>
  <r>
    <x v="19"/>
    <m/>
    <x v="19"/>
    <x v="1"/>
    <x v="2"/>
    <x v="871"/>
    <n v="255065"/>
    <n v="247885"/>
    <s v="Gráfico não mantém cache após retornar da tela de detalhes"/>
    <m/>
    <m/>
    <s v="Gráfico “Laser HW Performance per category [metric]” - Aplicar novos filtros"/>
    <s v="Unitary"/>
    <s v="Alta"/>
  </r>
  <r>
    <x v="19"/>
    <m/>
    <x v="19"/>
    <x v="1"/>
    <x v="1"/>
    <x v="872"/>
    <n v="255064"/>
    <n v="247885"/>
    <s v="Gráfico não exibe título corretamente na tela de detalhes"/>
    <m/>
    <m/>
    <s v="Gráfico “Laser HW Performance per category [metric]” - Aplicar novos filtros"/>
    <s v="Unitary"/>
    <s v="Média"/>
  </r>
  <r>
    <x v="19"/>
    <m/>
    <x v="19"/>
    <x v="1"/>
    <x v="3"/>
    <x v="873"/>
    <n v="254940"/>
    <n v="249404"/>
    <s v="Gráfico trazendo períodos incorretos no calendário SAB"/>
    <m/>
    <m/>
    <s v="Gráfico “Laser Overall OEE”"/>
    <s v="Unitary"/>
    <s v="Crítica"/>
  </r>
  <r>
    <x v="19"/>
    <m/>
    <x v="19"/>
    <x v="1"/>
    <x v="2"/>
    <x v="874"/>
    <n v="254758"/>
    <n v="249404"/>
    <s v="Meses exibidos como 2024"/>
    <m/>
    <m/>
    <s v="Gráfico “Laser Overall OEE”"/>
    <s v="Unitary"/>
    <s v="Alta"/>
  </r>
  <r>
    <x v="19"/>
    <m/>
    <x v="19"/>
    <x v="1"/>
    <x v="3"/>
    <x v="875"/>
    <n v="254757"/>
    <n v="249404"/>
    <s v="Gráfico não exibe dados"/>
    <m/>
    <m/>
    <s v="Gráfico “Laser Overall OEE”"/>
    <s v="Unitary"/>
    <s v="Crítica"/>
  </r>
  <r>
    <x v="19"/>
    <m/>
    <x v="19"/>
    <x v="1"/>
    <x v="3"/>
    <x v="876"/>
    <n v="254521"/>
    <n v="247878"/>
    <s v="Tabela não carrega com filtros específicos"/>
    <m/>
    <m/>
    <s v="Tabela “LASER HW FAMILIES” - Aplicar novos filtros"/>
    <s v="Unitary"/>
    <s v="Crítica"/>
  </r>
  <r>
    <x v="19"/>
    <m/>
    <x v="19"/>
    <x v="1"/>
    <x v="2"/>
    <x v="877"/>
    <n v="254500"/>
    <n v="247878"/>
    <s v="Mes atual (MTD) não é exibido no mes correto e não exibe a tarja cinza"/>
    <m/>
    <m/>
    <s v="Tabela “LASER HW FAMILIES” - Aplicar novos filtros"/>
    <s v="Unitary"/>
    <s v="Média"/>
  </r>
  <r>
    <x v="19"/>
    <m/>
    <x v="19"/>
    <x v="1"/>
    <x v="2"/>
    <x v="878"/>
    <n v="254460"/>
    <n v="247878"/>
    <s v="Tooltips exibindo &quot;Undefined&quot; para FY, Quartil e day e na opção week exibe incorretamente"/>
    <m/>
    <m/>
    <s v="Tabela “LASER HW FAMILIES” - Aplicar novos filtros"/>
    <s v="Unitary"/>
    <s v="Média"/>
  </r>
  <r>
    <x v="19"/>
    <m/>
    <x v="19"/>
    <x v="1"/>
    <x v="1"/>
    <x v="879"/>
    <n v="254293"/>
    <n v="249403"/>
    <s v="[Bug legado] Gráfico “Production Linearity” de Toner - Tooltip exibindo caracteres com tamanhos diferentes."/>
    <m/>
    <m/>
    <s v="Gráfico “Production Linearity” de Toner"/>
    <s v="Unitary"/>
    <s v="Média"/>
  </r>
  <r>
    <x v="19"/>
    <m/>
    <x v="19"/>
    <x v="1"/>
    <x v="1"/>
    <x v="880"/>
    <n v="254209"/>
    <n v="249403"/>
    <s v="Gráfico “Production Linearity” de Toner - Zero &quot;0&quot; e linha do gráfico sendo exibidos quando não há dados"/>
    <m/>
    <m/>
    <s v="Gráfico “Production Linearity” de Toner"/>
    <s v="Unitary"/>
    <s v="Média"/>
  </r>
  <r>
    <x v="19"/>
    <m/>
    <x v="19"/>
    <x v="1"/>
    <x v="1"/>
    <x v="881"/>
    <n v="254179"/>
    <n v="249403"/>
    <s v="Gráfico “Production Linearity” de Toner - Descrição da escala, fora de padrão"/>
    <m/>
    <m/>
    <s v="Gráfico “Production Linearity” de Toner"/>
    <s v="Unitary"/>
    <s v="Média"/>
  </r>
  <r>
    <x v="19"/>
    <m/>
    <x v="19"/>
    <x v="1"/>
    <x v="2"/>
    <x v="882"/>
    <n v="253945"/>
    <n v="249403"/>
    <s v="Gráfico “Production Linearity” de Toner - Fonte incorreta"/>
    <m/>
    <m/>
    <s v="Gráfico “Production Linearity” de Toner"/>
    <s v="Unitary"/>
    <s v="Média"/>
  </r>
  <r>
    <x v="19"/>
    <m/>
    <x v="19"/>
    <x v="8"/>
    <x v="0"/>
    <x v="883"/>
    <n v="254231"/>
    <m/>
    <s v="[Melhoria] Capacity Supplies - Estrutura/Filtros - É possível selecionar datas no &quot;Period from&quot; maiores que no &quot;Period to&quot;."/>
    <m/>
    <m/>
    <m/>
    <m/>
    <s v="Alta"/>
  </r>
  <r>
    <x v="19"/>
    <m/>
    <x v="19"/>
    <x v="5"/>
    <x v="0"/>
    <x v="884"/>
    <n v="249405"/>
    <m/>
    <s v="Gráfico “Efficiency” de Toners"/>
    <n v="6"/>
    <m/>
    <m/>
    <m/>
    <s v="Trivial"/>
  </r>
  <r>
    <x v="19"/>
    <m/>
    <x v="19"/>
    <x v="5"/>
    <x v="0"/>
    <x v="885"/>
    <n v="249404"/>
    <m/>
    <s v="Gráfico “Laser Overall OEE”"/>
    <n v="6"/>
    <m/>
    <m/>
    <m/>
    <s v="Trivial"/>
  </r>
  <r>
    <x v="19"/>
    <m/>
    <x v="19"/>
    <x v="5"/>
    <x v="0"/>
    <x v="886"/>
    <n v="249403"/>
    <m/>
    <s v="Gráfico “Production Linearity” de Toner"/>
    <n v="3.5"/>
    <m/>
    <m/>
    <m/>
    <s v="Trivial"/>
  </r>
  <r>
    <x v="19"/>
    <m/>
    <x v="19"/>
    <x v="5"/>
    <x v="0"/>
    <x v="887"/>
    <n v="247885"/>
    <m/>
    <s v="Gráfico “Laser HW Performance per category [metric]” - Aplicar novos filtros"/>
    <n v="5"/>
    <m/>
    <m/>
    <m/>
    <s v="Trivial"/>
  </r>
  <r>
    <x v="19"/>
    <m/>
    <x v="19"/>
    <x v="5"/>
    <x v="0"/>
    <x v="888"/>
    <n v="247880"/>
    <m/>
    <s v="Gráfico “Commodity Top Offenders last [period] - Yield Loss” - Aplicar novos filtros"/>
    <n v="5"/>
    <m/>
    <m/>
    <m/>
    <s v="Trivial"/>
  </r>
  <r>
    <x v="19"/>
    <m/>
    <x v="19"/>
    <x v="5"/>
    <x v="0"/>
    <x v="889"/>
    <n v="247878"/>
    <m/>
    <s v="Tabela “LASER HW FAMILIES” - Aplicar novos filtros"/>
    <n v="6.5"/>
    <m/>
    <m/>
    <m/>
    <s v="Trivial"/>
  </r>
  <r>
    <x v="19"/>
    <m/>
    <x v="19"/>
    <x v="6"/>
    <x v="0"/>
    <x v="890"/>
    <n v="254741"/>
    <n v="249405"/>
    <s v="[FE] Gráfico “Efficiency” de Toners"/>
    <m/>
    <m/>
    <s v="Gráfico “Efficiency” de Toners"/>
    <m/>
    <s v="Trivial"/>
  </r>
  <r>
    <x v="19"/>
    <m/>
    <x v="19"/>
    <x v="6"/>
    <x v="0"/>
    <x v="891"/>
    <n v="254530"/>
    <n v="249404"/>
    <s v="[FE] Gráfico “Laser Overall OEE”"/>
    <m/>
    <m/>
    <s v="Gráfico “Laser Overall OEE”"/>
    <m/>
    <s v="Trivial"/>
  </r>
  <r>
    <x v="19"/>
    <m/>
    <x v="19"/>
    <x v="6"/>
    <x v="0"/>
    <x v="892"/>
    <n v="254307"/>
    <n v="247885"/>
    <s v="[BE] Gráfico “Laser HW Performance per category [metric]” - Aplicar novos filtros"/>
    <m/>
    <m/>
    <s v="Gráfico “Laser HW Performance per category [metric]” - Aplicar novos filtros"/>
    <m/>
    <s v="Trivial"/>
  </r>
  <r>
    <x v="19"/>
    <m/>
    <x v="19"/>
    <x v="6"/>
    <x v="0"/>
    <x v="893"/>
    <n v="254306"/>
    <n v="247885"/>
    <s v="[FE] Gráfico “Laser HW Performance per category [metric]” - Aplicar novos filtros"/>
    <m/>
    <m/>
    <s v="Gráfico “Laser HW Performance per category [metric]” - Aplicar novos filtros"/>
    <m/>
    <s v="Trivial"/>
  </r>
  <r>
    <x v="19"/>
    <m/>
    <x v="19"/>
    <x v="6"/>
    <x v="0"/>
    <x v="894"/>
    <n v="253689"/>
    <n v="247880"/>
    <s v="[BE] “Commodity Top Offenders last [period] - Yield Loss” - Aplicar novos filtros"/>
    <m/>
    <m/>
    <s v="Gráfico “Commodity Top Offenders last [period] - Yield Loss” - Aplicar novos filtros"/>
    <m/>
    <s v="Trivial"/>
  </r>
  <r>
    <x v="19"/>
    <m/>
    <x v="19"/>
    <x v="6"/>
    <x v="0"/>
    <x v="895"/>
    <n v="253688"/>
    <n v="247880"/>
    <s v="[FE] “Commodity Top Offenders last [period] - Yield Loss” - Aplicar novos filtros"/>
    <m/>
    <m/>
    <s v="Gráfico “Commodity Top Offenders last [period] - Yield Loss” - Aplicar novos filtros"/>
    <m/>
    <s v="Trivial"/>
  </r>
  <r>
    <x v="19"/>
    <m/>
    <x v="19"/>
    <x v="7"/>
    <x v="0"/>
    <x v="896"/>
    <n v="254309"/>
    <n v="249405"/>
    <s v="Gráfico “Efficiency” de Toners"/>
    <m/>
    <m/>
    <s v="Gráfico “Efficiency” de Toners"/>
    <m/>
    <s v="Trivial"/>
  </r>
  <r>
    <x v="19"/>
    <m/>
    <x v="19"/>
    <x v="7"/>
    <x v="0"/>
    <x v="897"/>
    <n v="253821"/>
    <n v="249403"/>
    <s v="Gráfico “Production Linearity” de Toner"/>
    <m/>
    <m/>
    <s v="Gráfico “Production Linearity” de Toner"/>
    <m/>
    <s v="Trivial"/>
  </r>
  <r>
    <x v="19"/>
    <m/>
    <x v="19"/>
    <x v="7"/>
    <x v="0"/>
    <x v="898"/>
    <n v="253785"/>
    <n v="247885"/>
    <s v="Gráfico “Laser HW Performance per category [metric]” - Aplicar novos filtros"/>
    <m/>
    <m/>
    <s v="Gráfico “Laser HW Performance per category [metric]” - Aplicar novos filtros"/>
    <m/>
    <s v="Trivial"/>
  </r>
  <r>
    <x v="19"/>
    <m/>
    <x v="19"/>
    <x v="7"/>
    <x v="0"/>
    <x v="899"/>
    <n v="253778"/>
    <n v="247878"/>
    <s v="Tabela “LASER HW FAMILIES” - Aplicar novos filtros"/>
    <m/>
    <m/>
    <s v="Tabela “LASER HW FAMILIES” - Aplicar novos filtros"/>
    <m/>
    <s v="Trivial"/>
  </r>
  <r>
    <x v="19"/>
    <m/>
    <x v="19"/>
    <x v="7"/>
    <x v="0"/>
    <x v="900"/>
    <n v="253749"/>
    <n v="247880"/>
    <s v="Gráfico “Commodity Top Offenders last [period] - Yield Loss” - Aplicar novos filtros"/>
    <m/>
    <m/>
    <s v="Gráfico “Commodity Top Offenders last [period] - Yield Loss” - Aplicar novos filtros"/>
    <m/>
    <s v="Trivial"/>
  </r>
  <r>
    <x v="20"/>
    <m/>
    <x v="20"/>
    <x v="1"/>
    <x v="2"/>
    <x v="901"/>
    <n v="256718"/>
    <n v="251715"/>
    <s v="Meses sumindo ao granularizar e retornar para a visão anterior"/>
    <m/>
    <m/>
    <s v="Gráfico “HPS Factory EOL [type]”"/>
    <s v="Unitary"/>
    <s v="Alta"/>
  </r>
  <r>
    <x v="20"/>
    <m/>
    <x v="20"/>
    <x v="1"/>
    <x v="2"/>
    <x v="902"/>
    <n v="256717"/>
    <n v="251713"/>
    <s v="Ao trocar entre as opções do filtro &quot;Group&quot; é necessário clicar 2x em &quot;Apply&quot; para aplicar o filtro no gráfico"/>
    <m/>
    <m/>
    <s v="Gráfico “OPS Factory EOL [type]&quot;"/>
    <s v="Unitary"/>
    <s v="Alta"/>
  </r>
  <r>
    <x v="20"/>
    <m/>
    <x v="20"/>
    <x v="1"/>
    <x v="3"/>
    <x v="903"/>
    <n v="256714"/>
    <n v="251713"/>
    <s v="Linha do gráfico não exibe igual a da tabela quando é Yield Loss"/>
    <m/>
    <m/>
    <s v="Gráfico “OPS Factory EOL [type]&quot;"/>
    <s v="Unitary"/>
    <s v="Crítica"/>
  </r>
  <r>
    <x v="20"/>
    <m/>
    <x v="20"/>
    <x v="1"/>
    <x v="1"/>
    <x v="904"/>
    <n v="256686"/>
    <n v="251715"/>
    <s v="Gráfico “HPS Factory EOL [type]” - Quando não há dados, o gráfico não exibe a mensagem &quot;No data available&quot;"/>
    <m/>
    <m/>
    <s v="Gráfico “HPS Factory EOL [type]”"/>
    <s v="Unitary"/>
    <s v="Alta"/>
  </r>
  <r>
    <x v="20"/>
    <m/>
    <x v="20"/>
    <x v="1"/>
    <x v="1"/>
    <x v="905"/>
    <n v="256655"/>
    <n v="251715"/>
    <s v="Gráfico “HPS Factory EOL [type]” - Dados divergentes entre o Gráfico e a Tabela"/>
    <m/>
    <m/>
    <s v="Gráfico “HPS Factory EOL [type]”"/>
    <s v="Unitary"/>
    <s v="Alta"/>
  </r>
  <r>
    <x v="20"/>
    <m/>
    <x v="20"/>
    <x v="1"/>
    <x v="1"/>
    <x v="906"/>
    <n v="256637"/>
    <n v="251713"/>
    <s v="Escala exibindo valores duplicados no eixo Y"/>
    <m/>
    <m/>
    <s v="Gráfico “OPS Factory EOL [type]&quot;"/>
    <s v="Unitary"/>
    <s v="Média"/>
  </r>
  <r>
    <x v="20"/>
    <m/>
    <x v="20"/>
    <x v="1"/>
    <x v="1"/>
    <x v="907"/>
    <n v="256632"/>
    <n v="251713"/>
    <s v="Valores em % sem duas casas decimais no tooltip quando data viewing em Units"/>
    <m/>
    <m/>
    <s v="Gráfico “OPS Factory EOL [type]&quot;"/>
    <s v="Unitary"/>
    <s v="Média"/>
  </r>
  <r>
    <x v="20"/>
    <m/>
    <x v="20"/>
    <x v="1"/>
    <x v="4"/>
    <x v="908"/>
    <n v="256624"/>
    <n v="251713"/>
    <s v="Gráfico não espelha o filtro group"/>
    <m/>
    <m/>
    <s v="Gráfico “OPS Factory EOL [type]&quot;"/>
    <s v="Unitary"/>
    <s v="Alta"/>
  </r>
  <r>
    <x v="20"/>
    <m/>
    <x v="20"/>
    <x v="1"/>
    <x v="1"/>
    <x v="909"/>
    <n v="256620"/>
    <n v="251715"/>
    <s v="Gráfico “HPS Factory EOL [type]” - Escala no eixo &quot;Y&quot; exibindo valores duplicados"/>
    <m/>
    <m/>
    <s v="Gráfico “HPS Factory EOL [type]”"/>
    <s v="Unitary"/>
    <s v="Alta"/>
  </r>
  <r>
    <x v="20"/>
    <m/>
    <x v="20"/>
    <x v="1"/>
    <x v="4"/>
    <x v="910"/>
    <n v="256617"/>
    <n v="251715"/>
    <s v="Gráfico “HPS Factory EOL [type]” - Título exibindo período incorreto ao retornar uma visão."/>
    <m/>
    <m/>
    <s v="Gráfico “HPS Factory EOL [type]”"/>
    <s v="Unitary"/>
    <s v="Alta"/>
  </r>
  <r>
    <x v="20"/>
    <m/>
    <x v="20"/>
    <x v="1"/>
    <x v="3"/>
    <x v="911"/>
    <n v="256611"/>
    <n v="251715"/>
    <s v="Gráfico “HPS Factory EOL [type]” - Granularidade exibindo períodos a mais em todas as visões."/>
    <m/>
    <m/>
    <s v="Gráfico “HPS Factory EOL [type]”"/>
    <s v="Unitary"/>
    <s v="Alta"/>
  </r>
  <r>
    <x v="20"/>
    <m/>
    <x v="20"/>
    <x v="1"/>
    <x v="1"/>
    <x v="912"/>
    <n v="256603"/>
    <n v="251715"/>
    <s v="Gráfico “HPS Factory EOL [type]” - Data invertida, na visão diária"/>
    <m/>
    <m/>
    <s v="Gráfico “HPS Factory EOL [type]”"/>
    <s v="Unitary"/>
    <s v="Alta"/>
  </r>
  <r>
    <x v="20"/>
    <m/>
    <x v="20"/>
    <x v="1"/>
    <x v="2"/>
    <x v="913"/>
    <n v="256600"/>
    <n v="251713"/>
    <s v="Título do gráfico exibindo Dec - 2024"/>
    <m/>
    <m/>
    <s v="Gráfico “OPS Factory EOL [type]&quot;"/>
    <s v="Unitary"/>
    <s v="Alta"/>
  </r>
  <r>
    <x v="20"/>
    <m/>
    <x v="20"/>
    <x v="1"/>
    <x v="2"/>
    <x v="914"/>
    <n v="256599"/>
    <n v="251713"/>
    <s v="Meses exibindo semanas a mais e semanas exibindo dias a mais"/>
    <m/>
    <m/>
    <s v="Gráfico “OPS Factory EOL [type]&quot;"/>
    <s v="Unitary"/>
    <s v="Alta"/>
  </r>
  <r>
    <x v="20"/>
    <m/>
    <x v="20"/>
    <x v="1"/>
    <x v="1"/>
    <x v="915"/>
    <n v="256598"/>
    <n v="251713"/>
    <s v="Formato da data na visão por dia fora do padrão"/>
    <m/>
    <m/>
    <s v="Gráfico “OPS Factory EOL [type]&quot;"/>
    <s v="Unitary"/>
    <s v="Alta"/>
  </r>
  <r>
    <x v="20"/>
    <m/>
    <x v="20"/>
    <x v="1"/>
    <x v="2"/>
    <x v="916"/>
    <n v="256597"/>
    <n v="251715"/>
    <s v="Gráfico “HPS Factory EOL [type]” - Título do gráfico não exibe os indicadores &quot;Yield&quot; ou &quot;Yield Loss&quot;"/>
    <m/>
    <m/>
    <s v="Gráfico “HPS Factory EOL [type]”"/>
    <s v="Unitary"/>
    <s v="Alta"/>
  </r>
  <r>
    <x v="20"/>
    <m/>
    <x v="20"/>
    <x v="1"/>
    <x v="2"/>
    <x v="917"/>
    <n v="256595"/>
    <n v="251713"/>
    <s v="Título do gráfico não exibe termo Yield ou Yield Loss"/>
    <m/>
    <m/>
    <s v="Gráfico “OPS Factory EOL [type]&quot;"/>
    <s v="Unitary"/>
    <s v="Alta"/>
  </r>
  <r>
    <x v="20"/>
    <m/>
    <x v="20"/>
    <x v="1"/>
    <x v="1"/>
    <x v="918"/>
    <n v="256231"/>
    <n v="251714"/>
    <s v="Hífen vermelho quando não há dados"/>
    <m/>
    <m/>
    <s v="Tabela “Ink HW” (Filtro + dados)"/>
    <s v="Unitary"/>
    <s v="Média"/>
  </r>
  <r>
    <x v="20"/>
    <m/>
    <x v="20"/>
    <x v="1"/>
    <x v="2"/>
    <x v="919"/>
    <n v="256229"/>
    <n v="251714"/>
    <s v="Filtro &quot;Overall&quot; sobrepondo informações da tabela"/>
    <m/>
    <m/>
    <s v="Tabela “Ink HW” (Filtro + dados)"/>
    <s v="Unitary"/>
    <s v="Alta"/>
  </r>
  <r>
    <x v="20"/>
    <m/>
    <x v="20"/>
    <x v="1"/>
    <x v="3"/>
    <x v="920"/>
    <n v="256228"/>
    <n v="251712"/>
    <s v="Tabela &quot;Laser HW&quot; (Filtro + dados) - Valores incorretos, quando exibidos em &quot;DPPM&quot;"/>
    <m/>
    <m/>
    <s v="Tabela &quot;Laser HW&quot; (Filtro + dados)"/>
    <s v="Unitary"/>
    <s v="Alta"/>
  </r>
  <r>
    <x v="20"/>
    <m/>
    <x v="20"/>
    <x v="1"/>
    <x v="2"/>
    <x v="921"/>
    <n v="256227"/>
    <n v="251714"/>
    <s v="Cores invertidas para os valores de Yield Loss"/>
    <m/>
    <m/>
    <s v="Tabela “Ink HW” (Filtro + dados)"/>
    <s v="Unitary"/>
    <s v="Alta"/>
  </r>
  <r>
    <x v="20"/>
    <m/>
    <x v="20"/>
    <x v="1"/>
    <x v="4"/>
    <x v="922"/>
    <n v="256226"/>
    <n v="251714"/>
    <s v="Valores em DPPM estão incorretos"/>
    <m/>
    <m/>
    <s v="Tabela “Ink HW” (Filtro + dados)"/>
    <s v="Unitary"/>
    <s v="Alta"/>
  </r>
  <r>
    <x v="20"/>
    <m/>
    <x v="20"/>
    <x v="1"/>
    <x v="4"/>
    <x v="923"/>
    <n v="256213"/>
    <n v="251712"/>
    <s v="Tabela &quot;Laser HW&quot; (Filtro + dados) - Valores fora do target não são exibidos na cor vermelha"/>
    <m/>
    <m/>
    <s v="Tabela &quot;Laser HW&quot; (Filtro + dados)"/>
    <s v="Unitary"/>
    <s v="Alta"/>
  </r>
  <r>
    <x v="20"/>
    <m/>
    <x v="20"/>
    <x v="1"/>
    <x v="2"/>
    <x v="924"/>
    <n v="256186"/>
    <n v="251712"/>
    <s v="Tabela &quot;Laser HW&quot; (Filtro + dados) - Tooltips não exibem o termo &quot;Loss&quot; quando selecionado o indicador &quot;Yield Loss&quot; no filtro"/>
    <m/>
    <m/>
    <s v="Tabela &quot;Laser HW&quot; (Filtro + dados)"/>
    <s v="Unitary"/>
    <s v="Alta"/>
  </r>
  <r>
    <x v="20"/>
    <m/>
    <x v="20"/>
    <x v="1"/>
    <x v="2"/>
    <x v="925"/>
    <n v="256184"/>
    <n v="251712"/>
    <s v="Tabela &quot;Laser HW&quot; (Filtro + dados) - Tooltip exibindo valor &quot;0.00%&quot; quando não há target cadastrado"/>
    <m/>
    <m/>
    <s v="Tabela &quot;Laser HW&quot; (Filtro + dados)"/>
    <s v="Unitary"/>
    <s v="Alta"/>
  </r>
  <r>
    <x v="20"/>
    <m/>
    <x v="20"/>
    <x v="1"/>
    <x v="4"/>
    <x v="926"/>
    <n v="256126"/>
    <n v="251716"/>
    <s v="Tabela de dados não exibe product - Product Line- Subfamily"/>
    <m/>
    <m/>
    <s v="Gráfico “OPS Factory Audit”"/>
    <s v="Unitary"/>
    <s v="Alta"/>
  </r>
  <r>
    <x v="20"/>
    <m/>
    <x v="20"/>
    <x v="1"/>
    <x v="3"/>
    <x v="927"/>
    <n v="256125"/>
    <n v="246710"/>
    <s v="PS – Symptom - NTF -  Tabelas de dados referentes aos gráficos de sintomas, não carregam"/>
    <m/>
    <m/>
    <s v="PS – Symptom - NTF"/>
    <s v="Unitary"/>
    <s v="Gravíssima"/>
  </r>
  <r>
    <x v="20"/>
    <m/>
    <x v="20"/>
    <x v="1"/>
    <x v="4"/>
    <x v="928"/>
    <n v="256124"/>
    <n v="251716"/>
    <s v="Ao filtrar por uma família o gráfico exibe a mensagem No data available"/>
    <m/>
    <m/>
    <s v="Gráfico “OPS Factory Audit”"/>
    <s v="Unitary"/>
    <s v="Alta"/>
  </r>
  <r>
    <x v="20"/>
    <m/>
    <x v="20"/>
    <x v="1"/>
    <x v="2"/>
    <x v="929"/>
    <n v="256109"/>
    <n v="246710"/>
    <s v="PS – Symptom - NTF -  Filtros não mantêm cache"/>
    <m/>
    <m/>
    <s v="PS – Symptom - NTF"/>
    <s v="Unitary"/>
    <s v="Alta"/>
  </r>
  <r>
    <x v="20"/>
    <m/>
    <x v="20"/>
    <x v="1"/>
    <x v="3"/>
    <x v="930"/>
    <n v="256108"/>
    <n v="251716"/>
    <s v="Gráfico não exibe os dados ao granularizar"/>
    <m/>
    <m/>
    <s v="Gráfico “OPS Factory Audit”"/>
    <s v="Unitary"/>
    <s v="Alta"/>
  </r>
  <r>
    <x v="20"/>
    <m/>
    <x v="20"/>
    <x v="1"/>
    <x v="2"/>
    <x v="931"/>
    <n v="256107"/>
    <n v="251716"/>
    <s v="Formato da data na label por dias incorreta"/>
    <m/>
    <m/>
    <s v="Gráfico “OPS Factory Audit”"/>
    <s v="Unitary"/>
    <s v="Alta"/>
  </r>
  <r>
    <x v="20"/>
    <m/>
    <x v="20"/>
    <x v="1"/>
    <x v="4"/>
    <x v="932"/>
    <n v="256106"/>
    <n v="251716"/>
    <s v="Gráfico carrega vazio sem as informações"/>
    <m/>
    <m/>
    <s v="Gráfico “OPS Factory Audit”"/>
    <s v="Unitary"/>
    <s v="Alta"/>
  </r>
  <r>
    <x v="20"/>
    <m/>
    <x v="20"/>
    <x v="1"/>
    <x v="2"/>
    <x v="933"/>
    <n v="256103"/>
    <n v="251716"/>
    <s v="Label da visão por dia exibindo dias incorretos e fora do padrão da data"/>
    <m/>
    <m/>
    <s v="Gráfico “OPS Factory Audit”"/>
    <s v="Unitary"/>
    <s v="Média"/>
  </r>
  <r>
    <x v="20"/>
    <m/>
    <x v="20"/>
    <x v="1"/>
    <x v="2"/>
    <x v="934"/>
    <n v="256089"/>
    <n v="251716"/>
    <s v="Ordenação incorreta na tabela de dados "/>
    <m/>
    <m/>
    <s v="Gráfico “OPS Factory Audit”"/>
    <s v="Unitary"/>
    <s v="Alta"/>
  </r>
  <r>
    <x v="20"/>
    <m/>
    <x v="20"/>
    <x v="1"/>
    <x v="2"/>
    <x v="935"/>
    <n v="256048"/>
    <n v="251717"/>
    <s v="Formato da data do gráfico por dia fora do padrão da tela"/>
    <m/>
    <m/>
    <s v="Gráfico “HPS Factory Audit”"/>
    <s v="Unitary"/>
    <s v="Alta"/>
  </r>
  <r>
    <x v="20"/>
    <m/>
    <x v="20"/>
    <x v="1"/>
    <x v="2"/>
    <x v="936"/>
    <n v="256004"/>
    <n v="251717"/>
    <s v="Ao trocar o Period from para outra data o gráfico não carrega com a opção que está no filtro &quot;Group&quot;"/>
    <m/>
    <m/>
    <s v="Gráfico “HPS Factory Audit”"/>
    <s v="Unitary"/>
    <s v="Alta"/>
  </r>
  <r>
    <x v="20"/>
    <m/>
    <x v="20"/>
    <x v="1"/>
    <x v="2"/>
    <x v="937"/>
    <n v="255983"/>
    <n v="251717"/>
    <s v="Labels das weeks incorretas"/>
    <m/>
    <m/>
    <s v="Gráfico “HPS Factory Audit”"/>
    <s v="Unitary"/>
    <s v="Alta"/>
  </r>
  <r>
    <x v="20"/>
    <m/>
    <x v="20"/>
    <x v="1"/>
    <x v="2"/>
    <x v="938"/>
    <n v="255982"/>
    <n v="251717"/>
    <s v="Ao trocar de calendário o gráfico muda a visão em que está"/>
    <m/>
    <m/>
    <s v="Gráfico “HPS Factory Audit”"/>
    <s v="Unitary"/>
    <s v="Alta"/>
  </r>
  <r>
    <x v="20"/>
    <m/>
    <x v="20"/>
    <x v="1"/>
    <x v="2"/>
    <x v="939"/>
    <n v="255930"/>
    <n v="251717"/>
    <s v="Meses exibindo períodos incorretos na label do gráfico"/>
    <m/>
    <m/>
    <s v="Gráfico “HPS Factory Audit”"/>
    <s v="Unitary"/>
    <s v="Alta"/>
  </r>
  <r>
    <x v="20"/>
    <m/>
    <x v="20"/>
    <x v="1"/>
    <x v="3"/>
    <x v="940"/>
    <n v="255922"/>
    <n v="251717"/>
    <s v="Tabela não carrega na tela de detalhes com a visão por dias"/>
    <m/>
    <m/>
    <s v="Gráfico “HPS Factory Audit”"/>
    <s v="Unitary"/>
    <s v="Gravíssima"/>
  </r>
  <r>
    <x v="20"/>
    <m/>
    <x v="20"/>
    <x v="1"/>
    <x v="1"/>
    <x v="941"/>
    <n v="255911"/>
    <n v="251717"/>
    <s v="Formatação do valor em DPPM e em % na tabela de dados não está no padrão"/>
    <m/>
    <m/>
    <s v="Gráfico “HPS Factory Audit”"/>
    <s v="Unitary"/>
    <s v="Média"/>
  </r>
  <r>
    <x v="20"/>
    <m/>
    <x v="20"/>
    <x v="1"/>
    <x v="2"/>
    <x v="942"/>
    <n v="255910"/>
    <n v="251717"/>
    <s v="Colunas da tabela de dados não exibem quando está em DPPM ou %"/>
    <m/>
    <m/>
    <s v="Gráfico “HPS Factory Audit”"/>
    <s v="Unitary"/>
    <s v="Alta"/>
  </r>
  <r>
    <x v="20"/>
    <m/>
    <x v="20"/>
    <x v="1"/>
    <x v="3"/>
    <x v="943"/>
    <n v="255899"/>
    <n v="251717"/>
    <s v="Gráfico não carrega com filtros específicos"/>
    <m/>
    <m/>
    <s v="Gráfico “HPS Factory Audit”"/>
    <s v="Unitary"/>
    <s v="Gravíssima"/>
  </r>
  <r>
    <x v="20"/>
    <m/>
    <x v="20"/>
    <x v="1"/>
    <x v="2"/>
    <x v="944"/>
    <n v="255897"/>
    <n v="251717"/>
    <s v="Título do gráfico se perdendo nas informações após granularizar e retornar nas visões"/>
    <m/>
    <m/>
    <s v="Gráfico “HPS Factory Audit”"/>
    <s v="Unitary"/>
    <s v="Alta"/>
  </r>
  <r>
    <x v="20"/>
    <m/>
    <x v="20"/>
    <x v="1"/>
    <x v="3"/>
    <x v="945"/>
    <n v="255896"/>
    <n v="251717"/>
    <s v="Dias da semana vindo a mais"/>
    <m/>
    <m/>
    <s v="Gráfico “HPS Factory Audit”"/>
    <s v="Unitary"/>
    <s v="Crítica"/>
  </r>
  <r>
    <x v="20"/>
    <m/>
    <x v="20"/>
    <x v="1"/>
    <x v="4"/>
    <x v="946"/>
    <n v="255895"/>
    <n v="251717"/>
    <s v="Gráfico permite granularizar na tela de detalhes"/>
    <m/>
    <m/>
    <s v="Gráfico “HPS Factory Audit”"/>
    <s v="Unitary"/>
    <s v="Crítica"/>
  </r>
  <r>
    <x v="20"/>
    <m/>
    <x v="20"/>
    <x v="8"/>
    <x v="5"/>
    <x v="947"/>
    <n v="256203"/>
    <m/>
    <s v="Tabela INK HW - Aplicar no tooltip a informação &quot;Loss&quot;"/>
    <m/>
    <m/>
    <m/>
    <m/>
    <s v="Média"/>
  </r>
  <r>
    <x v="20"/>
    <m/>
    <x v="20"/>
    <x v="5"/>
    <x v="0"/>
    <x v="948"/>
    <n v="251717"/>
    <m/>
    <s v="Gráfico “HPS Factory Audit”"/>
    <n v="3.5"/>
    <m/>
    <m/>
    <m/>
    <s v="Trivial"/>
  </r>
  <r>
    <x v="20"/>
    <m/>
    <x v="20"/>
    <x v="5"/>
    <x v="0"/>
    <x v="949"/>
    <n v="251716"/>
    <m/>
    <s v="Gráfico “OPS Factory Audit”"/>
    <n v="3.5"/>
    <m/>
    <m/>
    <m/>
    <s v="Trivial"/>
  </r>
  <r>
    <x v="20"/>
    <m/>
    <x v="20"/>
    <x v="5"/>
    <x v="0"/>
    <x v="950"/>
    <n v="251715"/>
    <m/>
    <s v="Gráfico “HPS Factory EOL [type]”"/>
    <n v="4"/>
    <m/>
    <m/>
    <m/>
    <s v="Trivial"/>
  </r>
  <r>
    <x v="20"/>
    <m/>
    <x v="20"/>
    <x v="5"/>
    <x v="0"/>
    <x v="951"/>
    <n v="251714"/>
    <m/>
    <s v="Tabela “Ink HW” (Filtro + dados)"/>
    <n v="4"/>
    <m/>
    <m/>
    <m/>
    <s v="Trivial"/>
  </r>
  <r>
    <x v="20"/>
    <m/>
    <x v="20"/>
    <x v="5"/>
    <x v="0"/>
    <x v="952"/>
    <n v="251713"/>
    <m/>
    <s v="Gráfico “OPS Factory EOL [type]&quot;"/>
    <n v="4"/>
    <m/>
    <m/>
    <m/>
    <s v="Trivial"/>
  </r>
  <r>
    <x v="20"/>
    <m/>
    <x v="20"/>
    <x v="5"/>
    <x v="0"/>
    <x v="953"/>
    <n v="251712"/>
    <m/>
    <s v="Tabela &quot;Laser HW&quot; (Filtro + dados)"/>
    <n v="4"/>
    <m/>
    <m/>
    <m/>
    <s v="Trivial"/>
  </r>
  <r>
    <x v="20"/>
    <m/>
    <x v="20"/>
    <x v="5"/>
    <x v="0"/>
    <x v="954"/>
    <n v="251562"/>
    <m/>
    <s v="BOM - Importação – Replicação dos dados do SCM HP para base do IRIS( Tarefa parcial, não haverá teste nessa sprint )"/>
    <n v="1"/>
    <m/>
    <m/>
    <m/>
    <s v="Trivial"/>
  </r>
  <r>
    <x v="20"/>
    <m/>
    <x v="20"/>
    <x v="5"/>
    <x v="0"/>
    <x v="955"/>
    <n v="246710"/>
    <m/>
    <s v="PS – Symptom - NTF"/>
    <n v="9.5"/>
    <m/>
    <m/>
    <m/>
    <s v="Trivial"/>
  </r>
  <r>
    <x v="21"/>
    <m/>
    <x v="21"/>
    <x v="3"/>
    <x v="1"/>
    <x v="956"/>
    <n v="259112"/>
    <m/>
    <s v="BOM Explosion Tool - Connect Rate - Mensagem não está de acordo com o cenário proposto"/>
    <m/>
    <m/>
    <m/>
    <s v="Unitary"/>
    <s v="Média"/>
  </r>
  <r>
    <x v="21"/>
    <m/>
    <x v="21"/>
    <x v="3"/>
    <x v="3"/>
    <x v="957"/>
    <n v="258822"/>
    <m/>
    <s v="Connect Rate/Forecast - Email com erros não são enviados"/>
    <m/>
    <m/>
    <m/>
    <s v="Unitary"/>
    <s v="Gravíssima"/>
  </r>
  <r>
    <x v="21"/>
    <m/>
    <x v="21"/>
    <x v="3"/>
    <x v="3"/>
    <x v="958"/>
    <n v="258679"/>
    <m/>
    <s v="Connect rate - Mensagens de erros em colunas sendo exibidas no banco"/>
    <m/>
    <m/>
    <m/>
    <s v="Unitary"/>
    <s v="Alta"/>
  </r>
  <r>
    <x v="21"/>
    <m/>
    <x v="21"/>
    <x v="3"/>
    <x v="2"/>
    <x v="959"/>
    <n v="258678"/>
    <m/>
    <s v="Connect rate - Mensagem de erro não é exibida quando simula extensão de arquivo diferente"/>
    <m/>
    <m/>
    <m/>
    <s v="Unitary"/>
    <s v="Alta"/>
  </r>
  <r>
    <x v="21"/>
    <m/>
    <x v="21"/>
    <x v="1"/>
    <x v="2"/>
    <x v="960"/>
    <n v="258639"/>
    <n v="255857"/>
    <s v="BOM Explosion Tool - Sistema está permitindo ocultar a primeira coluna da tabela."/>
    <m/>
    <m/>
    <s v="BOM Explosion Tool – Tabela da explosão sem colunas  do DOI"/>
    <s v="Unitary"/>
    <s v="Alta"/>
  </r>
  <r>
    <x v="21"/>
    <m/>
    <x v="21"/>
    <x v="1"/>
    <x v="3"/>
    <x v="961"/>
    <n v="258164"/>
    <n v="255850"/>
    <s v="BOM Explosion Tool -S4 - Material - Coluna &quot;Child Part number&quot;, &quot;Part Category&quot;, &quot;Child Part Number description&quot;,&quot;Parent SKU Product Line&quot;,  aceitando inserir data e importando arquivo"/>
    <m/>
    <m/>
    <s v="BOM Explosion Tool – S4 – Material"/>
    <s v="Unitary"/>
    <s v="Crítica"/>
  </r>
  <r>
    <x v="21"/>
    <m/>
    <x v="21"/>
    <x v="1"/>
    <x v="3"/>
    <x v="962"/>
    <n v="258162"/>
    <n v="255850"/>
    <s v="BOM Explosion Tool -S4 - Material - Coluna Material number aceitando inserir data e importando arquivo"/>
    <m/>
    <m/>
    <s v="BOM Explosion Tool – S4 – Material"/>
    <s v="Unitary"/>
    <s v="Crítica"/>
  </r>
  <r>
    <x v="21"/>
    <m/>
    <x v="21"/>
    <x v="1"/>
    <x v="4"/>
    <x v="963"/>
    <n v="258161"/>
    <n v="255850"/>
    <s v="BOM Explosion Tool -S4 - Material - Email não chega com mensagens de erro ao simular &quot;Material Number&quot;, &quot;Part category&quot;, &quot;Parent SKU Product Line&quot;, &quot;Parent SKU Created on&quot; vazio"/>
    <m/>
    <m/>
    <s v="BOM Explosion Tool – S4 – Material"/>
    <s v="Unitary"/>
    <s v="Alta"/>
  </r>
  <r>
    <x v="21"/>
    <m/>
    <x v="21"/>
    <x v="1"/>
    <x v="1"/>
    <x v="964"/>
    <n v="258136"/>
    <n v="255850"/>
    <s v="BOM Explosion Tool -S4 - Material - Mensagem incorreta quando o cabeçalho não está na linha 5"/>
    <m/>
    <m/>
    <s v="BOM Explosion Tool – S4 – Material"/>
    <s v="Unitary"/>
    <s v="Alta"/>
  </r>
  <r>
    <x v="21"/>
    <m/>
    <x v="21"/>
    <x v="1"/>
    <x v="1"/>
    <x v="965"/>
    <n v="258133"/>
    <n v="255850"/>
    <s v="BOM Explosion Tool -S4 - Material -  Mensagem incorreta quando são excluídas colunas obrigatórias do arquivo"/>
    <m/>
    <m/>
    <s v="BOM Explosion Tool – S4 – Material"/>
    <s v="Unitary"/>
    <s v="Alta"/>
  </r>
  <r>
    <x v="21"/>
    <m/>
    <x v="21"/>
    <x v="1"/>
    <x v="1"/>
    <x v="966"/>
    <n v="258128"/>
    <n v="255850"/>
    <s v="BOM Explosion Tool -S4 - Material - Mensagem incorreta quando colunas estão sem nome"/>
    <m/>
    <m/>
    <s v="BOM Explosion Tool – S4 – Material"/>
    <s v="Unitary"/>
    <s v="Alta"/>
  </r>
  <r>
    <x v="21"/>
    <m/>
    <x v="21"/>
    <x v="1"/>
    <x v="3"/>
    <x v="967"/>
    <n v="258049"/>
    <n v="255850"/>
    <s v="BOM Explosion Tool – S4 – Material - Job não envia relatório de erros por email"/>
    <m/>
    <m/>
    <s v="BOM Explosion Tool – S4 – Material"/>
    <s v="Unitary"/>
    <s v="Gravíssima"/>
  </r>
  <r>
    <x v="21"/>
    <m/>
    <x v="21"/>
    <x v="1"/>
    <x v="4"/>
    <x v="968"/>
    <n v="258048"/>
    <n v="255850"/>
    <s v="BOM Explosion Tool – S4 – Material - Job exibindo mensagens de erros genéricas"/>
    <m/>
    <m/>
    <s v="BOM Explosion Tool – S4 – Material"/>
    <s v="Unitary"/>
    <s v="Gravíssima"/>
  </r>
  <r>
    <x v="21"/>
    <m/>
    <x v="21"/>
    <x v="1"/>
    <x v="1"/>
    <x v="969"/>
    <n v="258015"/>
    <n v="255854"/>
    <s v="Nome do filtro como &quot;BOM Commodity&quot;"/>
    <m/>
    <m/>
    <s v="BOM Explosion Tool –  Estrutura da tela"/>
    <s v="Unitary"/>
    <s v="Média"/>
  </r>
  <r>
    <x v="21"/>
    <m/>
    <x v="21"/>
    <x v="1"/>
    <x v="1"/>
    <x v="970"/>
    <n v="258014"/>
    <n v="255854"/>
    <s v="Título da tela incorreto"/>
    <m/>
    <m/>
    <s v="BOM Explosion Tool –  Estrutura da tela"/>
    <s v="Unitary"/>
    <s v="Média"/>
  </r>
  <r>
    <x v="21"/>
    <m/>
    <x v="21"/>
    <x v="1"/>
    <x v="1"/>
    <x v="971"/>
    <n v="258013"/>
    <n v="255854"/>
    <s v="Nome de filtros sem espaçamentos"/>
    <m/>
    <m/>
    <s v="BOM Explosion Tool –  Estrutura da tela"/>
    <s v="Unitary"/>
    <s v="Média"/>
  </r>
  <r>
    <x v="21"/>
    <m/>
    <x v="21"/>
    <x v="1"/>
    <x v="1"/>
    <x v="972"/>
    <n v="258011"/>
    <n v="255854"/>
    <s v="Fonte fora do padrão"/>
    <m/>
    <m/>
    <s v="BOM Explosion Tool –  Estrutura da tela"/>
    <s v="Unitary"/>
    <s v="Média"/>
  </r>
  <r>
    <x v="21"/>
    <m/>
    <x v="21"/>
    <x v="5"/>
    <x v="0"/>
    <x v="973"/>
    <n v="255857"/>
    <m/>
    <s v="BOM Explosion Tool – Tabela da explosão sem colunas  do DOI"/>
    <n v="6.5"/>
    <m/>
    <m/>
    <m/>
    <s v="Trivial"/>
  </r>
  <r>
    <x v="21"/>
    <m/>
    <x v="21"/>
    <x v="5"/>
    <x v="0"/>
    <x v="974"/>
    <n v="255855"/>
    <m/>
    <s v="BOM Explosion Tool –  PROCESSAMENTO (DADOS) – 1º nível sem DOI"/>
    <n v="1.5"/>
    <m/>
    <m/>
    <m/>
    <s v="Trivial"/>
  </r>
  <r>
    <x v="21"/>
    <m/>
    <x v="21"/>
    <x v="5"/>
    <x v="0"/>
    <x v="975"/>
    <n v="255854"/>
    <m/>
    <s v="BOM Explosion Tool –  Estrutura da tela"/>
    <n v="3"/>
    <m/>
    <m/>
    <m/>
    <s v="Trivial"/>
  </r>
  <r>
    <x v="21"/>
    <m/>
    <x v="21"/>
    <x v="5"/>
    <x v="0"/>
    <x v="976"/>
    <n v="255853"/>
    <m/>
    <s v="BOM Explosion Tool – Planilha CONNECT RATE"/>
    <n v="4"/>
    <m/>
    <m/>
    <m/>
    <s v="Trivial"/>
  </r>
  <r>
    <x v="21"/>
    <m/>
    <x v="21"/>
    <x v="5"/>
    <x v="0"/>
    <x v="977"/>
    <n v="255852"/>
    <m/>
    <s v="BOM Explosion Tool – Planilha FORECAST"/>
    <n v="4"/>
    <m/>
    <m/>
    <m/>
    <s v="Trivial"/>
  </r>
  <r>
    <x v="21"/>
    <m/>
    <x v="21"/>
    <x v="5"/>
    <x v="0"/>
    <x v="978"/>
    <n v="255850"/>
    <m/>
    <s v="BOM Explosion Tool – S4 – Material"/>
    <n v="4.5"/>
    <m/>
    <m/>
    <m/>
    <s v="Trivial"/>
  </r>
  <r>
    <x v="21"/>
    <m/>
    <x v="21"/>
    <x v="5"/>
    <x v="0"/>
    <x v="979"/>
    <n v="255849"/>
    <m/>
    <s v="BOM Explosion Tool – BOM Baan ERP"/>
    <n v="3.5"/>
    <m/>
    <m/>
    <m/>
    <s v="Trivial"/>
  </r>
  <r>
    <x v="21"/>
    <m/>
    <x v="21"/>
    <x v="5"/>
    <x v="0"/>
    <x v="980"/>
    <n v="255212"/>
    <n v="246711"/>
    <s v="[IRIS-6908]- BOM - Importação – Replicação dos dados do SCM HP para base do IRIS [Cont.]"/>
    <n v="3.5"/>
    <s v="IRIS-6702"/>
    <s v="BOM Explosion Tool"/>
    <m/>
    <s v="Trivial"/>
  </r>
  <r>
    <x v="22"/>
    <m/>
    <x v="22"/>
    <x v="3"/>
    <x v="3"/>
    <x v="981"/>
    <n v="259886"/>
    <m/>
    <m/>
    <m/>
    <m/>
    <m/>
    <s v="Unitary"/>
    <s v="Gravíssima"/>
  </r>
  <r>
    <x v="22"/>
    <m/>
    <x v="22"/>
    <x v="1"/>
    <x v="1"/>
    <x v="982"/>
    <n v="259899"/>
    <n v="248949"/>
    <s v="Gráfico “Forests Preservation”"/>
    <m/>
    <m/>
    <m/>
    <s v="Unitary"/>
    <s v="Média"/>
  </r>
  <r>
    <x v="22"/>
    <m/>
    <x v="22"/>
    <x v="1"/>
    <x v="1"/>
    <x v="983"/>
    <n v="259897"/>
    <n v="248949"/>
    <s v="Gráfico “Forests Preservation”"/>
    <m/>
    <m/>
    <m/>
    <s v="Unitary"/>
    <s v="Alta"/>
  </r>
  <r>
    <x v="22"/>
    <m/>
    <x v="22"/>
    <x v="1"/>
    <x v="1"/>
    <x v="984"/>
    <n v="259894"/>
    <n v="248949"/>
    <s v="Gráfico “Forests Preservation”"/>
    <m/>
    <m/>
    <m/>
    <s v="Unitary"/>
    <s v="Média"/>
  </r>
  <r>
    <x v="22"/>
    <m/>
    <x v="22"/>
    <x v="1"/>
    <x v="1"/>
    <x v="985"/>
    <n v="259853"/>
    <n v="248949"/>
    <s v="Gráfico “Forests Preservation”"/>
    <m/>
    <m/>
    <m/>
    <s v="Unitary"/>
    <s v="Média"/>
  </r>
  <r>
    <x v="22"/>
    <m/>
    <x v="22"/>
    <x v="1"/>
    <x v="1"/>
    <x v="986"/>
    <n v="259851"/>
    <n v="248949"/>
    <s v="Gráfico “Forests Preservation”"/>
    <m/>
    <m/>
    <m/>
    <s v="Unitary"/>
    <s v="Média"/>
  </r>
  <r>
    <x v="22"/>
    <m/>
    <x v="22"/>
    <x v="1"/>
    <x v="4"/>
    <x v="987"/>
    <n v="259843"/>
    <n v="247270"/>
    <s v="Gráfico “Pulp Cushion Produced”"/>
    <m/>
    <m/>
    <m/>
    <s v="Unitary"/>
    <s v="Crítica"/>
  </r>
  <r>
    <x v="22"/>
    <m/>
    <x v="22"/>
    <x v="1"/>
    <x v="3"/>
    <x v="988"/>
    <n v="259842"/>
    <n v="248949"/>
    <s v="Gráfico “Forests Preservation”"/>
    <m/>
    <m/>
    <m/>
    <s v="Unitary"/>
    <s v="Crítica"/>
  </r>
  <r>
    <x v="22"/>
    <m/>
    <x v="22"/>
    <x v="1"/>
    <x v="3"/>
    <x v="989"/>
    <n v="259841"/>
    <n v="247270"/>
    <s v="Gráfico “Pulp Cushion Produced”"/>
    <m/>
    <m/>
    <m/>
    <s v="Unitary"/>
    <s v="Alta"/>
  </r>
  <r>
    <x v="22"/>
    <m/>
    <x v="22"/>
    <x v="1"/>
    <x v="2"/>
    <x v="990"/>
    <n v="259840"/>
    <n v="247270"/>
    <s v="Gráfico “Pulp Cushion Produced”"/>
    <m/>
    <m/>
    <m/>
    <s v="Unitary"/>
    <s v="Alta"/>
  </r>
  <r>
    <x v="22"/>
    <m/>
    <x v="22"/>
    <x v="1"/>
    <x v="1"/>
    <x v="991"/>
    <n v="259812"/>
    <n v="228363"/>
    <s v="Bonded Aged Inventory (&gt;90 days)"/>
    <m/>
    <m/>
    <m/>
    <s v="Unitary"/>
    <s v="Média"/>
  </r>
  <r>
    <x v="22"/>
    <m/>
    <x v="22"/>
    <x v="1"/>
    <x v="2"/>
    <x v="992"/>
    <n v="259811"/>
    <n v="228363"/>
    <s v="Bonded Aged Inventory (&gt;90 days)"/>
    <m/>
    <m/>
    <m/>
    <s v="Unitary"/>
    <s v="Trivial"/>
  </r>
  <r>
    <x v="22"/>
    <m/>
    <x v="22"/>
    <x v="1"/>
    <x v="1"/>
    <x v="993"/>
    <n v="259788"/>
    <n v="247266"/>
    <s v="Gráfico “Printers with Recycled Content”"/>
    <m/>
    <m/>
    <m/>
    <s v="Unitary"/>
    <s v="Média"/>
  </r>
  <r>
    <x v="22"/>
    <m/>
    <x v="22"/>
    <x v="1"/>
    <x v="2"/>
    <x v="994"/>
    <n v="259787"/>
    <n v="247266"/>
    <s v="Gráfico “Printers with Recycled Content”"/>
    <m/>
    <m/>
    <m/>
    <s v="Unitary"/>
    <s v="Alta"/>
  </r>
  <r>
    <x v="22"/>
    <m/>
    <x v="22"/>
    <x v="1"/>
    <x v="1"/>
    <x v="995"/>
    <n v="259785"/>
    <n v="247267"/>
    <s v="Gráfico “RCP %”"/>
    <m/>
    <m/>
    <m/>
    <s v="Unitary"/>
    <s v="Média"/>
  </r>
  <r>
    <x v="22"/>
    <m/>
    <x v="22"/>
    <x v="1"/>
    <x v="2"/>
    <x v="996"/>
    <n v="259784"/>
    <n v="247267"/>
    <s v="Gráfico “RCP %”"/>
    <m/>
    <m/>
    <m/>
    <s v="Unitary"/>
    <s v="Alta"/>
  </r>
  <r>
    <x v="22"/>
    <m/>
    <x v="22"/>
    <x v="1"/>
    <x v="2"/>
    <x v="997"/>
    <n v="259782"/>
    <n v="247267"/>
    <s v="Gráfico “RCP %”"/>
    <m/>
    <m/>
    <m/>
    <s v="Unitary"/>
    <s v="Alta"/>
  </r>
  <r>
    <x v="22"/>
    <m/>
    <x v="22"/>
    <x v="1"/>
    <x v="3"/>
    <x v="998"/>
    <n v="259644"/>
    <n v="247269"/>
    <s v="Gráfico “Cooperatives Conversion Rate” - Parte 1/2"/>
    <m/>
    <m/>
    <m/>
    <s v="Unitary"/>
    <s v="Crítica"/>
  </r>
  <r>
    <x v="22"/>
    <m/>
    <x v="22"/>
    <x v="1"/>
    <x v="3"/>
    <x v="999"/>
    <n v="259490"/>
    <n v="247269"/>
    <s v="Gráfico “Cooperatives Conversion Rate” - Parte 1/2"/>
    <m/>
    <m/>
    <m/>
    <s v="Unitary"/>
    <s v="Alta"/>
  </r>
  <r>
    <x v="22"/>
    <m/>
    <x v="22"/>
    <x v="1"/>
    <x v="1"/>
    <x v="1000"/>
    <n v="259301"/>
    <n v="247269"/>
    <s v="Gráfico “Cooperatives Conversion Rate” - Parte 1/2"/>
    <m/>
    <m/>
    <m/>
    <s v="Unitary"/>
    <s v="Média"/>
  </r>
  <r>
    <x v="22"/>
    <m/>
    <x v="22"/>
    <x v="1"/>
    <x v="2"/>
    <x v="1001"/>
    <n v="259300"/>
    <n v="247269"/>
    <s v="Gráfico “Cooperatives Conversion Rate” - Parte 1/2"/>
    <m/>
    <m/>
    <m/>
    <s v="Unitary"/>
    <s v="Alta"/>
  </r>
  <r>
    <x v="22"/>
    <m/>
    <x v="22"/>
    <x v="1"/>
    <x v="1"/>
    <x v="1002"/>
    <n v="259299"/>
    <n v="247269"/>
    <s v="Gráfico “Cooperatives Conversion Rate” - Parte 1/2"/>
    <m/>
    <m/>
    <m/>
    <s v="Unitary"/>
    <s v="Alta"/>
  </r>
  <r>
    <x v="22"/>
    <m/>
    <x v="22"/>
    <x v="1"/>
    <x v="2"/>
    <x v="1003"/>
    <n v="259298"/>
    <n v="247269"/>
    <s v="Gráfico “Cooperatives Conversion Rate” - Parte 1/2"/>
    <m/>
    <m/>
    <m/>
    <s v="Unitary"/>
    <s v="Alta"/>
  </r>
  <r>
    <x v="22"/>
    <m/>
    <x v="22"/>
    <x v="1"/>
    <x v="1"/>
    <x v="1004"/>
    <n v="259297"/>
    <n v="247269"/>
    <s v="Gráfico “Cooperatives Conversion Rate” - Parte 1/2"/>
    <m/>
    <m/>
    <m/>
    <s v="Unitary"/>
    <s v="Alta"/>
  </r>
  <r>
    <x v="22"/>
    <m/>
    <x v="22"/>
    <x v="1"/>
    <x v="2"/>
    <x v="1005"/>
    <n v="259292"/>
    <n v="247269"/>
    <s v="Gráfico “Cooperatives Conversion Rate” - Parte 1/2"/>
    <m/>
    <m/>
    <m/>
    <s v="Unitary"/>
    <s v="High"/>
  </r>
  <r>
    <x v="22"/>
    <m/>
    <x v="22"/>
    <x v="1"/>
    <x v="3"/>
    <x v="1006"/>
    <n v="259263"/>
    <n v="255210"/>
    <s v="Gráfico “Bonded Aging Analysis” – Série “Aging &gt; 90”"/>
    <m/>
    <m/>
    <m/>
    <s v="Unitary"/>
    <s v="Crítica"/>
  </r>
  <r>
    <x v="22"/>
    <m/>
    <x v="22"/>
    <x v="1"/>
    <x v="3"/>
    <x v="1007"/>
    <n v="259115"/>
    <n v="255209"/>
    <s v="Gráfico “Bonded Total Inventory” – Série “Aging &gt; 90”"/>
    <m/>
    <m/>
    <m/>
    <s v="Unitary"/>
    <s v="Crítica"/>
  </r>
  <r>
    <x v="22"/>
    <m/>
    <x v="22"/>
    <x v="8"/>
    <x v="5"/>
    <x v="1008"/>
    <n v="259448"/>
    <m/>
    <m/>
    <m/>
    <m/>
    <m/>
    <m/>
    <s v="Trivial"/>
  </r>
  <r>
    <x v="22"/>
    <m/>
    <x v="22"/>
    <x v="5"/>
    <x v="0"/>
    <x v="1009"/>
    <n v="255210"/>
    <n v="251564"/>
    <s v="Inventory Trends - Ajuste da série “On Hand”"/>
    <n v="2"/>
    <s v="IRIS-6910"/>
    <s v="Inventory Trends - Ajuste da série “On Hand”"/>
    <m/>
    <s v="Trivial"/>
  </r>
  <r>
    <x v="22"/>
    <m/>
    <x v="22"/>
    <x v="5"/>
    <x v="0"/>
    <x v="1010"/>
    <n v="255209"/>
    <n v="251564"/>
    <s v="Inventory Trends - Ajuste da série “On Hand”"/>
    <n v="2"/>
    <s v="IRIS-6910"/>
    <s v="Inventory Trends - Ajuste da série “On Hand”"/>
    <m/>
    <s v="Trivial"/>
  </r>
  <r>
    <x v="22"/>
    <m/>
    <x v="22"/>
    <x v="5"/>
    <x v="0"/>
    <x v="1011"/>
    <n v="255208"/>
    <n v="251563"/>
    <s v="Aged Inventory - Last Upload Files"/>
    <n v="3"/>
    <s v="IRIS-6909"/>
    <s v="Aged Inventory - Last Upload Files"/>
    <m/>
    <s v="Trivial"/>
  </r>
  <r>
    <x v="22"/>
    <m/>
    <x v="22"/>
    <x v="5"/>
    <x v="0"/>
    <x v="1012"/>
    <n v="255207"/>
    <n v="251563"/>
    <s v="Aged Inventory - Last Upload Files"/>
    <n v="3"/>
    <s v="IRIS-6909"/>
    <s v="Aged Inventory - Last Upload Files"/>
    <m/>
    <s v="Trivial"/>
  </r>
  <r>
    <x v="22"/>
    <m/>
    <x v="22"/>
    <x v="5"/>
    <x v="0"/>
    <x v="1013"/>
    <n v="248949"/>
    <m/>
    <m/>
    <n v="5"/>
    <m/>
    <m/>
    <m/>
    <s v="Trivial"/>
  </r>
  <r>
    <x v="22"/>
    <m/>
    <x v="22"/>
    <x v="5"/>
    <x v="0"/>
    <x v="1014"/>
    <n v="247270"/>
    <m/>
    <m/>
    <n v="3"/>
    <m/>
    <m/>
    <m/>
    <s v="Trivial"/>
  </r>
  <r>
    <x v="22"/>
    <m/>
    <x v="22"/>
    <x v="5"/>
    <x v="0"/>
    <x v="1015"/>
    <n v="247269"/>
    <m/>
    <m/>
    <n v="1"/>
    <m/>
    <m/>
    <m/>
    <s v="Trivial"/>
  </r>
  <r>
    <x v="22"/>
    <m/>
    <x v="22"/>
    <x v="5"/>
    <x v="0"/>
    <x v="1016"/>
    <n v="247268"/>
    <m/>
    <m/>
    <n v="2.5"/>
    <m/>
    <m/>
    <m/>
    <s v="Trivial"/>
  </r>
  <r>
    <x v="22"/>
    <m/>
    <x v="22"/>
    <x v="5"/>
    <x v="0"/>
    <x v="1017"/>
    <n v="247267"/>
    <m/>
    <m/>
    <n v="4.5"/>
    <m/>
    <m/>
    <m/>
    <s v="Trivial"/>
  </r>
  <r>
    <x v="22"/>
    <m/>
    <x v="22"/>
    <x v="5"/>
    <x v="0"/>
    <x v="1018"/>
    <n v="247266"/>
    <m/>
    <m/>
    <n v="5"/>
    <m/>
    <m/>
    <m/>
    <s v="Trivial"/>
  </r>
  <r>
    <x v="22"/>
    <m/>
    <x v="22"/>
    <x v="5"/>
    <x v="0"/>
    <x v="1019"/>
    <n v="228363"/>
    <n v="220947"/>
    <s v="Aged Inventory - Bonded Aged Inventory"/>
    <n v="3"/>
    <s v="IRIS-5230"/>
    <s v="Aged Inventory - Bonded Aged Inventory"/>
    <m/>
    <s v="Alta"/>
  </r>
  <r>
    <x v="23"/>
    <m/>
    <x v="23"/>
    <x v="1"/>
    <x v="3"/>
    <x v="1020"/>
    <n v="261232"/>
    <n v="259902"/>
    <s v="Gráfico “Return Rate %” - Parte 2/2 -  Dados divergindo com os dados do gráfico da tela de Execution Control HW"/>
    <m/>
    <m/>
    <s v="Gráfico “Return Rate %” - Parte 2/2"/>
    <s v="Unitary"/>
    <s v="Highest"/>
  </r>
  <r>
    <x v="23"/>
    <m/>
    <x v="23"/>
    <x v="1"/>
    <x v="3"/>
    <x v="1021"/>
    <n v="261110"/>
    <n v="247882"/>
    <s v="Gráfico “Symptom Top Offenders last [period] - Yield Loss” - Coluna &quot;Period&quot; exibindo informações divergentes"/>
    <m/>
    <m/>
    <s v="Gráfico “Symptom Top Offenders last [period] - Yield Loss” - Aplicar novos filtros"/>
    <s v="Unitary"/>
    <s v="Major"/>
  </r>
  <r>
    <x v="23"/>
    <m/>
    <x v="23"/>
    <x v="1"/>
    <x v="2"/>
    <x v="1022"/>
    <n v="261104"/>
    <n v="247882"/>
    <s v="Gráfico “Symptom Top Offenders last [period] - Yield Loss” - Termo &quot;MTD&quot; sendo exibido em período incorreto"/>
    <m/>
    <m/>
    <s v="Gráfico “Symptom Top Offenders last [period] - Yield Loss” - Aplicar novos filtros"/>
    <s v="Unitary"/>
    <s v="Major"/>
  </r>
  <r>
    <x v="23"/>
    <m/>
    <x v="23"/>
    <x v="1"/>
    <x v="2"/>
    <x v="1023"/>
    <n v="261099"/>
    <n v="247883"/>
    <s v="“Symptom Top Offenders last [period] - Termo &quot;MTD&quot; sendo exibido em período incorreto"/>
    <m/>
    <m/>
    <s v="Gráfico “Symptom Top Offenders last [period] - Aplicar novos filtros"/>
    <s v="Unitary"/>
    <s v="Major"/>
  </r>
  <r>
    <x v="23"/>
    <m/>
    <x v="23"/>
    <x v="1"/>
    <x v="3"/>
    <x v="1024"/>
    <n v="260974"/>
    <n v="247883"/>
    <s v="Gráfico &quot;Symptom Top Offenders last [period]&quot; - Registros incompletos na tabela da tela de detalhes"/>
    <m/>
    <m/>
    <s v="Gráfico “Symptom Top Offenders last [period] - Aplicar novos filtros"/>
    <s v="Unitary"/>
    <s v="Major"/>
  </r>
  <r>
    <x v="23"/>
    <m/>
    <x v="23"/>
    <x v="1"/>
    <x v="3"/>
    <x v="1025"/>
    <n v="260966"/>
    <n v="247883"/>
    <s v="Gráfico &quot;Symptom Top Offenders last [period]&quot; - Coluna &quot;Period&quot; exibindo &quot;Undefined&quot;"/>
    <m/>
    <m/>
    <s v="Gráfico “Symptom Top Offenders last [period] - Aplicar novos filtros"/>
    <s v="Unitary"/>
    <s v="Critical"/>
  </r>
  <r>
    <x v="23"/>
    <m/>
    <x v="23"/>
    <x v="1"/>
    <x v="3"/>
    <x v="1026"/>
    <n v="260961"/>
    <n v="247882"/>
    <s v="Gráfico “Symptom Top Offenders last [period] - Yield Loss” - Gráfico e tabela não carregam"/>
    <m/>
    <m/>
    <s v="Gráfico “Symptom Top Offenders last [period] - Yield Loss” - Aplicar novos filtros"/>
    <s v="Unitary"/>
    <s v="Major"/>
  </r>
  <r>
    <x v="23"/>
    <m/>
    <x v="23"/>
    <x v="1"/>
    <x v="3"/>
    <x v="1027"/>
    <n v="260934"/>
    <n v="247883"/>
    <s v="Gráfico &quot;Symptom Top Offenders last [period]&quot; - Gráfico e tabela não carregam"/>
    <m/>
    <m/>
    <s v="Gráfico “Symptom Top Offenders last [period] - Aplicar novos filtros"/>
    <s v="Unitary"/>
    <s v="Blocker"/>
  </r>
  <r>
    <x v="23"/>
    <m/>
    <x v="23"/>
    <x v="1"/>
    <x v="3"/>
    <x v="1028"/>
    <n v="260896"/>
    <n v="247881"/>
    <s v="“Commodity Top Offenders last [period]&quot; - Todas as labels descritas com o termo &quot;Others&quot;"/>
    <m/>
    <m/>
    <s v="Gráfico “Commodity Top Offenders last [period] - Aplicar novos filtros"/>
    <s v="Unitary"/>
    <s v="Critical"/>
  </r>
  <r>
    <x v="23"/>
    <m/>
    <x v="23"/>
    <x v="1"/>
    <x v="1"/>
    <x v="1029"/>
    <n v="260878"/>
    <n v="247881"/>
    <s v="“Commodity Top Offenders last [period]&quot; - Tela de detalhes - Filtro do gráfico posicionado fora do padrão."/>
    <m/>
    <m/>
    <s v="Gráfico “Commodity Top Offenders last [period] - Aplicar novos filtros"/>
    <s v="Unitary"/>
    <s v="Medium"/>
  </r>
  <r>
    <x v="23"/>
    <m/>
    <x v="23"/>
    <x v="1"/>
    <x v="3"/>
    <x v="1030"/>
    <n v="260850"/>
    <n v="247882"/>
    <s v="Gráfico “Symptom Top Offenders last [period] - Yield Loss” - Registros incompletos na tela de detalhes"/>
    <m/>
    <m/>
    <s v="Gráfico “Symptom Top Offenders last [period] - Yield Loss” - Aplicar novos filtros"/>
    <s v="Unitary"/>
    <s v="Major"/>
  </r>
  <r>
    <x v="23"/>
    <m/>
    <x v="23"/>
    <x v="1"/>
    <x v="4"/>
    <x v="1031"/>
    <n v="260849"/>
    <n v="247881"/>
    <s v="“Commodity Top Offenders last [period]&quot; - Botão &quot;Back&quot;  indisponível na segunda visão"/>
    <m/>
    <m/>
    <s v="Gráfico “Commodity Top Offenders last [period] - Aplicar novos filtros"/>
    <s v="Unitary"/>
    <s v="Major"/>
  </r>
  <r>
    <x v="23"/>
    <m/>
    <x v="23"/>
    <x v="1"/>
    <x v="2"/>
    <x v="1032"/>
    <n v="260848"/>
    <n v="247881"/>
    <s v="&quot;Commodity Top Offenders last [period]&quot; - Filtro do gráfico sendo exibido na segunda visão"/>
    <m/>
    <m/>
    <s v="Gráfico “Commodity Top Offenders last [period] - Aplicar novos filtros"/>
    <s v="Unitary"/>
    <s v="Major"/>
  </r>
  <r>
    <x v="23"/>
    <m/>
    <x v="23"/>
    <x v="1"/>
    <x v="2"/>
    <x v="1033"/>
    <n v="260835"/>
    <n v="247881"/>
    <s v="&quot;Commodity Top Offenders last [period]&quot; - Título incorreto na segunda visão"/>
    <m/>
    <m/>
    <s v="Gráfico “Commodity Top Offenders last [period] - Aplicar novos filtros"/>
    <s v="Unitary"/>
    <s v="Major"/>
  </r>
  <r>
    <x v="23"/>
    <m/>
    <x v="23"/>
    <x v="1"/>
    <x v="3"/>
    <x v="1034"/>
    <n v="260655"/>
    <n v="247882"/>
    <s v="Gráfico “Symptom Top Offenders last [period] - Yield Loss” - Coluna &quot;Period&quot; exibindo informações &quot;undefined&quot;"/>
    <m/>
    <m/>
    <s v="Gráfico “Symptom Top Offenders last [period] - Yield Loss” - Aplicar novos filtros"/>
    <s v="Unitary"/>
    <s v="Major"/>
  </r>
  <r>
    <x v="23"/>
    <m/>
    <x v="23"/>
    <x v="1"/>
    <x v="3"/>
    <x v="1035"/>
    <n v="260559"/>
    <n v="259902"/>
    <s v="Gráfico “Return Rate %” - Parte 2/2 -  Tabela de dados - Sistema realizando cálculos incorretos"/>
    <m/>
    <m/>
    <s v="Gráfico “Return Rate %” - Parte 2/2"/>
    <s v="Unitary"/>
    <s v="Blocker"/>
  </r>
  <r>
    <x v="23"/>
    <m/>
    <x v="23"/>
    <x v="1"/>
    <x v="1"/>
    <x v="1036"/>
    <n v="260552"/>
    <n v="259902"/>
    <s v=" Gráfico “Return Rate %” - Parte 2/2 -  Tabela de dados - Valores em porcentagem não exibem casas decimais"/>
    <m/>
    <m/>
    <s v="Gráfico “Return Rate %” - Parte 2/2"/>
    <s v="Unitary"/>
    <s v="Major"/>
  </r>
  <r>
    <x v="23"/>
    <m/>
    <x v="23"/>
    <x v="0"/>
    <x v="0"/>
    <x v="1037"/>
    <n v="259907"/>
    <m/>
    <s v="Gráfico “Cooperatives Conversion Rate” - Parte 2/2"/>
    <n v="1.5"/>
    <m/>
    <m/>
    <m/>
    <s v="Trivial"/>
  </r>
  <r>
    <x v="23"/>
    <m/>
    <x v="23"/>
    <x v="0"/>
    <x v="0"/>
    <x v="1038"/>
    <n v="259902"/>
    <m/>
    <s v="Gráfico “Return Rate %” - Parte 2/2"/>
    <n v="3.5"/>
    <m/>
    <m/>
    <m/>
    <s v="Trivial"/>
  </r>
  <r>
    <x v="23"/>
    <m/>
    <x v="23"/>
    <x v="1"/>
    <x v="3"/>
    <x v="1039"/>
    <n v="259742"/>
    <n v="259907"/>
    <s v="[LEGADO] Tela de Cooperatives - Gráfico “Conversion Rate” -  Tabela de dados não exibe os períodos corretamente"/>
    <m/>
    <m/>
    <s v="Gráfico “Cooperatives Conversion Rate” - Parte 2/2"/>
    <s v="Unitary"/>
    <s v="Major"/>
  </r>
  <r>
    <x v="23"/>
    <m/>
    <x v="23"/>
    <x v="1"/>
    <x v="3"/>
    <x v="1040"/>
    <n v="259734"/>
    <n v="259907"/>
    <s v="Gráfico “Cooperatives Conversion Rate” -  Valores exibidos no gráfico não batem com a tabela de dados."/>
    <m/>
    <m/>
    <s v="Gráfico “Cooperatives Conversion Rate” - Parte 2/2"/>
    <s v="Unitary"/>
    <s v="Blocker"/>
  </r>
  <r>
    <x v="23"/>
    <m/>
    <x v="23"/>
    <x v="1"/>
    <x v="3"/>
    <x v="1041"/>
    <n v="259728"/>
    <n v="259907"/>
    <s v="Gráfico “Cooperatives Conversion Rate” -  Quando filtrado por &quot;Fiscal Year&quot; os dados divergem com os do gráfico &quot;Conversion Rate&quot; de &quot;Cooperatives&quot;"/>
    <m/>
    <m/>
    <s v="Gráfico “Cooperatives Conversion Rate” - Parte 2/2"/>
    <s v="Unitary"/>
    <s v="Critical"/>
  </r>
  <r>
    <x v="23"/>
    <m/>
    <x v="23"/>
    <x v="3"/>
    <x v="1"/>
    <x v="1042"/>
    <n v="254208"/>
    <m/>
    <s v="[LEGADO] - Gráfico &quot;Commodity Top Offenders last 4 weeks - Yield Loss exibindo &quot;WK0&quot; na tela de detalhes"/>
    <m/>
    <m/>
    <m/>
    <s v="Unitary"/>
    <s v="Minor"/>
  </r>
  <r>
    <x v="23"/>
    <m/>
    <x v="23"/>
    <x v="0"/>
    <x v="0"/>
    <x v="1043"/>
    <n v="247884"/>
    <m/>
    <s v="Gráfico “Laser HW Performance per platform [metric]” - Aplicar novos filtros"/>
    <n v="5"/>
    <m/>
    <m/>
    <m/>
    <s v="Trivial"/>
  </r>
  <r>
    <x v="23"/>
    <m/>
    <x v="23"/>
    <x v="0"/>
    <x v="0"/>
    <x v="1044"/>
    <n v="247883"/>
    <m/>
    <s v="Gráfico “Symptom Top Offenders last [period] - Aplicar novos filtros"/>
    <n v="4.5"/>
    <m/>
    <m/>
    <m/>
    <s v="Trivial"/>
  </r>
  <r>
    <x v="23"/>
    <m/>
    <x v="23"/>
    <x v="0"/>
    <x v="0"/>
    <x v="1045"/>
    <n v="247882"/>
    <m/>
    <s v="Gráfico “Symptom Top Offenders last [period] - Yield Loss” - Aplicar novos filtros"/>
    <n v="4.5"/>
    <m/>
    <m/>
    <m/>
    <s v="Trivial"/>
  </r>
  <r>
    <x v="23"/>
    <m/>
    <x v="23"/>
    <x v="0"/>
    <x v="0"/>
    <x v="1046"/>
    <n v="247881"/>
    <m/>
    <s v="Gráfico “Commodity Top Offenders last [period] - Aplicar novos filtros"/>
    <n v="5"/>
    <m/>
    <m/>
    <m/>
    <s v="Trivial"/>
  </r>
  <r>
    <x v="24"/>
    <m/>
    <x v="24"/>
    <x v="1"/>
    <x v="3"/>
    <x v="1047"/>
    <n v="262287"/>
    <n v="249406"/>
    <s v="Tabela de detalhes de Toners - Períodos exibidos na tabela não correspondem ao filtro aplicado."/>
    <m/>
    <m/>
    <s v="Tabela de detalhes de Toners"/>
    <s v="Unitary"/>
    <s v="Critical"/>
  </r>
  <r>
    <x v="24"/>
    <m/>
    <x v="24"/>
    <x v="3"/>
    <x v="1"/>
    <x v="1048"/>
    <n v="262285"/>
    <m/>
    <s v="Capacity Supplies - A animação &quot;mãozinha&quot; não é exibida ao passar o cursor sobre as setas da tela"/>
    <m/>
    <m/>
    <m/>
    <s v="Unitary"/>
    <s v="Minor"/>
  </r>
  <r>
    <x v="24"/>
    <m/>
    <x v="24"/>
    <x v="1"/>
    <x v="4"/>
    <x v="1049"/>
    <n v="262282"/>
    <n v="249408"/>
    <s v="Gráfico &quot;Capacity Planning&quot; - Exibição de períodos incorretos no gráfico"/>
    <m/>
    <m/>
    <s v="Gráfico “Capacity Planning” de Toners"/>
    <s v="Unitary"/>
    <s v="Major"/>
  </r>
  <r>
    <x v="24"/>
    <m/>
    <x v="24"/>
    <x v="1"/>
    <x v="2"/>
    <x v="1050"/>
    <n v="262281"/>
    <n v="249408"/>
    <s v="Gráfico &quot;Capacity Planning&quot; - Tooltips não são exibidos e são exibidos incorretamente em month"/>
    <m/>
    <m/>
    <s v="Gráfico “Capacity Planning” de Toners"/>
    <s v="Unitary"/>
    <s v="Major"/>
  </r>
  <r>
    <x v="24"/>
    <m/>
    <x v="24"/>
    <x v="1"/>
    <x v="3"/>
    <x v="1051"/>
    <n v="262245"/>
    <n v="249410"/>
    <s v="Gráfico “Ink Overall OEE” - Ao filtrar por &quot;month&quot; não são exibidos dados no gráfico"/>
    <m/>
    <m/>
    <s v="Gráfico “Ink Overall OEE”"/>
    <s v="Unitary"/>
    <s v="Major"/>
  </r>
  <r>
    <x v="24"/>
    <m/>
    <x v="24"/>
    <x v="1"/>
    <x v="3"/>
    <x v="1052"/>
    <n v="262086"/>
    <n v="249409"/>
    <s v="Gráfico &quot;Production Linearity&quot; - Divergência de dados entre tela legada e a nova"/>
    <m/>
    <m/>
    <s v="Gráfico “Production Linearity” de Pens"/>
    <s v="Unitary"/>
    <s v="Blocker"/>
  </r>
  <r>
    <x v="24"/>
    <m/>
    <x v="24"/>
    <x v="1"/>
    <x v="4"/>
    <x v="1053"/>
    <n v="262059"/>
    <n v="249407"/>
    <s v="Tabela “12 Month History” de Toners - Períodos divergentes entre a tela nova e a tela legada."/>
    <m/>
    <m/>
    <s v="Tabela “12 Month History” de Toners"/>
    <s v="Unitary"/>
    <s v="Major"/>
  </r>
  <r>
    <x v="24"/>
    <m/>
    <x v="24"/>
    <x v="1"/>
    <x v="3"/>
    <x v="1054"/>
    <n v="262055"/>
    <n v="249407"/>
    <s v="Tabela “12 Month History” de Toners - Dados divergentes entre a tela nova e a tela legada."/>
    <m/>
    <m/>
    <s v="Tabela “12 Month History” de Toners"/>
    <s v="Unitary"/>
    <s v="Critical"/>
  </r>
  <r>
    <x v="24"/>
    <m/>
    <x v="24"/>
    <x v="1"/>
    <x v="1"/>
    <x v="1055"/>
    <n v="262010"/>
    <n v="249409"/>
    <s v="Gráfico &quot;Production Linearity&quot; - Animação de icone de &quot;mãozinha&quot; sendo exibida ao passar o mouse na linha do gráfico"/>
    <m/>
    <m/>
    <s v="Gráfico “Production Linearity” de Pens"/>
    <s v="Unitary"/>
    <s v="Minor"/>
  </r>
  <r>
    <x v="24"/>
    <m/>
    <x v="24"/>
    <x v="1"/>
    <x v="3"/>
    <x v="1056"/>
    <n v="262007"/>
    <m/>
    <s v="Tabela “12 Month History” de Toners - Tabela exibindo períodos incorretos e fora de ordem"/>
    <m/>
    <m/>
    <m/>
    <m/>
    <m/>
  </r>
  <r>
    <x v="24"/>
    <m/>
    <x v="24"/>
    <x v="1"/>
    <x v="3"/>
    <x v="1057"/>
    <n v="262006"/>
    <n v="249407"/>
    <s v="Tabela “12 Month History” de Toners - Periodos ausentes na tabela."/>
    <m/>
    <m/>
    <s v="Tabela “12 Month History” de Toners"/>
    <s v="Unitary"/>
    <s v="Critical"/>
  </r>
  <r>
    <x v="24"/>
    <m/>
    <x v="24"/>
    <x v="1"/>
    <x v="1"/>
    <x v="1058"/>
    <n v="262001"/>
    <n v="249407"/>
    <s v="Tabela “12 Month History” de Toners - Fonte incorreta, aplicada em toda a tabela "/>
    <m/>
    <m/>
    <s v="Tabela “12 Month History” de Toners"/>
    <s v="Unitary"/>
    <s v="Major"/>
  </r>
  <r>
    <x v="24"/>
    <m/>
    <x v="24"/>
    <x v="1"/>
    <x v="1"/>
    <x v="1059"/>
    <n v="261683"/>
    <n v="261163"/>
    <s v="[LEGADO]Análise/Exploratório - Tela Supplies (Legacy) - Colunas clicáveis no gráfico de Capacity Planning"/>
    <m/>
    <m/>
    <s v="Análise/Exploratório - Tela Supplies (Legacy)"/>
    <s v="Unitary"/>
    <s v="Minor"/>
  </r>
  <r>
    <x v="24"/>
    <m/>
    <x v="24"/>
    <x v="0"/>
    <x v="0"/>
    <x v="1060"/>
    <n v="261163"/>
    <m/>
    <s v="Análise/Exploratório - Tela Supplies (Legacy)"/>
    <m/>
    <m/>
    <m/>
    <m/>
    <s v="Trivial"/>
  </r>
  <r>
    <x v="24"/>
    <m/>
    <x v="24"/>
    <x v="0"/>
    <x v="0"/>
    <x v="1061"/>
    <n v="261162"/>
    <m/>
    <s v="Análise/Exploratório - Tela Capacity Supplies"/>
    <m/>
    <m/>
    <m/>
    <m/>
    <s v="Trivial"/>
  </r>
  <r>
    <x v="24"/>
    <m/>
    <x v="24"/>
    <x v="0"/>
    <x v="0"/>
    <x v="1062"/>
    <n v="249410"/>
    <m/>
    <s v="Gráfico “Ink Overall OEE”"/>
    <n v="3.5"/>
    <m/>
    <m/>
    <m/>
    <s v="Trivial"/>
  </r>
  <r>
    <x v="24"/>
    <m/>
    <x v="24"/>
    <x v="0"/>
    <x v="0"/>
    <x v="1063"/>
    <n v="249409"/>
    <m/>
    <s v="Gráfico “Production Linearity” de Pens"/>
    <n v="3"/>
    <m/>
    <m/>
    <m/>
    <s v="Trivial"/>
  </r>
  <r>
    <x v="24"/>
    <m/>
    <x v="24"/>
    <x v="0"/>
    <x v="0"/>
    <x v="1064"/>
    <n v="249408"/>
    <m/>
    <s v="Gráfico “Capacity Planning” de Toners"/>
    <n v="5.5"/>
    <m/>
    <m/>
    <m/>
    <s v="Trivial"/>
  </r>
  <r>
    <x v="24"/>
    <m/>
    <x v="24"/>
    <x v="0"/>
    <x v="0"/>
    <x v="1065"/>
    <n v="249407"/>
    <m/>
    <s v="Tabela “12 Month History” de Toners"/>
    <n v="5.5"/>
    <m/>
    <m/>
    <m/>
    <s v="Trivial"/>
  </r>
  <r>
    <x v="24"/>
    <m/>
    <x v="24"/>
    <x v="0"/>
    <x v="0"/>
    <x v="1066"/>
    <n v="249406"/>
    <m/>
    <s v="Tabela de detalhes de Toners"/>
    <n v="3.5"/>
    <m/>
    <m/>
    <m/>
    <s v="Trivial"/>
  </r>
  <r>
    <x v="25"/>
    <m/>
    <x v="25"/>
    <x v="2"/>
    <x v="5"/>
    <x v="1067"/>
    <n v="263900"/>
    <n v="246711"/>
    <s v="BOM Explosion Tool - Tabela - Meses da coluna &quot;CONNECT RATE&quot; da tabela exibindo símbolo de porcentagem"/>
    <m/>
    <s v="IRIS-6702"/>
    <s v="Tela BOM Explosion Tool"/>
    <m/>
    <s v="Minor"/>
  </r>
  <r>
    <x v="25"/>
    <m/>
    <x v="25"/>
    <x v="2"/>
    <x v="0"/>
    <x v="1068"/>
    <n v="263899"/>
    <n v="246711"/>
    <s v="BOM Explosion Tool - Fitros - Campo &quot;Part Number&quot; desalinhado dos demais ao selecionar uma opção"/>
    <m/>
    <s v="IRIS-6702"/>
    <s v="Tela BOM Explosion Tool"/>
    <m/>
    <s v="Minor"/>
  </r>
  <r>
    <x v="25"/>
    <m/>
    <x v="25"/>
    <x v="1"/>
    <x v="2"/>
    <x v="1069"/>
    <n v="263844"/>
    <n v="255851"/>
    <s v="BOM Explosion Tool – Importação Planilha DOI -  Jobs gerando mensagens de erros para campos opcionais"/>
    <m/>
    <m/>
    <s v="BOM Explosion Tool – Importação Planilha DOI"/>
    <s v="Unitary"/>
    <s v="Major"/>
  </r>
  <r>
    <x v="25"/>
    <m/>
    <x v="25"/>
    <x v="1"/>
    <x v="1"/>
    <x v="1070"/>
    <n v="263785"/>
    <n v="255851"/>
    <s v="BOM Explosion Tool – Importação Planilha DOI -  Jobs gerando mensagens de erros de indevidamente"/>
    <m/>
    <m/>
    <s v="BOM Explosion Tool – Importação Planilha DOI"/>
    <s v="Unitary"/>
    <s v="Medium"/>
  </r>
  <r>
    <x v="25"/>
    <m/>
    <x v="25"/>
    <x v="1"/>
    <x v="4"/>
    <x v="1071"/>
    <n v="263753"/>
    <n v="255851"/>
    <s v="BOM Explosion Tool – Importação Planilha DOI -  Ocorrendo erro indevido na importação"/>
    <m/>
    <m/>
    <s v="BOM Explosion Tool – Importação Planilha DOI"/>
    <s v="Unitary"/>
    <s v="Major"/>
  </r>
  <r>
    <x v="25"/>
    <m/>
    <x v="25"/>
    <x v="1"/>
    <x v="2"/>
    <x v="1072"/>
    <n v="263730"/>
    <n v="255851"/>
    <s v="BOM Explosion Tool – Importação Planilha DOI -  Mensagem de erro não corresponde com a falha"/>
    <m/>
    <m/>
    <s v="BOM Explosion Tool – Importação Planilha DOI"/>
    <s v="Unitary"/>
    <s v="Major"/>
  </r>
  <r>
    <x v="25"/>
    <m/>
    <x v="25"/>
    <x v="1"/>
    <x v="2"/>
    <x v="1073"/>
    <n v="263668"/>
    <n v="261202"/>
    <s v="BOM Explosion - Melhoria na Exportação para Excel - Colunas ocultadas ao exportar"/>
    <m/>
    <m/>
    <s v="BOM Explosion - Melhoria na Exportação para Excel"/>
    <s v="Unitary"/>
    <s v="Major"/>
  </r>
  <r>
    <x v="25"/>
    <m/>
    <x v="25"/>
    <x v="1"/>
    <x v="4"/>
    <x v="1074"/>
    <n v="262826"/>
    <n v="249412"/>
    <s v="Tabela de detalhes de Pens - Filtro week não exibindo dados na tabela"/>
    <m/>
    <m/>
    <s v="Tabela de detalhes de Pens"/>
    <s v="Unitary"/>
    <s v="Major"/>
  </r>
  <r>
    <x v="25"/>
    <m/>
    <x v="25"/>
    <x v="1"/>
    <x v="2"/>
    <x v="1075"/>
    <n v="262813"/>
    <n v="249412"/>
    <s v="Tabela de detalhes de Pens - Filtro quarter com exibição errada"/>
    <m/>
    <m/>
    <s v="Tabela de detalhes de Pens"/>
    <s v="Unitary"/>
    <s v="Major"/>
  </r>
  <r>
    <x v="25"/>
    <m/>
    <x v="25"/>
    <x v="3"/>
    <x v="4"/>
    <x v="1076"/>
    <n v="262776"/>
    <m/>
    <s v="[LEGADO]Gráfico “Capacity Planning” de Toners - Aplicando o filtro &quot;Group&quot;"/>
    <m/>
    <m/>
    <m/>
    <s v="Unitary"/>
    <s v="Major"/>
  </r>
  <r>
    <x v="25"/>
    <m/>
    <x v="25"/>
    <x v="1"/>
    <x v="1"/>
    <x v="1077"/>
    <n v="262742"/>
    <n v="249411"/>
    <s v="Gráfico “Efficiency” de Pens- Linhas sendo exibidas quando não há dados em determinados períodos."/>
    <m/>
    <m/>
    <s v="Gráfico “Efficiency” de Pens"/>
    <s v="Unitary"/>
    <s v="Major"/>
  </r>
  <r>
    <x v="25"/>
    <m/>
    <x v="25"/>
    <x v="0"/>
    <x v="0"/>
    <x v="1078"/>
    <n v="262589"/>
    <m/>
    <s v="Análise/Exploratório - Tela BOM Explosion"/>
    <m/>
    <m/>
    <m/>
    <m/>
    <s v="Trivial"/>
  </r>
  <r>
    <x v="25"/>
    <m/>
    <x v="25"/>
    <x v="2"/>
    <x v="0"/>
    <x v="1079"/>
    <n v="262543"/>
    <m/>
    <s v="Adicionar alerta no rodapé do gráfico &quot;Capacity Planning&quot; de Pens"/>
    <m/>
    <m/>
    <m/>
    <m/>
    <s v="Minor"/>
  </r>
  <r>
    <x v="25"/>
    <m/>
    <x v="25"/>
    <x v="3"/>
    <x v="2"/>
    <x v="1080"/>
    <n v="262383"/>
    <m/>
    <s v="[LEGADO][GLOBAL] - Capacity Supplies - Tooltip exibido de forma incompleta nos filtros de Quarter e Week."/>
    <m/>
    <m/>
    <m/>
    <s v="Unitary"/>
    <s v="Major"/>
  </r>
  <r>
    <x v="25"/>
    <m/>
    <x v="25"/>
    <x v="2"/>
    <x v="0"/>
    <x v="1081"/>
    <n v="262381"/>
    <m/>
    <s v="Adicionar alerta no rodapé do gráfico &quot;Capacity Planning&quot; de Toners"/>
    <m/>
    <m/>
    <m/>
    <m/>
    <s v="Minor"/>
  </r>
  <r>
    <x v="25"/>
    <m/>
    <x v="25"/>
    <x v="2"/>
    <x v="0"/>
    <x v="1082"/>
    <n v="261703"/>
    <m/>
    <s v="Análise/Exploratório - Tela Supplies (Legacy) - Ajustar nome das exportações das tabelas."/>
    <m/>
    <m/>
    <m/>
    <m/>
    <s v="Minor"/>
  </r>
  <r>
    <x v="25"/>
    <m/>
    <x v="25"/>
    <x v="0"/>
    <x v="0"/>
    <x v="1083"/>
    <n v="261202"/>
    <n v="246711"/>
    <s v="BOM Explosion - Melhoria na Exportação para Excel"/>
    <n v="2.5"/>
    <s v="IRIS-6702"/>
    <s v="Tela BOM Explosion Tool"/>
    <m/>
    <s v="Trivial"/>
  </r>
  <r>
    <x v="25"/>
    <m/>
    <x v="25"/>
    <x v="2"/>
    <x v="0"/>
    <x v="1084"/>
    <n v="260905"/>
    <m/>
    <s v="“Commodity Top Offenders last [period]&quot; - Filtro do gráfico exibido na tela de detalhes, na terceira visão."/>
    <m/>
    <m/>
    <m/>
    <m/>
    <s v="Minor"/>
  </r>
  <r>
    <x v="25"/>
    <m/>
    <x v="25"/>
    <x v="0"/>
    <x v="0"/>
    <x v="1085"/>
    <n v="255858"/>
    <n v="246711"/>
    <s v="BOM Explosion Tool – Tabela da explosão com colunas  do DOI"/>
    <n v="2"/>
    <s v="IRIS-6702"/>
    <s v="Tela BOM Explosion Tool"/>
    <m/>
    <s v="Trivial"/>
  </r>
  <r>
    <x v="25"/>
    <m/>
    <x v="25"/>
    <x v="0"/>
    <x v="0"/>
    <x v="1086"/>
    <n v="255851"/>
    <n v="246711"/>
    <s v="BOM Explosion Tool – Importação Planilha DOI"/>
    <n v="4.5"/>
    <s v="IRIS-6702"/>
    <s v="Tela BOM Explosion Tool"/>
    <m/>
    <s v="Trivial"/>
  </r>
  <r>
    <x v="25"/>
    <m/>
    <x v="25"/>
    <x v="0"/>
    <x v="0"/>
    <x v="1087"/>
    <n v="249414"/>
    <m/>
    <s v="Gráfico “Capacity Planning” de Pens"/>
    <n v="4"/>
    <m/>
    <m/>
    <m/>
    <s v="Trivial"/>
  </r>
  <r>
    <x v="25"/>
    <m/>
    <x v="25"/>
    <x v="0"/>
    <x v="0"/>
    <x v="1088"/>
    <n v="249413"/>
    <m/>
    <s v="Tabela “12 Month History” de Pens"/>
    <n v="4"/>
    <m/>
    <m/>
    <m/>
    <s v="Trivial"/>
  </r>
  <r>
    <x v="25"/>
    <m/>
    <x v="25"/>
    <x v="0"/>
    <x v="0"/>
    <x v="1089"/>
    <n v="249412"/>
    <m/>
    <s v="Tabela de detalhes de Pens"/>
    <n v="3.5"/>
    <m/>
    <m/>
    <m/>
    <s v="Trivial"/>
  </r>
  <r>
    <x v="25"/>
    <m/>
    <x v="25"/>
    <x v="0"/>
    <x v="0"/>
    <x v="1090"/>
    <n v="249411"/>
    <m/>
    <s v="Gráfico “Efficiency” de Pens"/>
    <n v="3.5"/>
    <m/>
    <m/>
    <m/>
    <s v="Trivial"/>
  </r>
  <r>
    <x v="26"/>
    <m/>
    <x v="26"/>
    <x v="1"/>
    <x v="4"/>
    <x v="1091"/>
    <n v="264625"/>
    <n v="263493"/>
    <s v="[Filtros] Estrutura de Tela Brazil Metrics HW OPS -  Filtro &quot;Family&quot; não limpa lista de opções ao mudar a &quot;Operação&quot;."/>
    <m/>
    <m/>
    <m/>
    <s v="Unitary"/>
    <s v="Major"/>
  </r>
  <r>
    <x v="26"/>
    <m/>
    <x v="26"/>
    <x v="1"/>
    <x v="1"/>
    <x v="1092"/>
    <n v="264624"/>
    <n v="263493"/>
    <s v="[Filtros] Estrutura de Tela Brazil Metrics HW OPS - Formatação da fonte, fora do padrão."/>
    <m/>
    <m/>
    <m/>
    <s v="Unitary"/>
    <s v="Minor"/>
  </r>
  <r>
    <x v="26"/>
    <m/>
    <x v="26"/>
    <x v="0"/>
    <x v="0"/>
    <x v="1093"/>
    <n v="263502"/>
    <n v="263748"/>
    <s v="[Importação] Dados da métrica LASER"/>
    <n v="3.5"/>
    <s v="IRIS-7374"/>
    <s v="Tela Quality Brazil Metrics HW"/>
    <m/>
    <s v="Trivial"/>
  </r>
  <r>
    <x v="26"/>
    <m/>
    <x v="26"/>
    <x v="0"/>
    <x v="0"/>
    <x v="1094"/>
    <n v="263493"/>
    <n v="263748"/>
    <s v="[Filtros] Estrutura de Tela Brazil Metrics HW OPS"/>
    <n v="3"/>
    <s v="IRIS-7374"/>
    <s v="Tela Quality Brazil Metrics HW"/>
    <m/>
    <s v="Trivial"/>
  </r>
  <r>
    <x v="26"/>
    <m/>
    <x v="26"/>
    <x v="0"/>
    <x v="0"/>
    <x v="1095"/>
    <n v="263311"/>
    <n v="263748"/>
    <s v="[Importação] Dados da métrica INK"/>
    <n v="4.5"/>
    <s v="IRIS-7374"/>
    <s v="Tela Quality Brazil Metrics HW"/>
    <m/>
    <s v="Trivial"/>
  </r>
  <r>
    <x v="26"/>
    <m/>
    <x v="26"/>
    <x v="0"/>
    <x v="0"/>
    <x v="1096"/>
    <n v="263272"/>
    <n v="263750"/>
    <s v="[Importação] Simpress - Serviço de replicação (job) de Base de Dados – IRIS para T.Systems"/>
    <n v="4.5"/>
    <s v="IRIS-7375"/>
    <s v="Serviço PO Simpress Details – Report Diário"/>
    <m/>
    <s v="Trivial"/>
  </r>
  <r>
    <x v="26"/>
    <m/>
    <x v="26"/>
    <x v="0"/>
    <x v="0"/>
    <x v="1097"/>
    <n v="262520"/>
    <n v="263750"/>
    <s v="[Alert] E-mail de Erro - BaaN Integration - PO Simpress"/>
    <n v="1.5"/>
    <s v="IRIS-7375"/>
    <s v="Serviço PO Simpress Details – Report Diário"/>
    <m/>
    <s v="Major"/>
  </r>
  <r>
    <x v="26"/>
    <m/>
    <x v="26"/>
    <x v="0"/>
    <x v="0"/>
    <x v="1098"/>
    <n v="261205"/>
    <n v="263750"/>
    <s v="[Importação] Serviço de Leitura (job) PO Simpress"/>
    <n v="3.5"/>
    <s v="IRIS-7375"/>
    <s v="Serviço PO Simpress Details – Report Diário"/>
    <m/>
    <s v="Major"/>
  </r>
  <r>
    <x v="27"/>
    <m/>
    <x v="27"/>
    <x v="1"/>
    <x v="2"/>
    <x v="1099"/>
    <n v="266175"/>
    <n v="264731"/>
    <s v="Tela Import New Year Calendar - Mensagens de erro exibindo linhas e colunas erradas ao importar arquivo com falhas"/>
    <m/>
    <m/>
    <m/>
    <s v="Unitary"/>
    <s v="Major"/>
  </r>
  <r>
    <x v="27"/>
    <m/>
    <x v="27"/>
    <x v="1"/>
    <x v="2"/>
    <x v="1100"/>
    <n v="265974"/>
    <n v="264812"/>
    <s v="Tela Edit Parameter - Ao alterar entre &quot;True&quot; ou &quot;False&quot; o número de registros exibidos na tabela é modificado."/>
    <m/>
    <m/>
    <m/>
    <s v="Unitary"/>
    <s v="Major"/>
  </r>
  <r>
    <x v="27"/>
    <m/>
    <x v="27"/>
    <x v="1"/>
    <x v="4"/>
    <x v="1101"/>
    <n v="265753"/>
    <n v="264811"/>
    <s v="Dados não exibidos ao filtrar por um período um pouco maior. "/>
    <m/>
    <m/>
    <m/>
    <s v="Unitary"/>
    <s v="Major"/>
  </r>
  <r>
    <x v="27"/>
    <m/>
    <x v="27"/>
    <x v="1"/>
    <x v="1"/>
    <x v="1102"/>
    <n v="265489"/>
    <n v="264009"/>
    <s v="Tela Brazil KPI Simpress - As fontes da tabela estão com duas cores diferentes"/>
    <m/>
    <m/>
    <m/>
    <s v="Unitary"/>
    <s v="Minor"/>
  </r>
  <r>
    <x v="27"/>
    <m/>
    <x v="27"/>
    <x v="0"/>
    <x v="0"/>
    <x v="1103"/>
    <n v="264950"/>
    <n v="263748"/>
    <s v="[Importação] Dados da métrica LASER + INK (Atualização de SP)"/>
    <n v="1"/>
    <s v="IRIS-7374"/>
    <s v="Tela Quality Brazil Metrics HW"/>
    <m/>
    <s v="Trivial"/>
  </r>
  <r>
    <x v="27"/>
    <m/>
    <x v="27"/>
    <x v="0"/>
    <x v="0"/>
    <x v="1104"/>
    <n v="264812"/>
    <n v="263748"/>
    <s v="Tela Edit Parameter"/>
    <n v="4"/>
    <s v="IRIS-7374"/>
    <s v="Tela Quality Brazil Metrics HW"/>
    <m/>
    <s v="Trivial"/>
  </r>
  <r>
    <x v="27"/>
    <m/>
    <x v="27"/>
    <x v="0"/>
    <x v="0"/>
    <x v="1105"/>
    <n v="264811"/>
    <n v="263748"/>
    <s v="[Table] Tabela Asia Calendar - Sets"/>
    <n v="3"/>
    <s v="IRIS-7374"/>
    <s v="Tela Quality Brazil Metrics HW"/>
    <m/>
    <s v="Trivial"/>
  </r>
  <r>
    <x v="27"/>
    <m/>
    <x v="27"/>
    <x v="0"/>
    <x v="0"/>
    <x v="1106"/>
    <n v="264731"/>
    <n v="263748"/>
    <s v="[Import+Table] Tela Import New Year Calendar"/>
    <n v="6.5"/>
    <s v="IRIS-7374"/>
    <s v="Tela Quality Brazil Metrics HW"/>
    <m/>
    <s v="Trivial"/>
  </r>
  <r>
    <x v="27"/>
    <m/>
    <x v="27"/>
    <x v="0"/>
    <x v="0"/>
    <x v="1107"/>
    <n v="264728"/>
    <n v="263748"/>
    <s v="[Filtros] Estrutura da tela Asia Calendar – Sets"/>
    <n v="2"/>
    <s v="IRIS-7374"/>
    <s v="Tela Quality Brazil Metrics HW"/>
    <m/>
    <s v="Trivial"/>
  </r>
  <r>
    <x v="27"/>
    <m/>
    <x v="27"/>
    <x v="0"/>
    <x v="0"/>
    <x v="1108"/>
    <n v="264009"/>
    <n v="263750"/>
    <s v="[Table] Tabela da Tela Brazil KPI Simpress"/>
    <n v="3"/>
    <s v="IRIS-7375"/>
    <s v="Serviço PO Simpress Details – Report Diário"/>
    <m/>
    <s v="Trivial"/>
  </r>
  <r>
    <x v="27"/>
    <m/>
    <x v="27"/>
    <x v="0"/>
    <x v="0"/>
    <x v="1109"/>
    <n v="264008"/>
    <n v="263750"/>
    <s v="[Filtros] Estrutura da Tela Brazil KPI Simpress"/>
    <n v="2"/>
    <s v="IRIS-7375"/>
    <s v="Serviço PO Simpress Details – Report Diário"/>
    <m/>
    <s v="Trivial"/>
  </r>
  <r>
    <x v="28"/>
    <m/>
    <x v="28"/>
    <x v="1"/>
    <x v="3"/>
    <x v="1110"/>
    <n v="266867"/>
    <n v="263494"/>
    <s v="[Table] Tabela da Tela Brazil Metrics HW OPS"/>
    <m/>
    <m/>
    <m/>
    <s v="Unitary"/>
    <s v="Gravíssima"/>
  </r>
  <r>
    <x v="28"/>
    <m/>
    <x v="28"/>
    <x v="1"/>
    <x v="1"/>
    <x v="1111"/>
    <n v="266863"/>
    <n v="263494"/>
    <s v="[Table] Tabela da Tela Brazil Metrics HW OPS"/>
    <m/>
    <m/>
    <m/>
    <s v="Unitary"/>
    <s v="Alta"/>
  </r>
  <r>
    <x v="28"/>
    <m/>
    <x v="28"/>
    <x v="1"/>
    <x v="4"/>
    <x v="1112"/>
    <n v="266858"/>
    <n v="263494"/>
    <s v="[Table] Tabela da Tela Brazil Metrics HW OPS"/>
    <m/>
    <m/>
    <m/>
    <s v="Unitary"/>
    <s v="Alta"/>
  </r>
  <r>
    <x v="28"/>
    <m/>
    <x v="28"/>
    <x v="1"/>
    <x v="1"/>
    <x v="1113"/>
    <n v="266847"/>
    <n v="263494"/>
    <s v="[Table] Tabela da Tela Brazil Metrics HW OPS"/>
    <m/>
    <m/>
    <m/>
    <s v="Unitary"/>
    <s v="Alta"/>
  </r>
  <r>
    <x v="28"/>
    <m/>
    <x v="28"/>
    <x v="8"/>
    <x v="0"/>
    <x v="1114"/>
    <n v="266844"/>
    <n v="263748"/>
    <s v="Tela Quality Brazil Metrics HW"/>
    <m/>
    <s v="IRIS-7374"/>
    <s v="Tela Quality Brazil Metrics HW"/>
    <m/>
    <s v="Alta"/>
  </r>
  <r>
    <x v="28"/>
    <m/>
    <x v="28"/>
    <x v="5"/>
    <x v="0"/>
    <x v="1115"/>
    <n v="266154"/>
    <n v="263748"/>
    <s v="Tela Quality Brazil Metrics HW"/>
    <n v="1.5"/>
    <s v="IRIS-7374"/>
    <s v="Tela Quality Brazil Metrics HW"/>
    <m/>
    <s v="Trivial"/>
  </r>
  <r>
    <x v="28"/>
    <m/>
    <x v="28"/>
    <x v="5"/>
    <x v="0"/>
    <x v="1116"/>
    <n v="263554"/>
    <n v="263748"/>
    <s v="Tela Quality Brazil Metrics HW"/>
    <n v="2"/>
    <s v="IRIS-7374"/>
    <s v="Tela Quality Brazil Metrics HW"/>
    <m/>
    <s v="Trivial"/>
  </r>
  <r>
    <x v="28"/>
    <m/>
    <x v="28"/>
    <x v="5"/>
    <x v="0"/>
    <x v="1117"/>
    <n v="263494"/>
    <n v="263748"/>
    <s v="Tela Quality Brazil Metrics HW"/>
    <n v="6"/>
    <s v="IRIS-7374"/>
    <s v="Tela Quality Brazil Metrics HW"/>
    <m/>
    <s v="Trivial"/>
  </r>
  <r>
    <x v="29"/>
    <m/>
    <x v="29"/>
    <x v="0"/>
    <x v="0"/>
    <x v="1118"/>
    <n v="266660"/>
    <n v="263748"/>
    <s v="[Download] Exportação de tabela - Quality HW OPS"/>
    <n v="2"/>
    <s v="IRIS-7374"/>
    <s v="Tela Quality Brazil Metrics HW"/>
    <m/>
    <s v="Trivial"/>
  </r>
  <r>
    <x v="29"/>
    <m/>
    <x v="29"/>
    <x v="0"/>
    <x v="0"/>
    <x v="1119"/>
    <n v="264451"/>
    <n v="263748"/>
    <s v="[Table] Tabela da Tela Brazil Metrics Overview"/>
    <n v="4.5"/>
    <s v="IRIS-7374"/>
    <s v="Tela Quality Brazil Metrics HW"/>
    <m/>
    <s v="Trivial"/>
  </r>
  <r>
    <x v="29"/>
    <m/>
    <x v="29"/>
    <x v="0"/>
    <x v="0"/>
    <x v="1120"/>
    <n v="264449"/>
    <n v="263748"/>
    <s v="[Filtros] Estrutura da Tela Brazil Metrics Overview"/>
    <n v="3.5"/>
    <s v="IRIS-7374"/>
    <s v="Tela Quality Brazil Metrics HW"/>
    <m/>
    <s v="Trivial"/>
  </r>
  <r>
    <x v="30"/>
    <m/>
    <x v="30"/>
    <x v="1"/>
    <x v="4"/>
    <x v="1121"/>
    <n v="270186"/>
    <n v="264949"/>
    <s v="Não está sendo exibido os dados importados nas abas &quot;Laser..&quot; e &quot;Ink...&quot;"/>
    <m/>
    <m/>
    <m/>
    <s v="Unitary"/>
    <s v="Major"/>
  </r>
  <r>
    <x v="30"/>
    <m/>
    <x v="30"/>
    <x v="1"/>
    <x v="3"/>
    <x v="1122"/>
    <n v="270184"/>
    <n v="264949"/>
    <s v="A importação dos dados na aba &quot;Row Data&quot; estão duplicando e importando dados errados"/>
    <m/>
    <m/>
    <m/>
    <s v="Unitary"/>
    <s v="Major"/>
  </r>
  <r>
    <x v="30"/>
    <m/>
    <x v="30"/>
    <x v="1"/>
    <x v="2"/>
    <x v="1123"/>
    <n v="269590"/>
    <n v="264823"/>
    <s v="[Tables] Tela Details Metrics Overview - Colunas &quot;Fiscal Years&quot; sem padronização entre as abas"/>
    <m/>
    <m/>
    <m/>
    <s v="Unitary"/>
    <s v="Minor"/>
  </r>
  <r>
    <x v="30"/>
    <m/>
    <x v="30"/>
    <x v="1"/>
    <x v="1"/>
    <x v="1124"/>
    <n v="269588"/>
    <n v="264823"/>
    <s v="[Table] Tela Details Metrics Overview - Coluna &quot;Quarter&quot; sendo exibida indevidamente"/>
    <m/>
    <m/>
    <m/>
    <s v="Unitary"/>
    <s v="Major"/>
  </r>
  <r>
    <x v="30"/>
    <m/>
    <x v="30"/>
    <x v="1"/>
    <x v="2"/>
    <x v="1125"/>
    <n v="269570"/>
    <n v="264823"/>
    <s v="[Table] Tela Details Metrics Overview - Coluna com nome  divergindo com o requisito "/>
    <m/>
    <m/>
    <m/>
    <s v="Unitary"/>
    <s v="Major"/>
  </r>
  <r>
    <x v="30"/>
    <m/>
    <x v="30"/>
    <x v="1"/>
    <x v="2"/>
    <x v="1126"/>
    <n v="269542"/>
    <n v="267910"/>
    <s v="Formato das colunas de datas no padrão americano"/>
    <m/>
    <m/>
    <m/>
    <s v="Unitary"/>
    <s v="Major"/>
  </r>
  <r>
    <x v="30"/>
    <m/>
    <x v="30"/>
    <x v="1"/>
    <x v="1"/>
    <x v="1127"/>
    <n v="269541"/>
    <n v="267910"/>
    <s v="Título da tabela no excel exibido como &quot;Ecobin Table&quot;"/>
    <m/>
    <m/>
    <m/>
    <s v="Unitary"/>
    <s v="Minor"/>
  </r>
  <r>
    <x v="30"/>
    <m/>
    <x v="30"/>
    <x v="2"/>
    <x v="0"/>
    <x v="1128"/>
    <n v="269996"/>
    <n v="263748"/>
    <s v="Os erros da importação estão sendo exibidos na tabela"/>
    <m/>
    <s v="IRIS-7374"/>
    <s v="Tela Quality Brazil Metrics HW"/>
    <m/>
    <s v="Trivial"/>
  </r>
  <r>
    <x v="30"/>
    <m/>
    <x v="30"/>
    <x v="2"/>
    <x v="0"/>
    <x v="1129"/>
    <n v="269919"/>
    <n v="263748"/>
    <s v="[Melhoria] Tela Details Metrics Overview - Limpar &quot;Check Box List&quot; e “Error Table” ao selecionar novo arquivo para upload "/>
    <m/>
    <s v="IRIS-7374"/>
    <s v="Tela Quality Brazil Metrics HW"/>
    <m/>
    <s v="Trivial"/>
  </r>
  <r>
    <x v="30"/>
    <m/>
    <x v="30"/>
    <x v="2"/>
    <x v="0"/>
    <x v="1130"/>
    <n v="269594"/>
    <n v="263748"/>
    <s v="[Melhoria] Tela Details Metrics Overview - Exportação - Replicar o nome das abas em seus respectivos arquivos"/>
    <m/>
    <s v="IRIS-7374"/>
    <s v="Tela Quality Brazil Metrics HW"/>
    <m/>
    <s v="Trivial"/>
  </r>
  <r>
    <x v="30"/>
    <m/>
    <x v="30"/>
    <x v="2"/>
    <x v="0"/>
    <x v="1131"/>
    <n v="269518"/>
    <n v="263748"/>
    <s v="[Melhoria] Tela Details Metrics Overview - Adicionar botão &quot;Back&quot; para retornar a tela principal"/>
    <m/>
    <s v="IRIS-7374"/>
    <s v="Tela Quality Brazil Metrics HW"/>
    <m/>
    <s v="Trivial"/>
  </r>
  <r>
    <x v="30"/>
    <m/>
    <x v="30"/>
    <x v="0"/>
    <x v="0"/>
    <x v="1132"/>
    <n v="267910"/>
    <m/>
    <s v="Agile &gt; Sprint Schedule &gt; Teste Exploratório - Aplicar novos filtros"/>
    <m/>
    <m/>
    <m/>
    <m/>
    <s v="Trivial"/>
  </r>
  <r>
    <x v="30"/>
    <m/>
    <x v="30"/>
    <x v="0"/>
    <x v="0"/>
    <x v="1133"/>
    <n v="264949"/>
    <n v="263748"/>
    <s v="[Import] Processamento - Botão de Upload (Tabela + Erros)"/>
    <n v="6"/>
    <s v="IRIS-7374"/>
    <s v="Tela Quality Brazil Metrics HW"/>
    <m/>
    <s v="Trivial"/>
  </r>
  <r>
    <x v="30"/>
    <m/>
    <x v="30"/>
    <x v="0"/>
    <x v="0"/>
    <x v="1134"/>
    <n v="264872"/>
    <n v="263748"/>
    <s v="[Import] Processamento - Botão de Upload (upload + modal)"/>
    <n v="5"/>
    <s v="IRIS-7374"/>
    <s v="Tela Quality Brazil Metrics HW"/>
    <m/>
    <s v="Trivial"/>
  </r>
  <r>
    <x v="30"/>
    <m/>
    <x v="30"/>
    <x v="0"/>
    <x v="0"/>
    <x v="1135"/>
    <n v="264825"/>
    <n v="263748"/>
    <s v="[Table] Tela de Permission to Process"/>
    <n v="3.5"/>
    <s v="IRIS-7374"/>
    <s v="Tela Quality Brazil Metrics HW"/>
    <m/>
    <s v="Trivial"/>
  </r>
  <r>
    <x v="30"/>
    <m/>
    <x v="30"/>
    <x v="0"/>
    <x v="0"/>
    <x v="1136"/>
    <n v="264823"/>
    <n v="263748"/>
    <s v="[Table] Tela Details Metrics Overview"/>
    <n v="3.5"/>
    <s v="IRIS-7374"/>
    <s v="Tela Quality Brazil Metrics HW"/>
    <m/>
    <s v="Trivial"/>
  </r>
  <r>
    <x v="31"/>
    <m/>
    <x v="31"/>
    <x v="3"/>
    <x v="4"/>
    <x v="1137"/>
    <n v="270529"/>
    <n v="267048"/>
    <s v="Ink HW Performance - Gráfico está quebrando ao filtrar pelo mês de janeiro e FY"/>
    <m/>
    <s v="IRIS-7471"/>
    <s v="Asia Calendar - Aplicar novos filtros"/>
    <s v="Unitary"/>
    <s v="Major"/>
  </r>
  <r>
    <x v="31"/>
    <m/>
    <x v="31"/>
    <x v="3"/>
    <x v="4"/>
    <x v="1138"/>
    <n v="270528"/>
    <n v="267048"/>
    <s v="Sympton Top Offenders - Gráfico não está carregando ao granularizar no calendário Asia"/>
    <m/>
    <s v="IRIS-7471"/>
    <s v="Asia Calendar - Aplicar novos filtros"/>
    <s v="Unitary"/>
    <s v="Major"/>
  </r>
  <r>
    <x v="31"/>
    <m/>
    <x v="31"/>
    <x v="3"/>
    <x v="2"/>
    <x v="1139"/>
    <n v="270439"/>
    <m/>
    <s v="Yield Ink - Estrutura da tela - Calendário padrão Planning"/>
    <m/>
    <m/>
    <m/>
    <s v="Unitary"/>
    <s v="Major"/>
  </r>
  <r>
    <x v="31"/>
    <m/>
    <x v="31"/>
    <x v="3"/>
    <x v="2"/>
    <x v="1140"/>
    <n v="270262"/>
    <m/>
    <s v="[LEGADO] - Ink HW Quality Performance - &quot;Period to&quot; permitindo aplicar datas inferiores ao Period from"/>
    <m/>
    <m/>
    <m/>
    <s v="Unitary"/>
    <s v="Major"/>
  </r>
  <r>
    <x v="31"/>
    <m/>
    <x v="31"/>
    <x v="1"/>
    <x v="3"/>
    <x v="1141"/>
    <n v="270491"/>
    <n v="267047"/>
    <s v="Gráfico Yield Loss Contributors - Tabela de dados não carrega na tela de detalhes"/>
    <m/>
    <m/>
    <m/>
    <s v="Unitary"/>
    <s v="Major"/>
  </r>
  <r>
    <x v="31"/>
    <m/>
    <x v="31"/>
    <x v="1"/>
    <x v="3"/>
    <x v="1142"/>
    <n v="253766"/>
    <n v="267046"/>
    <s v="[LEGADO] - Operação - INK - Gráfico Ink HW Performance -  Trazendo na tabela de dados, dados do mês de Outubro"/>
    <m/>
    <m/>
    <m/>
    <s v="Unitary"/>
    <s v="Critical"/>
  </r>
  <r>
    <x v="31"/>
    <m/>
    <x v="31"/>
    <x v="2"/>
    <x v="0"/>
    <x v="1143"/>
    <n v="270495"/>
    <m/>
    <s v="Ajuste interno para os gráficos que ainda não aplica o calendário Asia"/>
    <m/>
    <m/>
    <m/>
    <m/>
    <s v="Trivial"/>
  </r>
  <r>
    <x v="31"/>
    <m/>
    <x v="31"/>
    <x v="2"/>
    <x v="0"/>
    <x v="1144"/>
    <n v="270486"/>
    <m/>
    <s v="Adicionar ícone para gráficos que não vão utilizar o calendário asia"/>
    <m/>
    <m/>
    <m/>
    <m/>
    <s v="Trivial"/>
  </r>
  <r>
    <x v="31"/>
    <m/>
    <x v="31"/>
    <x v="0"/>
    <x v="0"/>
    <x v="1145"/>
    <n v="267050"/>
    <n v="267048"/>
    <s v="Audit INK - 0 Estrutura Audit Defects Ink HW – Aplicar novos filtros"/>
    <n v="3"/>
    <s v="IRIS-7471"/>
    <s v="Asia Calendar - Aplicar novos filtros"/>
    <m/>
    <s v="Trivial"/>
  </r>
  <r>
    <x v="31"/>
    <m/>
    <x v="31"/>
    <x v="0"/>
    <x v="0"/>
    <x v="1146"/>
    <n v="267049"/>
    <n v="267048"/>
    <s v="Yield Ink - 17 Gráfico “Sympton Top Offenders” – Aplicar Asia Calendar"/>
    <n v="4"/>
    <s v="IRIS-7471"/>
    <s v="Asia Calendar - Aplicar novos filtros"/>
    <m/>
    <s v="Trivial"/>
  </r>
  <r>
    <x v="31"/>
    <m/>
    <x v="31"/>
    <x v="0"/>
    <x v="0"/>
    <x v="1147"/>
    <n v="267047"/>
    <n v="267048"/>
    <s v="Yield Ink - 8 Gráfico “Yield Loss Contributors” – Aplicar Asia Calendar"/>
    <n v="4"/>
    <s v="IRIS-7471"/>
    <s v="Asia Calendar - Aplicar novos filtros"/>
    <m/>
    <s v="Trivial"/>
  </r>
  <r>
    <x v="31"/>
    <m/>
    <x v="31"/>
    <x v="0"/>
    <x v="0"/>
    <x v="1148"/>
    <n v="267046"/>
    <n v="267048"/>
    <s v="Yield Ink - 3 Gráfico “INK HW Performance [metric] – Aplicar Asia Calendar"/>
    <n v="4"/>
    <s v="IRIS-7471"/>
    <s v="Asia Calendar - Aplicar novos filtros"/>
    <m/>
    <s v="Trivial"/>
  </r>
  <r>
    <x v="31"/>
    <m/>
    <x v="31"/>
    <x v="0"/>
    <x v="0"/>
    <x v="1149"/>
    <n v="267045"/>
    <n v="267048"/>
    <s v="Yield Ink - 0 Estrutura Ink HW Quality Performance – Aplicar Asia Calendar"/>
    <n v="2"/>
    <s v="IRIS-7471"/>
    <s v="Asia Calendar - Aplicar novos filtros"/>
    <m/>
    <s v="Trivial"/>
  </r>
  <r>
    <x v="31"/>
    <m/>
    <x v="31"/>
    <x v="0"/>
    <x v="0"/>
    <x v="1150"/>
    <n v="263501"/>
    <n v="263748"/>
    <s v="Quality - Serviço de replicação (job) de Base de Dados – IRIS para T.Systems"/>
    <n v="4"/>
    <s v="IRIS-7374"/>
    <s v="Tela Quality Brazil Metrics HW"/>
    <m/>
    <s v="Trivial"/>
  </r>
  <r>
    <x v="32"/>
    <m/>
    <x v="32"/>
    <x v="1"/>
    <x v="2"/>
    <x v="1151"/>
    <n v="271130"/>
    <n v="270376"/>
    <s v="[Alert] E-mail de Alerta de falha na coleta de dados de Printer p/Tests &amp; Fails"/>
    <m/>
    <m/>
    <m/>
    <s v="Unitary"/>
    <s v="Major"/>
  </r>
  <r>
    <x v="32"/>
    <m/>
    <x v="32"/>
    <x v="3"/>
    <x v="1"/>
    <x v="1152"/>
    <n v="271126"/>
    <n v="270410"/>
    <s v="Command Center - Printer Test &amp; Fail"/>
    <m/>
    <s v="IRIS-7587"/>
    <s v="Command Center - Printer Test &amp; Fail"/>
    <s v="Unitary"/>
    <s v="Minor"/>
  </r>
  <r>
    <x v="32"/>
    <m/>
    <x v="32"/>
    <x v="1"/>
    <x v="1"/>
    <x v="1153"/>
    <n v="271046"/>
    <n v="270471"/>
    <s v="[Table] Tabela da Tela “Printer Test &amp; Fail” - Aba Fail"/>
    <m/>
    <m/>
    <m/>
    <s v="Unitary"/>
    <s v="Minor"/>
  </r>
  <r>
    <x v="32"/>
    <m/>
    <x v="32"/>
    <x v="1"/>
    <x v="1"/>
    <x v="1154"/>
    <n v="271044"/>
    <n v="270471"/>
    <s v="[Table] Tabela da Tela “Printer Test &amp; Fail” - Aba Fail"/>
    <m/>
    <m/>
    <m/>
    <s v="Unitary"/>
    <s v="Minor"/>
  </r>
  <r>
    <x v="32"/>
    <m/>
    <x v="32"/>
    <x v="1"/>
    <x v="4"/>
    <x v="1155"/>
    <n v="271043"/>
    <n v="270471"/>
    <s v="[Table] Tabela da Tela “Printer Test &amp; Fail” - Aba Fail"/>
    <m/>
    <m/>
    <m/>
    <s v="Unitary"/>
    <s v="Major"/>
  </r>
  <r>
    <x v="32"/>
    <m/>
    <x v="32"/>
    <x v="3"/>
    <x v="4"/>
    <x v="1156"/>
    <n v="271010"/>
    <m/>
    <m/>
    <m/>
    <m/>
    <m/>
    <s v="Unitary"/>
    <s v="Major"/>
  </r>
  <r>
    <x v="32"/>
    <m/>
    <x v="32"/>
    <x v="3"/>
    <x v="1"/>
    <x v="1157"/>
    <n v="271005"/>
    <m/>
    <m/>
    <m/>
    <m/>
    <m/>
    <s v="Unitary"/>
    <s v="Major"/>
  </r>
  <r>
    <x v="32"/>
    <m/>
    <x v="32"/>
    <x v="1"/>
    <x v="1"/>
    <x v="1158"/>
    <n v="271001"/>
    <n v="270380"/>
    <s v="[Table] Tabela da Tela “Printer Test &amp; Fail” - Aba Test"/>
    <m/>
    <m/>
    <m/>
    <s v="Unitary"/>
    <s v="Minor"/>
  </r>
  <r>
    <x v="32"/>
    <m/>
    <x v="32"/>
    <x v="3"/>
    <x v="4"/>
    <x v="1159"/>
    <n v="270999"/>
    <m/>
    <m/>
    <m/>
    <m/>
    <m/>
    <s v="Unitary"/>
    <s v="Major"/>
  </r>
  <r>
    <x v="32"/>
    <m/>
    <x v="32"/>
    <x v="3"/>
    <x v="2"/>
    <x v="1160"/>
    <n v="270951"/>
    <m/>
    <m/>
    <m/>
    <m/>
    <m/>
    <s v="Unitary"/>
    <s v="Major"/>
  </r>
  <r>
    <x v="32"/>
    <m/>
    <x v="32"/>
    <x v="2"/>
    <x v="0"/>
    <x v="1161"/>
    <n v="270950"/>
    <m/>
    <m/>
    <m/>
    <m/>
    <m/>
    <m/>
    <s v="Critical"/>
  </r>
  <r>
    <x v="32"/>
    <m/>
    <x v="32"/>
    <x v="1"/>
    <x v="2"/>
    <x v="1162"/>
    <n v="270940"/>
    <n v="270379"/>
    <s v="[Filter] Estrutura de Tela &amp; Filtros - “Printer Test &amp; Fail”"/>
    <m/>
    <m/>
    <m/>
    <s v="Unitary"/>
    <s v="Major"/>
  </r>
  <r>
    <x v="32"/>
    <m/>
    <x v="32"/>
    <x v="0"/>
    <x v="0"/>
    <x v="1163"/>
    <n v="270938"/>
    <m/>
    <m/>
    <m/>
    <m/>
    <m/>
    <m/>
    <s v="Trivial"/>
  </r>
  <r>
    <x v="32"/>
    <m/>
    <x v="32"/>
    <x v="3"/>
    <x v="3"/>
    <x v="1164"/>
    <n v="270937"/>
    <m/>
    <m/>
    <m/>
    <m/>
    <m/>
    <s v="Unitary"/>
    <s v="Major"/>
  </r>
  <r>
    <x v="32"/>
    <m/>
    <x v="32"/>
    <x v="3"/>
    <x v="3"/>
    <x v="1165"/>
    <n v="270936"/>
    <m/>
    <m/>
    <m/>
    <m/>
    <m/>
    <s v="Unitary"/>
    <s v="Critical"/>
  </r>
  <r>
    <x v="32"/>
    <m/>
    <x v="32"/>
    <x v="0"/>
    <x v="0"/>
    <x v="1166"/>
    <n v="270532"/>
    <n v="270410"/>
    <s v="Command Center - Printer Test &amp; Fail"/>
    <n v="2"/>
    <s v="IRIS-7587"/>
    <s v="Command Center - Printer Test &amp; Fail"/>
    <m/>
    <s v="Trivial"/>
  </r>
  <r>
    <x v="32"/>
    <m/>
    <x v="32"/>
    <x v="0"/>
    <x v="0"/>
    <x v="1167"/>
    <n v="270531"/>
    <n v="270410"/>
    <s v="Command Center - Printer Test &amp; Fail"/>
    <n v="3"/>
    <s v="IRIS-7587"/>
    <s v="Command Center - Printer Test &amp; Fail"/>
    <m/>
    <s v="Trivial"/>
  </r>
  <r>
    <x v="32"/>
    <m/>
    <x v="32"/>
    <x v="0"/>
    <x v="0"/>
    <x v="1168"/>
    <n v="270471"/>
    <n v="270410"/>
    <s v="Command Center - Printer Test &amp; Fail"/>
    <n v="3"/>
    <s v="IRIS-7587"/>
    <s v="Command Center - Printer Test &amp; Fail"/>
    <m/>
    <s v="Trivial"/>
  </r>
  <r>
    <x v="32"/>
    <m/>
    <x v="32"/>
    <x v="0"/>
    <x v="0"/>
    <x v="1169"/>
    <n v="270381"/>
    <n v="270410"/>
    <s v="Command Center - Printer Test &amp; Fail"/>
    <n v="2.5"/>
    <s v="IRIS-7587"/>
    <s v="Command Center - Printer Test &amp; Fail"/>
    <m/>
    <s v="Trivial"/>
  </r>
  <r>
    <x v="32"/>
    <m/>
    <x v="32"/>
    <x v="0"/>
    <x v="0"/>
    <x v="1170"/>
    <n v="270380"/>
    <n v="270410"/>
    <s v="Command Center - Printer Test &amp; Fail"/>
    <n v="3"/>
    <s v="IRIS-7587"/>
    <s v="Command Center - Printer Test &amp; Fail"/>
    <m/>
    <s v="Trivial"/>
  </r>
  <r>
    <x v="32"/>
    <m/>
    <x v="32"/>
    <x v="0"/>
    <x v="0"/>
    <x v="1171"/>
    <n v="270379"/>
    <n v="270410"/>
    <s v="Command Center - Printer Test &amp; Fail"/>
    <n v="2.5"/>
    <s v="IRIS-7587"/>
    <s v="Command Center - Printer Test &amp; Fail"/>
    <m/>
    <s v="Trivial"/>
  </r>
  <r>
    <x v="32"/>
    <m/>
    <x v="32"/>
    <x v="0"/>
    <x v="0"/>
    <x v="1172"/>
    <n v="270376"/>
    <n v="270410"/>
    <s v="Command Center - Printer Test &amp; Fail"/>
    <n v="3.5"/>
    <s v="IRIS-7587"/>
    <s v="Command Center - Printer Test &amp; Fail"/>
    <m/>
    <s v="Trivial"/>
  </r>
  <r>
    <x v="32"/>
    <m/>
    <x v="32"/>
    <x v="0"/>
    <x v="0"/>
    <x v="1173"/>
    <n v="270375"/>
    <n v="270410"/>
    <s v="Command Center - Printer Test &amp; Fail"/>
    <n v="2"/>
    <s v="IRIS-7587"/>
    <s v="Command Center - Printer Test &amp; Fail"/>
    <m/>
    <s v="Trivial"/>
  </r>
  <r>
    <x v="33"/>
    <m/>
    <x v="33"/>
    <x v="3"/>
    <x v="4"/>
    <x v="1174"/>
    <n v="272057"/>
    <n v="267048"/>
    <s v="Yield Laser - 1 Gráfico Ops Factory [metric] Yield - Gráfico não carrega após clicar em um mês no calendário SAB"/>
    <m/>
    <s v="IRIS-7471"/>
    <s v="Asia Calendar - Aplicar novos filtros"/>
    <s v="Unitary"/>
    <s v="Critical"/>
  </r>
  <r>
    <x v="33"/>
    <m/>
    <x v="33"/>
    <x v="3"/>
    <x v="4"/>
    <x v="1175"/>
    <n v="272000"/>
    <n v="267048"/>
    <s v="Gráfico trazendo meses a menos em Last 18 months para calendário Flex, Sab e também para calendário planning com last 24 months"/>
    <m/>
    <s v="IRIS-7471"/>
    <s v="Asia Calendar - Aplicar novos filtros"/>
    <s v="Unitary"/>
    <s v="Major"/>
  </r>
  <r>
    <x v="33"/>
    <m/>
    <x v="33"/>
    <x v="3"/>
    <x v="3"/>
    <x v="1176"/>
    <n v="271995"/>
    <n v="267048"/>
    <s v="Gráfico não carrega após clicar em um mês no calendário SAB"/>
    <m/>
    <s v="IRIS-7471"/>
    <s v="Asia Calendar - Aplicar novos filtros"/>
    <s v="Unitary"/>
    <s v="Blocker"/>
  </r>
  <r>
    <x v="33"/>
    <m/>
    <x v="33"/>
    <x v="3"/>
    <x v="2"/>
    <x v="1177"/>
    <n v="271945"/>
    <m/>
    <s v="Yield Laser - Tabela “Laser HW” - Cálculo incorreto para conversão de &quot;%&quot; para &quot;DDPM&quot; "/>
    <m/>
    <m/>
    <m/>
    <s v="Unitary"/>
    <s v="Critical"/>
  </r>
  <r>
    <x v="33"/>
    <m/>
    <x v="33"/>
    <x v="3"/>
    <x v="2"/>
    <x v="1178"/>
    <n v="271927"/>
    <m/>
    <s v="Yield Ink - Tabela “INK HW FAMILIES” - Cálculo incorreto para conversão de &quot;%&quot; para &quot;DDPM&quot;"/>
    <m/>
    <m/>
    <m/>
    <s v="Unitary"/>
    <s v="Critical"/>
  </r>
  <r>
    <x v="33"/>
    <m/>
    <x v="33"/>
    <x v="3"/>
    <x v="2"/>
    <x v="1179"/>
    <n v="271926"/>
    <m/>
    <s v="Yield Ink - Tabela “INK HW” - Cálculo incorreto para conversão de &quot;%&quot; para &quot;DDPM&quot;"/>
    <m/>
    <m/>
    <m/>
    <s v="Unitary"/>
    <s v="Critical"/>
  </r>
  <r>
    <x v="33"/>
    <m/>
    <x v="33"/>
    <x v="3"/>
    <x v="3"/>
    <x v="1180"/>
    <n v="271523"/>
    <m/>
    <s v="Estrutura Laser HW Quality Performance/INK HW Performance - Gráficos exibindo &quot;No data available&quot;"/>
    <m/>
    <m/>
    <m/>
    <s v="Unitary"/>
    <s v="Blocker"/>
  </r>
  <r>
    <x v="33"/>
    <m/>
    <x v="33"/>
    <x v="1"/>
    <x v="4"/>
    <x v="1181"/>
    <n v="272015"/>
    <n v="267769"/>
    <s v="Yield Laser - 1 Gráfico Ops Factory [metric] Yield - Gráfico não granulariza por semanas"/>
    <m/>
    <m/>
    <m/>
    <s v="Unitary"/>
    <s v="Critical"/>
  </r>
  <r>
    <x v="33"/>
    <m/>
    <x v="33"/>
    <x v="1"/>
    <x v="3"/>
    <x v="1182"/>
    <n v="271993"/>
    <n v="267769"/>
    <s v="Yield Laser - Gráfico &quot;Ops Factory [metric] Yield&quot; - Cálculo incorreto para conversão de &quot;%&quot; para &quot;DDPM&quot;"/>
    <m/>
    <m/>
    <m/>
    <s v="Unitary"/>
    <s v="Critical"/>
  </r>
  <r>
    <x v="33"/>
    <m/>
    <x v="33"/>
    <x v="1"/>
    <x v="4"/>
    <x v="1183"/>
    <n v="271916"/>
    <n v="267686"/>
    <s v="Ao granularizar de mês para semanas o gráfico exibe o dia"/>
    <m/>
    <m/>
    <m/>
    <s v="Unitary"/>
    <s v="Critical"/>
  </r>
  <r>
    <x v="33"/>
    <m/>
    <x v="33"/>
    <x v="1"/>
    <x v="3"/>
    <x v="1184"/>
    <n v="271912"/>
    <n v="267686"/>
    <s v="Gráfico exibindo NO data available quando há dados"/>
    <m/>
    <m/>
    <m/>
    <s v="Unitary"/>
    <s v="Critical"/>
  </r>
  <r>
    <x v="33"/>
    <m/>
    <x v="33"/>
    <x v="1"/>
    <x v="4"/>
    <x v="1185"/>
    <n v="271860"/>
    <n v="267768"/>
    <s v="Tabela trazendo o Mês de Janeiro para os últimos 6 meses em Asia"/>
    <m/>
    <m/>
    <m/>
    <s v="Unitary"/>
    <s v="Critical"/>
  </r>
  <r>
    <x v="33"/>
    <m/>
    <x v="33"/>
    <x v="1"/>
    <x v="3"/>
    <x v="1186"/>
    <n v="271626"/>
    <n v="267053"/>
    <s v="Yield Ink - 2 Tabela “INK HW FAMILIES” Yield - Tabela quebra ao tentar granularizar por subfamílias."/>
    <m/>
    <m/>
    <m/>
    <s v="Unitary"/>
    <s v="Critical"/>
  </r>
  <r>
    <x v="33"/>
    <m/>
    <x v="33"/>
    <x v="1"/>
    <x v="1"/>
    <x v="1187"/>
    <n v="271601"/>
    <n v="267053"/>
    <s v="Yield Ink - 2 Tabela “INK HW FAMILIES” Yield - Valores não ficam vermelho, quando estão fora do target."/>
    <m/>
    <m/>
    <m/>
    <s v="Unitary"/>
    <s v="Major"/>
  </r>
  <r>
    <x v="33"/>
    <m/>
    <x v="33"/>
    <x v="1"/>
    <x v="4"/>
    <x v="1188"/>
    <n v="271589"/>
    <n v="267053"/>
    <s v="Yield Ink - 2 Tabela “INK HW FAMILIES” Yield - Tabela não carrega nos períodos fechados, a partir de &quot;Last 12 months&quot;"/>
    <m/>
    <m/>
    <m/>
    <s v="Unitary"/>
    <s v="Critical"/>
  </r>
  <r>
    <x v="33"/>
    <m/>
    <x v="33"/>
    <x v="1"/>
    <x v="4"/>
    <x v="1189"/>
    <n v="271587"/>
    <n v="267052"/>
    <s v="Tabela não carrega ao retornar para períodos fechados"/>
    <m/>
    <m/>
    <m/>
    <s v="Unitary"/>
    <s v="Critical"/>
  </r>
  <r>
    <x v="33"/>
    <m/>
    <x v="33"/>
    <x v="2"/>
    <x v="0"/>
    <x v="1190"/>
    <n v="271629"/>
    <n v="267048"/>
    <s v="Quality - Telas de Yield - Tabelas - Exibir nome e métrica nos arquivos exportados, quando a visão for quebrada por semana."/>
    <m/>
    <s v="IRIS-7471"/>
    <s v="Asia Calendar - Aplicar novos filtros"/>
    <m/>
    <s v="Minor"/>
  </r>
  <r>
    <x v="33"/>
    <m/>
    <x v="33"/>
    <x v="0"/>
    <x v="0"/>
    <x v="1191"/>
    <n v="271310"/>
    <m/>
    <s v="[BA] Scope Document - Yield Ink - Incluir rework action – “limpeza” para a commodity Scanner [Gráfico Yield Loss Contributors]"/>
    <m/>
    <m/>
    <m/>
    <m/>
    <s v="Trivial"/>
  </r>
  <r>
    <x v="33"/>
    <m/>
    <x v="33"/>
    <x v="0"/>
    <x v="0"/>
    <x v="1192"/>
    <n v="267841"/>
    <n v="267048"/>
    <s v="Yield Laser - 0 Estrutura Laser HW Quality Performance – Aplicar Asia Calendar"/>
    <n v="2"/>
    <s v="IRIS-7471"/>
    <s v="Asia Calendar - Aplicar novos filtros"/>
    <m/>
    <s v="Trivial"/>
  </r>
  <r>
    <x v="33"/>
    <m/>
    <x v="33"/>
    <x v="0"/>
    <x v="0"/>
    <x v="1193"/>
    <n v="267769"/>
    <n v="267048"/>
    <s v="Yield Laser - 1 Gráfico Ops Factory [metric] Yield"/>
    <n v="3.5"/>
    <s v="IRIS-7471"/>
    <s v="Asia Calendar - Aplicar novos filtros"/>
    <m/>
    <s v="Trivial"/>
  </r>
  <r>
    <x v="33"/>
    <m/>
    <x v="33"/>
    <x v="0"/>
    <x v="0"/>
    <x v="1194"/>
    <n v="267768"/>
    <n v="267048"/>
    <s v="Yield Laser - 1 Tabela “Laser HW”"/>
    <n v="4"/>
    <s v="IRIS-7471"/>
    <s v="Asia Calendar - Aplicar novos filtros"/>
    <m/>
    <s v="Trivial"/>
  </r>
  <r>
    <x v="33"/>
    <m/>
    <x v="33"/>
    <x v="0"/>
    <x v="0"/>
    <x v="1195"/>
    <n v="267686"/>
    <n v="267048"/>
    <s v="Yield Ink - 1 Gráfico HPS Factory [metric] Yield - Aplicar Asia Calendar"/>
    <n v="3.5"/>
    <s v="IRIS-7471"/>
    <s v="Asia Calendar - Aplicar novos filtros"/>
    <m/>
    <s v="Trivial"/>
  </r>
  <r>
    <x v="33"/>
    <m/>
    <x v="33"/>
    <x v="0"/>
    <x v="0"/>
    <x v="1196"/>
    <n v="267053"/>
    <n v="267048"/>
    <s v="Yield Ink - 2 Tabela “INK HW FAMILIES” Yield - Aplicar Asia Calendar"/>
    <n v="4"/>
    <s v="IRIS-7471"/>
    <s v="Asia Calendar - Aplicar novos filtros"/>
    <m/>
    <s v="Trivial"/>
  </r>
  <r>
    <x v="33"/>
    <m/>
    <x v="33"/>
    <x v="0"/>
    <x v="0"/>
    <x v="1197"/>
    <n v="267052"/>
    <n v="267048"/>
    <s v="Yield Ink -  1 Tabela “INK HW” - Aplicar Asia Calendar"/>
    <n v="4"/>
    <s v="IRIS-7471"/>
    <s v="Asia Calendar - Aplicar novos filtros"/>
    <m/>
    <s v="Trivial"/>
  </r>
  <r>
    <x v="33"/>
    <m/>
    <x v="33"/>
    <x v="0"/>
    <x v="0"/>
    <x v="1198"/>
    <n v="267051"/>
    <n v="267048"/>
    <s v="Audit Ink - 2 Gráfico Audit Defects Results – Aplicar novos filtros"/>
    <n v="3.5"/>
    <s v="IRIS-7471"/>
    <s v="Asia Calendar - Aplicar novos filtros"/>
    <m/>
    <s v="Trivial"/>
  </r>
  <r>
    <x v="33"/>
    <m/>
    <x v="33"/>
    <x v="9"/>
    <x v="0"/>
    <x v="1199"/>
    <s v="IRIS-7683"/>
    <n v="267048"/>
    <s v="[LEGADO] - Valor de Target de Yield Loss em vermelho quando está exatamente no limite"/>
    <m/>
    <s v="IRIS-7471"/>
    <s v="Asia Calendar - Aplicar novos filtros"/>
    <s v="Unitary"/>
    <s v="Major"/>
  </r>
  <r>
    <x v="33"/>
    <m/>
    <x v="33"/>
    <x v="9"/>
    <x v="0"/>
    <x v="1200"/>
    <s v="IRIS-7680"/>
    <n v="267048"/>
    <s v="[LEGADO] - Laser HW Quality Performance - Calendários exibindo sempre os últimos 12 meses nos períodos fechados"/>
    <m/>
    <s v="IRIS-7471"/>
    <s v="Asia Calendar - Aplicar novos filtros"/>
    <s v="Unitary"/>
    <s v="Critical"/>
  </r>
  <r>
    <x v="33"/>
    <m/>
    <x v="33"/>
    <x v="9"/>
    <x v="0"/>
    <x v="1201"/>
    <s v="IRIS-7677"/>
    <m/>
    <s v="[LEGADO] - INK HW QUALITY PERFORMANCE - Tooltips das tabelas INK HW e INK HW FAMILIES não exibem corretamente"/>
    <m/>
    <m/>
    <m/>
    <s v="Unitary"/>
    <s v="Minor"/>
  </r>
  <r>
    <x v="33"/>
    <m/>
    <x v="33"/>
    <x v="9"/>
    <x v="0"/>
    <x v="1202"/>
    <s v="IRIS-7674"/>
    <m/>
    <s v="[LEGADO] - INK HW QUALITY PERFORMANCE - Tabela não retorna para a visão principal após trocar filtro"/>
    <m/>
    <m/>
    <m/>
    <s v="Unitary"/>
    <s v="Medium"/>
  </r>
  <r>
    <x v="33"/>
    <m/>
    <x v="33"/>
    <x v="9"/>
    <x v="0"/>
    <x v="1203"/>
    <s v="IRIS-7672"/>
    <n v="267048"/>
    <s v="[LEGADO] Yield Ink - 2 Tabela “INK HW FAMILIES” Yield - Tooltips não exibem períodos, quando &quot;Group&quot; é igual à &quot;Fiscal Year&quot; ou &quot;Day&quot;."/>
    <m/>
    <s v="IRIS-7471"/>
    <s v="Asia Calendar - Aplicar novos filtros"/>
    <s v="Unitary"/>
    <s v="Major"/>
  </r>
  <r>
    <x v="33"/>
    <m/>
    <x v="33"/>
    <x v="9"/>
    <x v="0"/>
    <x v="1204"/>
    <s v="IRIS-7667"/>
    <m/>
    <s v="[LEGADO] - Laser HW Quality Performance - Botão &quot;Apply&quot; habilitando quando filtros Period from e Period to estão incompatíveis"/>
    <m/>
    <m/>
    <m/>
    <s v="Unitary"/>
    <s v="Critical"/>
  </r>
  <r>
    <x v="34"/>
    <m/>
    <x v="34"/>
    <x v="10"/>
    <x v="3"/>
    <x v="1205"/>
    <n v="273086"/>
    <n v="267048"/>
    <n v="1"/>
    <m/>
    <s v="IRIS-7471"/>
    <s v="Asia Calendar - Aplicar novos filtros"/>
    <s v="Unitary"/>
    <s v="Critical"/>
  </r>
  <r>
    <x v="34"/>
    <m/>
    <x v="34"/>
    <x v="10"/>
    <x v="3"/>
    <x v="1206"/>
    <n v="273080"/>
    <m/>
    <n v="1"/>
    <m/>
    <m/>
    <m/>
    <s v="Unitary"/>
    <s v="Critical"/>
  </r>
  <r>
    <x v="34"/>
    <m/>
    <x v="34"/>
    <x v="9"/>
    <x v="0"/>
    <x v="1207"/>
    <n v="272989"/>
    <m/>
    <s v="[LEGADO] - INK HW QUALITY PERFORMANCE - Gráfico Ink HW Performance per category [metric] - Gráfico não carrega em Last 6 months"/>
    <m/>
    <m/>
    <m/>
    <s v="Unitary"/>
    <s v="Critical"/>
  </r>
  <r>
    <x v="34"/>
    <m/>
    <x v="34"/>
    <x v="9"/>
    <x v="0"/>
    <x v="1208"/>
    <n v="272897"/>
    <m/>
    <s v="[LEGADO] - Audit Defects Ink HW - Estrutura da tela - Calendário padrão vindo como &quot;Planning&quot;"/>
    <m/>
    <m/>
    <m/>
    <s v="Unitary"/>
    <s v="Major"/>
  </r>
  <r>
    <x v="34"/>
    <m/>
    <x v="34"/>
    <x v="9"/>
    <x v="0"/>
    <x v="1209"/>
    <n v="272894"/>
    <n v="267048"/>
    <s v="[LEGADO]- Gráfico HPS Factory Audit Yield Loss (CSA) - Gráfico não exibe &quot;No data Available&quot;"/>
    <m/>
    <s v="IRIS-7471"/>
    <s v="Asia Calendar - Aplicar novos filtros"/>
    <s v="Unitary"/>
    <s v="Major"/>
  </r>
  <r>
    <x v="34"/>
    <m/>
    <x v="34"/>
    <x v="3"/>
    <x v="4"/>
    <x v="1210"/>
    <n v="272793"/>
    <m/>
    <s v="Audit Defects Ink HW - Filtro &quot;Group&quot; do cabeçalho perdendo cache na tela"/>
    <m/>
    <m/>
    <m/>
    <s v="Unitary"/>
    <s v="Critical"/>
  </r>
  <r>
    <x v="34"/>
    <m/>
    <x v="34"/>
    <x v="9"/>
    <x v="0"/>
    <x v="1211"/>
    <n v="272718"/>
    <m/>
    <s v="[LEGADO] - Laser HW Quality Performance - Gráfico Laser HW Performance [metric] - Gráfico não traz dados de Janeiro e Fevereiro 2024"/>
    <m/>
    <m/>
    <m/>
    <s v="Unitary"/>
    <s v="Critical"/>
  </r>
  <r>
    <x v="34"/>
    <m/>
    <x v="34"/>
    <x v="9"/>
    <x v="0"/>
    <x v="1178"/>
    <n v="271927"/>
    <m/>
    <s v="[LEGADO] -Yield Ink - Tabela “INK HW FAMILIES” - Cálculo incorreto para conversão de &quot;%&quot; para &quot;DDPM&quot;"/>
    <m/>
    <m/>
    <m/>
    <s v="Unitary"/>
    <s v="Critical"/>
  </r>
  <r>
    <x v="34"/>
    <m/>
    <x v="34"/>
    <x v="3"/>
    <x v="2"/>
    <x v="1179"/>
    <n v="271926"/>
    <m/>
    <s v="Yield Ink - Tabela “INK HW” - Cálculo incorreto para conversão de &quot;%&quot; para &quot;DDPM&quot;"/>
    <m/>
    <m/>
    <m/>
    <s v="Unitary"/>
    <s v="Critical"/>
  </r>
  <r>
    <x v="34"/>
    <m/>
    <x v="34"/>
    <x v="9"/>
    <x v="0"/>
    <x v="1212"/>
    <n v="271891"/>
    <n v="267048"/>
    <s v="[LEGADO] -  LASER HW - Tabela &quot;LASER HW&quot;/Tabela &quot;LASER HW FAMILIES&quot; - Arquivo exportado não exibe conforme os períodos fechados"/>
    <m/>
    <s v="IRIS-7471"/>
    <s v="Asia Calendar - Aplicar novos filtros"/>
    <s v="Unitary"/>
    <s v="Critical"/>
  </r>
  <r>
    <x v="34"/>
    <m/>
    <x v="34"/>
    <x v="10"/>
    <x v="3"/>
    <x v="1213"/>
    <n v="273183"/>
    <n v="267056"/>
    <n v="1"/>
    <m/>
    <m/>
    <m/>
    <s v="Unitary"/>
    <s v="Critical"/>
  </r>
  <r>
    <x v="34"/>
    <m/>
    <x v="34"/>
    <x v="1"/>
    <x v="3"/>
    <x v="1213"/>
    <n v="273092"/>
    <n v="267056"/>
    <n v="1"/>
    <m/>
    <m/>
    <m/>
    <s v="Unitary"/>
    <s v="Critical"/>
  </r>
  <r>
    <x v="34"/>
    <m/>
    <x v="34"/>
    <x v="10"/>
    <x v="3"/>
    <x v="1213"/>
    <n v="273012"/>
    <n v="267056"/>
    <n v="1"/>
    <m/>
    <m/>
    <m/>
    <s v="Unitary"/>
    <s v="Critical"/>
  </r>
  <r>
    <x v="34"/>
    <m/>
    <x v="34"/>
    <x v="1"/>
    <x v="3"/>
    <x v="1206"/>
    <n v="272972"/>
    <n v="267058"/>
    <n v="1"/>
    <m/>
    <m/>
    <m/>
    <s v="Unitary"/>
    <s v="Critical"/>
  </r>
  <r>
    <x v="34"/>
    <m/>
    <x v="34"/>
    <x v="1"/>
    <x v="2"/>
    <x v="1206"/>
    <n v="272966"/>
    <n v="267058"/>
    <n v="1"/>
    <m/>
    <m/>
    <m/>
    <s v="Unitary"/>
    <s v="Major"/>
  </r>
  <r>
    <x v="34"/>
    <m/>
    <x v="34"/>
    <x v="1"/>
    <x v="4"/>
    <x v="1206"/>
    <n v="272949"/>
    <n v="267058"/>
    <n v="1"/>
    <m/>
    <m/>
    <m/>
    <s v="Unitary"/>
    <s v="Critical"/>
  </r>
  <r>
    <x v="34"/>
    <m/>
    <x v="34"/>
    <x v="1"/>
    <x v="4"/>
    <x v="1214"/>
    <n v="272883"/>
    <n v="267687"/>
    <n v="1"/>
    <m/>
    <m/>
    <m/>
    <s v="Unitary"/>
    <s v="Major"/>
  </r>
  <r>
    <x v="34"/>
    <m/>
    <x v="34"/>
    <x v="1"/>
    <x v="4"/>
    <x v="1214"/>
    <n v="272791"/>
    <n v="267687"/>
    <n v="1"/>
    <m/>
    <m/>
    <m/>
    <s v="Unitary"/>
    <s v="Critical"/>
  </r>
  <r>
    <x v="34"/>
    <m/>
    <x v="34"/>
    <x v="1"/>
    <x v="4"/>
    <x v="1214"/>
    <n v="272777"/>
    <n v="267687"/>
    <n v="1"/>
    <m/>
    <m/>
    <m/>
    <s v="Unitary"/>
    <s v="Critical"/>
  </r>
  <r>
    <x v="34"/>
    <m/>
    <x v="34"/>
    <x v="1"/>
    <x v="3"/>
    <x v="1215"/>
    <n v="272715"/>
    <n v="267771"/>
    <n v="1"/>
    <m/>
    <m/>
    <m/>
    <s v="Unitary"/>
    <s v="Critical"/>
  </r>
  <r>
    <x v="34"/>
    <m/>
    <x v="34"/>
    <x v="1"/>
    <x v="3"/>
    <x v="1215"/>
    <n v="272694"/>
    <n v="267771"/>
    <n v="1"/>
    <m/>
    <m/>
    <m/>
    <s v="Unitary"/>
    <s v="Critical"/>
  </r>
  <r>
    <x v="34"/>
    <m/>
    <x v="34"/>
    <x v="1"/>
    <x v="4"/>
    <x v="1215"/>
    <n v="272693"/>
    <n v="267771"/>
    <n v="1"/>
    <m/>
    <m/>
    <m/>
    <s v="Unitary"/>
    <s v="Critical"/>
  </r>
  <r>
    <x v="34"/>
    <m/>
    <x v="34"/>
    <x v="0"/>
    <x v="0"/>
    <x v="1216"/>
    <n v="272872"/>
    <m/>
    <n v="1"/>
    <m/>
    <m/>
    <m/>
    <m/>
    <s v="Trivial"/>
  </r>
  <r>
    <x v="34"/>
    <m/>
    <x v="34"/>
    <x v="0"/>
    <x v="0"/>
    <x v="1217"/>
    <n v="271679"/>
    <n v="271608"/>
    <n v="1"/>
    <m/>
    <s v="IRIS-7673"/>
    <s v="Automação de Testes QA"/>
    <m/>
    <s v="Trivial"/>
  </r>
  <r>
    <x v="34"/>
    <m/>
    <x v="34"/>
    <x v="0"/>
    <x v="0"/>
    <x v="1218"/>
    <n v="267771"/>
    <n v="267048"/>
    <s v="Yield Laser - 3 Gráfico “Laser HW Performance [metric]”"/>
    <n v="4"/>
    <s v="IRIS-7471"/>
    <s v="Asia Calendar - Aplicar novos filtros"/>
    <m/>
    <s v="Trivial"/>
  </r>
  <r>
    <x v="34"/>
    <m/>
    <x v="34"/>
    <x v="0"/>
    <x v="6"/>
    <x v="1219"/>
    <n v="267770"/>
    <n v="267048"/>
    <n v="0"/>
    <n v="4"/>
    <s v="IRIS-7471"/>
    <s v="Asia Calendar - Aplicar novos filtros"/>
    <m/>
    <s v="Trivial"/>
  </r>
  <r>
    <x v="34"/>
    <m/>
    <x v="34"/>
    <x v="0"/>
    <x v="6"/>
    <x v="1220"/>
    <n v="267688"/>
    <n v="267048"/>
    <n v="0"/>
    <n v="3"/>
    <s v="IRIS-7471"/>
    <s v="Asia Calendar - Aplicar novos filtros"/>
    <m/>
    <s v="Trivial"/>
  </r>
  <r>
    <x v="34"/>
    <m/>
    <x v="34"/>
    <x v="0"/>
    <x v="0"/>
    <x v="1221"/>
    <n v="267687"/>
    <n v="267048"/>
    <s v="Audit INK - 1 Gráfico &quot;HPS Factory Audit Yield Loss (CSA)&quot;"/>
    <n v="4"/>
    <s v="IRIS-7471"/>
    <s v="Asia Calendar - Aplicar novos filtros"/>
    <m/>
    <s v="Trivial"/>
  </r>
  <r>
    <x v="34"/>
    <m/>
    <x v="34"/>
    <x v="0"/>
    <x v="0"/>
    <x v="1222"/>
    <n v="267060"/>
    <n v="267048"/>
    <s v="Yield Ink - 11 Gráfico “Commodity Top Offenders - Yield Loss”"/>
    <n v="2.5"/>
    <s v="IRIS-7471"/>
    <s v="Asia Calendar - Aplicar novos filtros"/>
    <m/>
    <s v="Trivial"/>
  </r>
  <r>
    <x v="34"/>
    <m/>
    <x v="34"/>
    <x v="0"/>
    <x v="0"/>
    <x v="1223"/>
    <n v="267058"/>
    <n v="267048"/>
    <s v="Yield Ink - 9 Gráfico “Ink Performance per platform [metric]”"/>
    <n v="3"/>
    <s v="IRIS-7471"/>
    <s v="Asia Calendar - Aplicar novos filtros"/>
    <m/>
    <s v="Trivial"/>
  </r>
  <r>
    <x v="34"/>
    <m/>
    <x v="34"/>
    <x v="0"/>
    <x v="0"/>
    <x v="1224"/>
    <n v="267056"/>
    <n v="267048"/>
    <s v="Yield Ink - 6 Gráfico “Detractors Contributors Performance”"/>
    <n v="2"/>
    <s v="IRIS-7471"/>
    <s v="Asia Calendar - Aplicar novos filtros"/>
    <m/>
    <s v="Trivial"/>
  </r>
  <r>
    <x v="35"/>
    <m/>
    <x v="35"/>
    <x v="1"/>
    <x v="3"/>
    <x v="1225"/>
    <n v="273868"/>
    <n v="267690"/>
    <s v="Audit INK - Gráfico Top Offenders per Symptom Pareto - Gráfico exibindo quartil a mais"/>
    <m/>
    <m/>
    <m/>
    <m/>
    <m/>
  </r>
  <r>
    <x v="35"/>
    <m/>
    <x v="35"/>
    <x v="1"/>
    <x v="3"/>
    <x v="1226"/>
    <n v="273849"/>
    <n v="267690"/>
    <s v="Audit INK - Gráfico Top Offenders per Symptom Pareto - Gráfico não exibe dados em FY, Quartil, Month em um período onde tem dados"/>
    <m/>
    <m/>
    <m/>
    <m/>
    <m/>
  </r>
  <r>
    <x v="35"/>
    <m/>
    <x v="35"/>
    <x v="9"/>
    <x v="0"/>
    <x v="1227"/>
    <n v="273840"/>
    <m/>
    <s v="[LEGADO] - Audit INK - 5 Gráfico Top Offenders per Symptom Pareto - Gráfico exibindo No data available quando tem dados"/>
    <m/>
    <m/>
    <m/>
    <m/>
    <m/>
  </r>
  <r>
    <x v="35"/>
    <m/>
    <x v="35"/>
    <x v="1"/>
    <x v="3"/>
    <x v="1228"/>
    <n v="273759"/>
    <n v="267787"/>
    <s v="Audit Laser - Gráfico Audit Defects Results - Soma das barras não corresponde à soma dos valores no excel"/>
    <m/>
    <m/>
    <m/>
    <m/>
    <m/>
  </r>
  <r>
    <x v="35"/>
    <m/>
    <x v="35"/>
    <x v="1"/>
    <x v="2"/>
    <x v="1229"/>
    <n v="273755"/>
    <n v="267786"/>
    <s v="Audit Laser - 1 Gráfico Ops Factory Audit - Gráfico não guarda cache ao voltar à tela principal."/>
    <m/>
    <m/>
    <m/>
    <m/>
    <m/>
  </r>
  <r>
    <x v="35"/>
    <m/>
    <x v="35"/>
    <x v="9"/>
    <x v="0"/>
    <x v="1230"/>
    <n v="273624"/>
    <m/>
    <s v="[LEGADO] Audit INK - 4 Gráfico Commodity top Offenders Pareto - Após granularizar  o gráfico não é possível acessar a Tela de detalhes."/>
    <m/>
    <m/>
    <m/>
    <m/>
    <m/>
  </r>
  <r>
    <x v="35"/>
    <m/>
    <x v="35"/>
    <x v="9"/>
    <x v="0"/>
    <x v="1231"/>
    <n v="273619"/>
    <m/>
    <s v="[LEGADO] Audit INK - 4 Gráfico Commodity top Offenders Pareto - Quando granularizado algumas estações não exibem as informações corretamente."/>
    <m/>
    <m/>
    <m/>
    <m/>
    <m/>
  </r>
  <r>
    <x v="35"/>
    <m/>
    <x v="35"/>
    <x v="9"/>
    <x v="0"/>
    <x v="1232"/>
    <n v="273345"/>
    <m/>
    <s v="[LEGADO] - Audit Ink HW - Gráfico Commodity Top Offenders Pareto - Gráfico não carrega ao mudar filtro &quot;Group&quot;"/>
    <m/>
    <m/>
    <m/>
    <m/>
    <m/>
  </r>
  <r>
    <x v="35"/>
    <m/>
    <x v="35"/>
    <x v="9"/>
    <x v="0"/>
    <x v="1233"/>
    <n v="273322"/>
    <m/>
    <s v="[LEGADO] - Audit Defects Laser HW - Filtro &quot;SKU&quot; do cabeçalho perdendo cache na tela"/>
    <m/>
    <m/>
    <m/>
    <m/>
    <m/>
  </r>
  <r>
    <x v="35"/>
    <m/>
    <x v="35"/>
    <x v="0"/>
    <x v="0"/>
    <x v="1234"/>
    <n v="273222"/>
    <m/>
    <s v="[JOB-OUT] Exportar Dados “Printer Tests&amp;Fail” do BD T.Systems para AWS (P2-2)"/>
    <n v="2"/>
    <m/>
    <m/>
    <m/>
    <m/>
  </r>
  <r>
    <x v="35"/>
    <m/>
    <x v="35"/>
    <x v="9"/>
    <x v="0"/>
    <x v="1235"/>
    <n v="273008"/>
    <n v="267048"/>
    <s v="Quality - Audit Defects - Ink HW - Workmanship &amp; Defective Parts - Cálculo incorreto para conversão de &quot;%&quot; para &quot;DPPM&quot;"/>
    <m/>
    <s v="IRIS-7471"/>
    <s v="Asia Calendar - Aplicar novos filtros"/>
    <m/>
    <m/>
  </r>
  <r>
    <x v="35"/>
    <m/>
    <x v="35"/>
    <x v="9"/>
    <x v="0"/>
    <x v="1236"/>
    <n v="273006"/>
    <n v="267048"/>
    <s v="Quality - Audit Defects - Ink HW - HPS Factory Audit Yield Loss (CSA) - Cálculo incorreto para conversão de &quot;%&quot; para &quot;DPPM&quot;"/>
    <m/>
    <s v="IRIS-7471"/>
    <s v="Asia Calendar - Aplicar novos filtros"/>
    <m/>
    <m/>
  </r>
  <r>
    <x v="35"/>
    <m/>
    <x v="35"/>
    <x v="9"/>
    <x v="0"/>
    <x v="1207"/>
    <n v="272989"/>
    <m/>
    <s v="[LEGADO] - INK HW QUALITY PERFORMANCE - Gráfico Ink HW Performance per category [metric] - Gráfico não carrega em Last 6 months"/>
    <m/>
    <m/>
    <m/>
    <m/>
    <m/>
  </r>
  <r>
    <x v="35"/>
    <m/>
    <x v="35"/>
    <x v="9"/>
    <x v="0"/>
    <x v="1237"/>
    <n v="272808"/>
    <m/>
    <s v="[LEGADO] - Audit Defects Ink HW - Gráfico HPS Factory Audit Yield Loss (CSA) - Botão de voltar à visão anterior não está sendo exibido"/>
    <m/>
    <m/>
    <m/>
    <m/>
    <m/>
  </r>
  <r>
    <x v="35"/>
    <m/>
    <x v="35"/>
    <x v="9"/>
    <x v="0"/>
    <x v="1238"/>
    <n v="271933"/>
    <n v="271925"/>
    <s v="[LEGADO] -Yield Ink - Gráfico “Yield Loss Contributors” - Cálculo incorreto para conversão de &quot;%&quot; para &quot;DPPM&quot;"/>
    <m/>
    <m/>
    <m/>
    <m/>
    <m/>
  </r>
  <r>
    <x v="35"/>
    <m/>
    <x v="35"/>
    <x v="0"/>
    <x v="0"/>
    <x v="1239"/>
    <n v="271686"/>
    <m/>
    <s v="Yield Ink - Incluir rework action – “limpeza” para a commodity Scanner [Gráfico Yield Loss Contributors]"/>
    <n v="5.5"/>
    <m/>
    <m/>
    <m/>
    <m/>
  </r>
  <r>
    <x v="35"/>
    <m/>
    <x v="35"/>
    <x v="2"/>
    <x v="0"/>
    <x v="1190"/>
    <n v="271629"/>
    <n v="267048"/>
    <s v="Quality - Telas de Yield - Tabelas - Exibir nome e métrica nos arquivos exportados, quando a visão for quebrada por semana."/>
    <m/>
    <s v="IRIS-7471"/>
    <s v="Asia Calendar - Aplicar novos filtros"/>
    <m/>
    <m/>
  </r>
  <r>
    <x v="35"/>
    <m/>
    <x v="35"/>
    <x v="0"/>
    <x v="0"/>
    <x v="1240"/>
    <n v="267842"/>
    <n v="267048"/>
    <s v="Audit Laser - 0 Estrutura Audit Defects Laser HW – Aplicar novos filtros"/>
    <n v="3"/>
    <s v="IRIS-7471"/>
    <s v="Asia Calendar - Aplicar novos filtros"/>
    <m/>
    <m/>
  </r>
  <r>
    <x v="35"/>
    <m/>
    <x v="35"/>
    <x v="0"/>
    <x v="0"/>
    <x v="1241"/>
    <n v="267787"/>
    <n v="267048"/>
    <s v="Audit Laser - Gráfico Audit Defects Results"/>
    <n v="3.5"/>
    <s v="IRIS-7471"/>
    <s v="Asia Calendar - Aplicar novos filtros"/>
    <m/>
    <m/>
  </r>
  <r>
    <x v="35"/>
    <m/>
    <x v="35"/>
    <x v="0"/>
    <x v="0"/>
    <x v="1242"/>
    <n v="267786"/>
    <n v="267048"/>
    <s v="Audit Laser - 1 Gráfico Ops Factory Audit"/>
    <n v="4"/>
    <s v="IRIS-7471"/>
    <s v="Asia Calendar - Aplicar novos filtros"/>
    <m/>
    <m/>
  </r>
  <r>
    <x v="35"/>
    <m/>
    <x v="35"/>
    <x v="0"/>
    <x v="0"/>
    <x v="1243"/>
    <n v="267690"/>
    <n v="267048"/>
    <s v="Audit INK - 5 Gráfico Top Offenders per Symptom Pareto"/>
    <n v="3"/>
    <s v="IRIS-7471"/>
    <s v="Asia Calendar - Aplicar novos filtros"/>
    <m/>
    <m/>
  </r>
  <r>
    <x v="35"/>
    <m/>
    <x v="35"/>
    <x v="0"/>
    <x v="0"/>
    <x v="1244"/>
    <n v="267689"/>
    <n v="267048"/>
    <s v="Audit INK - 4 Gráfico Commodity top Offenders Pareto"/>
    <n v="3.5"/>
    <s v="IRIS-7471"/>
    <s v="Asia Calendar - Aplicar novos filtros"/>
    <m/>
    <m/>
  </r>
  <r>
    <x v="36"/>
    <m/>
    <x v="36"/>
    <x v="11"/>
    <x v="5"/>
    <x v="1245"/>
    <m/>
    <m/>
    <m/>
    <m/>
    <m/>
    <m/>
    <m/>
    <m/>
  </r>
  <r>
    <x v="36"/>
    <m/>
    <x v="36"/>
    <x v="11"/>
    <x v="5"/>
    <x v="1245"/>
    <m/>
    <m/>
    <m/>
    <m/>
    <m/>
    <m/>
    <m/>
    <m/>
  </r>
  <r>
    <x v="36"/>
    <m/>
    <x v="36"/>
    <x v="11"/>
    <x v="5"/>
    <x v="124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18BF5-DA46-40F6-9942-C5C7457C6A4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2:B39" firstHeaderRow="1" firstDataRow="1" firstDataCol="1"/>
  <pivotFields count="14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36"/>
        <item x="23"/>
        <item x="25"/>
        <item h="1" m="1" x="37"/>
        <item x="24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Custom field (Story Points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1370A-3D6A-4254-B849-FD6667029E2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2:M40" firstHeaderRow="1" firstDataRow="2" firstDataCol="1"/>
  <pivotFields count="14">
    <pivotField axis="axisRow" showAll="0" sortType="ascending">
      <items count="39">
        <item h="1" m="1" x="37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5"/>
        <item x="6"/>
        <item x="7"/>
        <item x="8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36"/>
        <item t="default"/>
      </items>
    </pivotField>
    <pivotField showAll="0"/>
    <pivotField multipleItemSelectionAllowed="1" showAll="0" sortType="ascending"/>
    <pivotField axis="axisCol" multipleItemSelectionAllowed="1" showAll="0">
      <items count="13">
        <item x="3"/>
        <item x="1"/>
        <item x="2"/>
        <item x="0"/>
        <item x="4"/>
        <item x="11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Custom field (Severity)" fld="4" subtotal="count" baseField="0" baseItem="0"/>
  </dataFields>
  <formats count="6">
    <format dxfId="25">
      <pivotArea outline="0" collapsedLevelsAreSubtotals="1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dataOnly="0" labelOnly="1" grandCol="1" outline="0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715F8-FE3E-4084-8B27-9954F18FA14B}" name="Tabela dinâmica5" cacheId="0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7" indent="0" outline="1" outlineData="1" multipleFieldFilters="0">
  <location ref="A2:G40" firstHeaderRow="1" firstDataRow="2" firstDataCol="1"/>
  <pivotFields count="14">
    <pivotField axis="axisRow" showAll="0" sortType="ascending">
      <items count="39">
        <item m="1" x="37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5"/>
        <item x="6"/>
        <item x="7"/>
        <item x="8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6"/>
        <item t="default"/>
      </items>
    </pivotField>
    <pivotField showAll="0"/>
    <pivotField showAll="0"/>
    <pivotField showAll="0"/>
    <pivotField axis="axisCol" dataField="1" showAll="0">
      <items count="8">
        <item x="3"/>
        <item x="4"/>
        <item x="2"/>
        <item x="1"/>
        <item h="1" x="5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Contagem de Custom field (Severity)" fld="4" subtotal="count" baseField="0" baseItem="0"/>
  </dataFields>
  <formats count="10">
    <format dxfId="19">
      <pivotArea outline="0" collapsedLevelsAreSubtotals="1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grandCol="1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Col="1" outline="0" fieldPosition="0"/>
    </format>
    <format dxfId="13">
      <pivotArea collapsedLevelsAreSubtotals="1" fieldPosition="0">
        <references count="2">
          <reference field="0" count="0"/>
          <reference field="4" count="1" selected="0">
            <x v="4"/>
          </reference>
        </references>
      </pivotArea>
    </format>
    <format dxfId="12">
      <pivotArea dataOnly="0" labelOnly="1" fieldPosition="0">
        <references count="1">
          <reference field="4" count="1">
            <x v="4"/>
          </reference>
        </references>
      </pivotArea>
    </format>
    <format dxfId="11">
      <pivotArea outline="0" collapsedLevelsAreSubtotals="1" fieldPosition="0">
        <references count="1">
          <reference field="4" count="1" selected="0">
            <x v="5"/>
          </reference>
        </references>
      </pivotArea>
    </format>
    <format dxfId="10">
      <pivotArea dataOnly="0" labelOnly="1" fieldPosition="0">
        <references count="1">
          <reference field="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FB1AF-7821-4CA3-AD9D-D37D7EC5ABFE}" name="Tabela dinâmica5" cacheId="0" applyNumberFormats="0" applyBorderFormats="0" applyFontFormats="0" applyPatternFormats="0" applyAlignmentFormats="0" applyWidthHeightFormats="1" dataCaption="Valores" grandTotalCaption="Total" updatedVersion="8" minRefreshableVersion="3" showDrill="0" useAutoFormatting="1" itemPrintTitles="1" createdVersion="7" indent="0" outline="1" outlineData="1" multipleFieldFilters="0" chartFormat="7" rowHeaderCaption="Issue Key" colHeaderCaption="Column">
  <location ref="B6:F15" firstHeaderRow="1" firstDataRow="2" firstDataCol="1" rowPageCount="2" colPageCount="1"/>
  <pivotFields count="14">
    <pivotField showAll="0" sortType="ascending"/>
    <pivotField showAll="0"/>
    <pivotField axis="axisPage" multipleItemSelectionAllowed="1" showAll="0">
      <items count="38">
        <item h="1" x="0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"/>
        <item h="1" x="3"/>
        <item h="1" x="4"/>
        <item h="1" x="5"/>
        <item h="1" x="6"/>
        <item h="1" x="7"/>
        <item h="1" x="8"/>
        <item h="1" x="29"/>
        <item h="1" x="30"/>
        <item h="1" x="28"/>
        <item h="1" x="31"/>
        <item h="1" x="32"/>
        <item h="1" x="33"/>
        <item x="34"/>
        <item h="1" x="36"/>
        <item h="1" x="35"/>
        <item t="default"/>
      </items>
    </pivotField>
    <pivotField axis="axisCol" outline="0" multipleItemSelectionAllowed="1" showAll="0" sumSubtotal="1">
      <items count="13">
        <item h="1" x="3"/>
        <item x="1"/>
        <item h="1" x="5"/>
        <item h="1" x="2"/>
        <item h="1" x="9"/>
        <item h="1" x="8"/>
        <item x="10"/>
        <item x="0"/>
        <item h="1" x="7"/>
        <item h="1" x="6"/>
        <item h="1" x="4"/>
        <item h="1" x="11"/>
        <item t="sum"/>
      </items>
    </pivotField>
    <pivotField axis="axisPage" multipleItemSelectionAllowed="1" showAll="0">
      <items count="8">
        <item h="1" x="0"/>
        <item x="3"/>
        <item x="4"/>
        <item x="2"/>
        <item x="1"/>
        <item h="1" x="5"/>
        <item x="6"/>
        <item t="default"/>
      </items>
    </pivotField>
    <pivotField axis="axisRow" showAll="0">
      <items count="1247">
        <item x="54"/>
        <item x="762"/>
        <item x="33"/>
        <item x="34"/>
        <item x="35"/>
        <item x="55"/>
        <item x="56"/>
        <item x="57"/>
        <item x="58"/>
        <item x="77"/>
        <item x="78"/>
        <item x="103"/>
        <item x="59"/>
        <item x="0"/>
        <item x="1"/>
        <item x="2"/>
        <item x="79"/>
        <item x="80"/>
        <item x="81"/>
        <item x="82"/>
        <item x="83"/>
        <item x="84"/>
        <item x="104"/>
        <item x="105"/>
        <item x="106"/>
        <item x="107"/>
        <item x="108"/>
        <item x="109"/>
        <item x="110"/>
        <item x="3"/>
        <item x="4"/>
        <item x="5"/>
        <item x="6"/>
        <item x="7"/>
        <item x="8"/>
        <item x="11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36"/>
        <item x="37"/>
        <item x="38"/>
        <item x="39"/>
        <item x="40"/>
        <item x="41"/>
        <item x="21"/>
        <item x="22"/>
        <item x="42"/>
        <item x="23"/>
        <item x="24"/>
        <item x="43"/>
        <item x="44"/>
        <item x="45"/>
        <item x="46"/>
        <item x="47"/>
        <item x="48"/>
        <item x="49"/>
        <item x="25"/>
        <item x="26"/>
        <item x="27"/>
        <item x="28"/>
        <item x="29"/>
        <item x="30"/>
        <item x="31"/>
        <item x="60"/>
        <item x="61"/>
        <item x="62"/>
        <item x="63"/>
        <item x="32"/>
        <item x="64"/>
        <item x="65"/>
        <item x="66"/>
        <item x="50"/>
        <item x="67"/>
        <item x="51"/>
        <item x="52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53"/>
        <item x="100"/>
        <item x="68"/>
        <item x="69"/>
        <item x="70"/>
        <item x="71"/>
        <item x="112"/>
        <item x="113"/>
        <item x="114"/>
        <item x="115"/>
        <item x="116"/>
        <item x="117"/>
        <item x="118"/>
        <item x="119"/>
        <item x="120"/>
        <item x="121"/>
        <item x="72"/>
        <item x="73"/>
        <item x="74"/>
        <item x="75"/>
        <item x="76"/>
        <item x="122"/>
        <item x="123"/>
        <item x="124"/>
        <item x="686"/>
        <item x="1019"/>
        <item x="216"/>
        <item x="217"/>
        <item x="218"/>
        <item x="219"/>
        <item x="220"/>
        <item x="221"/>
        <item x="222"/>
        <item x="223"/>
        <item x="224"/>
        <item x="101"/>
        <item x="102"/>
        <item x="125"/>
        <item x="126"/>
        <item x="349"/>
        <item x="350"/>
        <item x="351"/>
        <item x="352"/>
        <item x="353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225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26"/>
        <item x="227"/>
        <item x="228"/>
        <item x="215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268"/>
        <item x="371"/>
        <item x="269"/>
        <item x="270"/>
        <item x="271"/>
        <item x="272"/>
        <item x="273"/>
        <item x="388"/>
        <item x="389"/>
        <item x="390"/>
        <item x="391"/>
        <item x="392"/>
        <item x="393"/>
        <item x="274"/>
        <item x="275"/>
        <item x="276"/>
        <item x="277"/>
        <item x="278"/>
        <item x="394"/>
        <item x="395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566"/>
        <item x="567"/>
        <item x="568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63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447"/>
        <item x="490"/>
        <item x="491"/>
        <item x="492"/>
        <item x="493"/>
        <item x="494"/>
        <item x="495"/>
        <item x="496"/>
        <item x="497"/>
        <item x="448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96"/>
        <item x="397"/>
        <item x="398"/>
        <item x="399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569"/>
        <item x="498"/>
        <item x="499"/>
        <item x="500"/>
        <item x="501"/>
        <item x="502"/>
        <item x="503"/>
        <item x="504"/>
        <item x="570"/>
        <item x="571"/>
        <item x="607"/>
        <item x="608"/>
        <item x="609"/>
        <item x="638"/>
        <item x="639"/>
        <item x="572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573"/>
        <item x="574"/>
        <item x="443"/>
        <item x="444"/>
        <item x="445"/>
        <item x="462"/>
        <item x="463"/>
        <item x="464"/>
        <item x="465"/>
        <item x="466"/>
        <item x="44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575"/>
        <item x="610"/>
        <item x="687"/>
        <item x="688"/>
        <item x="689"/>
        <item x="640"/>
        <item x="690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641"/>
        <item x="642"/>
        <item x="643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76"/>
        <item x="577"/>
        <item x="578"/>
        <item x="579"/>
        <item x="557"/>
        <item x="558"/>
        <item x="559"/>
        <item x="560"/>
        <item x="561"/>
        <item x="562"/>
        <item x="563"/>
        <item x="564"/>
        <item x="565"/>
        <item x="611"/>
        <item x="612"/>
        <item x="613"/>
        <item x="614"/>
        <item x="615"/>
        <item x="616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644"/>
        <item x="691"/>
        <item x="645"/>
        <item x="598"/>
        <item x="599"/>
        <item x="600"/>
        <item x="601"/>
        <item x="602"/>
        <item x="603"/>
        <item x="604"/>
        <item x="605"/>
        <item x="606"/>
        <item x="692"/>
        <item x="617"/>
        <item x="618"/>
        <item x="693"/>
        <item x="694"/>
        <item x="695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46"/>
        <item x="647"/>
        <item x="648"/>
        <item x="725"/>
        <item x="726"/>
        <item x="727"/>
        <item x="728"/>
        <item x="729"/>
        <item x="730"/>
        <item x="731"/>
        <item x="732"/>
        <item x="649"/>
        <item x="650"/>
        <item x="651"/>
        <item x="652"/>
        <item x="653"/>
        <item x="654"/>
        <item x="733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96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955"/>
        <item x="685"/>
        <item x="734"/>
        <item x="735"/>
        <item x="736"/>
        <item x="763"/>
        <item x="764"/>
        <item x="697"/>
        <item x="765"/>
        <item x="1018"/>
        <item x="1017"/>
        <item x="1016"/>
        <item x="1015"/>
        <item x="1014"/>
        <item x="698"/>
        <item x="699"/>
        <item x="737"/>
        <item x="700"/>
        <item x="701"/>
        <item x="702"/>
        <item x="703"/>
        <item x="704"/>
        <item x="705"/>
        <item x="766"/>
        <item x="706"/>
        <item x="707"/>
        <item x="708"/>
        <item x="838"/>
        <item x="837"/>
        <item x="836"/>
        <item x="889"/>
        <item x="835"/>
        <item x="888"/>
        <item x="1046"/>
        <item x="1045"/>
        <item x="1044"/>
        <item x="1043"/>
        <item x="887"/>
        <item x="834"/>
        <item x="833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67"/>
        <item x="768"/>
        <item x="769"/>
        <item x="770"/>
        <item x="771"/>
        <item x="1013"/>
        <item x="738"/>
        <item x="739"/>
        <item x="740"/>
        <item x="741"/>
        <item x="742"/>
        <item x="743"/>
        <item x="744"/>
        <item x="745"/>
        <item x="746"/>
        <item x="886"/>
        <item x="885"/>
        <item x="884"/>
        <item x="1066"/>
        <item x="1065"/>
        <item x="1064"/>
        <item x="1063"/>
        <item x="1062"/>
        <item x="1090"/>
        <item x="1089"/>
        <item x="1088"/>
        <item x="1087"/>
        <item x="747"/>
        <item x="748"/>
        <item x="749"/>
        <item x="750"/>
        <item x="751"/>
        <item x="752"/>
        <item x="753"/>
        <item x="772"/>
        <item x="754"/>
        <item x="755"/>
        <item x="756"/>
        <item x="757"/>
        <item x="758"/>
        <item x="759"/>
        <item x="760"/>
        <item x="761"/>
        <item x="83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954"/>
        <item x="806"/>
        <item x="807"/>
        <item x="953"/>
        <item x="952"/>
        <item x="951"/>
        <item x="950"/>
        <item x="949"/>
        <item x="948"/>
        <item x="855"/>
        <item x="854"/>
        <item x="848"/>
        <item x="847"/>
        <item x="846"/>
        <item x="845"/>
        <item x="844"/>
        <item x="843"/>
        <item x="842"/>
        <item x="853"/>
        <item x="841"/>
        <item x="840"/>
        <item x="839"/>
        <item x="852"/>
        <item x="851"/>
        <item x="850"/>
        <item x="849"/>
        <item x="830"/>
        <item x="829"/>
        <item x="828"/>
        <item x="827"/>
        <item x="810"/>
        <item x="809"/>
        <item x="808"/>
        <item x="826"/>
        <item x="825"/>
        <item x="824"/>
        <item x="823"/>
        <item x="822"/>
        <item x="821"/>
        <item x="820"/>
        <item x="831"/>
        <item x="819"/>
        <item x="818"/>
        <item x="817"/>
        <item x="816"/>
        <item x="815"/>
        <item x="814"/>
        <item x="813"/>
        <item x="812"/>
        <item x="811"/>
        <item x="895"/>
        <item x="894"/>
        <item x="900"/>
        <item x="1142"/>
        <item x="863"/>
        <item x="862"/>
        <item x="899"/>
        <item x="861"/>
        <item x="860"/>
        <item x="859"/>
        <item x="898"/>
        <item x="897"/>
        <item x="882"/>
        <item x="881"/>
        <item x="1042"/>
        <item x="880"/>
        <item x="883"/>
        <item x="879"/>
        <item x="893"/>
        <item x="892"/>
        <item x="896"/>
        <item x="878"/>
        <item x="877"/>
        <item x="876"/>
        <item x="858"/>
        <item x="891"/>
        <item x="890"/>
        <item x="875"/>
        <item x="874"/>
        <item x="873"/>
        <item x="872"/>
        <item x="871"/>
        <item x="870"/>
        <item x="869"/>
        <item x="868"/>
        <item x="867"/>
        <item x="866"/>
        <item x="857"/>
        <item x="865"/>
        <item x="856"/>
        <item x="864"/>
        <item x="1012"/>
        <item x="1011"/>
        <item x="1010"/>
        <item x="1009"/>
        <item x="980"/>
        <item x="979"/>
        <item x="978"/>
        <item x="1086"/>
        <item x="977"/>
        <item x="976"/>
        <item x="975"/>
        <item x="974"/>
        <item x="973"/>
        <item x="1085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47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1007"/>
        <item x="1006"/>
        <item x="1005"/>
        <item x="1004"/>
        <item x="1003"/>
        <item x="1002"/>
        <item x="1001"/>
        <item x="1000"/>
        <item x="1008"/>
        <item x="999"/>
        <item x="998"/>
        <item x="1041"/>
        <item x="1040"/>
        <item x="1039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1"/>
        <item x="984"/>
        <item x="983"/>
        <item x="982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84"/>
        <item x="1027"/>
        <item x="1026"/>
        <item x="1025"/>
        <item x="1024"/>
        <item x="1023"/>
        <item x="1022"/>
        <item x="1021"/>
        <item x="1061"/>
        <item x="1060"/>
        <item x="1083"/>
        <item x="1098"/>
        <item x="1020"/>
        <item x="1059"/>
        <item x="1082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81"/>
        <item x="1080"/>
        <item x="1097"/>
        <item x="1079"/>
        <item x="1078"/>
        <item x="1077"/>
        <item x="1076"/>
        <item x="1075"/>
        <item x="1074"/>
        <item x="1096"/>
        <item x="1095"/>
        <item x="1094"/>
        <item x="1117"/>
        <item x="1150"/>
        <item x="1093"/>
        <item x="1116"/>
        <item x="1073"/>
        <item x="1072"/>
        <item x="1071"/>
        <item x="1070"/>
        <item x="1069"/>
        <item x="1068"/>
        <item x="1067"/>
        <item x="1109"/>
        <item x="1108"/>
        <item x="1120"/>
        <item x="1119"/>
        <item x="1092"/>
        <item x="1091"/>
        <item x="1107"/>
        <item x="1106"/>
        <item x="1105"/>
        <item x="1104"/>
        <item x="1136"/>
        <item x="1135"/>
        <item x="1134"/>
        <item x="1133"/>
        <item x="1103"/>
        <item x="1102"/>
        <item x="1101"/>
        <item x="1100"/>
        <item x="1115"/>
        <item x="1099"/>
        <item x="1118"/>
        <item x="1114"/>
        <item x="1113"/>
        <item x="1112"/>
        <item x="1111"/>
        <item x="1110"/>
        <item x="1149"/>
        <item x="1148"/>
        <item x="1147"/>
        <item x="1146"/>
        <item x="1145"/>
        <item x="1198"/>
        <item x="1197"/>
        <item x="1196"/>
        <item x="1213"/>
        <item x="1206"/>
        <item x="1205"/>
        <item x="1195"/>
        <item x="1214"/>
        <item x="1220"/>
        <item x="1194"/>
        <item x="1193"/>
        <item x="1219"/>
        <item x="1215"/>
        <item x="1192"/>
        <item x="1132"/>
        <item x="1131"/>
        <item x="1127"/>
        <item x="1126"/>
        <item x="1125"/>
        <item x="1124"/>
        <item x="1123"/>
        <item x="1130"/>
        <item x="1129"/>
        <item x="1128"/>
        <item x="1122"/>
        <item x="1121"/>
        <item x="1140"/>
        <item x="1173"/>
        <item x="1172"/>
        <item x="1171"/>
        <item x="1170"/>
        <item x="1169"/>
        <item x="1139"/>
        <item x="1168"/>
        <item x="1144"/>
        <item x="1141"/>
        <item x="1143"/>
        <item x="1138"/>
        <item x="1137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91"/>
        <item x="1180"/>
        <item x="1204"/>
        <item x="1189"/>
        <item x="1188"/>
        <item x="1187"/>
        <item x="1203"/>
        <item x="1202"/>
        <item x="1186"/>
        <item x="1190"/>
        <item x="1201"/>
        <item x="1217"/>
        <item x="1200"/>
        <item x="1185"/>
        <item x="1199"/>
        <item x="1212"/>
        <item x="1184"/>
        <item x="1183"/>
        <item x="1179"/>
        <item x="1178"/>
        <item x="1177"/>
        <item x="1182"/>
        <item x="1176"/>
        <item x="1175"/>
        <item x="1181"/>
        <item x="1174"/>
        <item x="1211"/>
        <item x="1210"/>
        <item x="1216"/>
        <item x="1209"/>
        <item x="1208"/>
        <item x="1207"/>
        <item x="1245"/>
        <item h="1" x="1218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t="default"/>
      </items>
    </pivotField>
    <pivotField showAll="0"/>
    <pivotField showAll="0"/>
    <pivotField dataField="1" showAll="0"/>
    <pivotField multipleItemSelectionAllowed="1" showAll="0"/>
    <pivotField showAll="0"/>
    <pivotField showAll="0"/>
    <pivotField showAll="0"/>
    <pivotField showAll="0"/>
  </pivotFields>
  <rowFields count="1">
    <field x="5"/>
  </rowFields>
  <rowItems count="8">
    <i>
      <x v="1135"/>
    </i>
    <i>
      <x v="1136"/>
    </i>
    <i>
      <x v="1137"/>
    </i>
    <i>
      <x v="1139"/>
    </i>
    <i>
      <x v="1140"/>
    </i>
    <i>
      <x v="1143"/>
    </i>
    <i>
      <x v="1144"/>
    </i>
    <i t="grand">
      <x/>
    </i>
  </rowItems>
  <colFields count="1">
    <field x="3"/>
  </colFields>
  <colItems count="4">
    <i>
      <x v="1"/>
    </i>
    <i>
      <x v="6"/>
    </i>
    <i>
      <x v="7"/>
    </i>
    <i t="grand">
      <x/>
    </i>
  </colItems>
  <pageFields count="2">
    <pageField fld="2" hier="-1"/>
    <pageField fld="4" hier="-1"/>
  </pageFields>
  <dataFields count="1">
    <dataField name="Sum" fld="8" baseField="0" baseItem="8578208"/>
  </dataFields>
  <formats count="10">
    <format dxfId="9">
      <pivotArea outline="0" collapsedLevelsAreSubtotals="1" fieldPosition="0"/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dataOnly="0" labelOnly="1" grandCol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7">
            <x v="1135"/>
            <x v="1136"/>
            <x v="1137"/>
            <x v="1139"/>
            <x v="1140"/>
            <x v="1143"/>
            <x v="114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A4695A-A053-4CC9-BB3E-088BBD977946}" name="Table12" displayName="Table12" ref="A1:N3" totalsRowShown="0">
  <autoFilter ref="A1:N3" xr:uid="{27A4695A-A053-4CC9-BB3E-088BBD977946}"/>
  <tableColumns count="14">
    <tableColumn id="1" xr3:uid="{47BB73C7-DD86-4A5B-90D7-4B73AFC78196}" name="Sprints"/>
    <tableColumn id="2" xr3:uid="{0AB0231B-9152-4519-BD5C-E93A8560C10B}" name="Dev´s Category"/>
    <tableColumn id="3" xr3:uid="{B85A488E-04CA-4CB6-A42F-08D834CEC924}" name="Sprint"/>
    <tableColumn id="4" xr3:uid="{C73C450B-6DD5-49C5-B1B9-35D7D93365FE}" name="Issue Type"/>
    <tableColumn id="5" xr3:uid="{44A54A44-E342-4AC5-AD01-48C02BAF84E9}" name="Custom field (Severity)"/>
    <tableColumn id="6" xr3:uid="{D563FD6B-8011-4451-AF2F-CB5D0BA32315}" name="Issue key"/>
    <tableColumn id="7" xr3:uid="{D689C554-4545-46EE-A0CE-C15A171951B8}" name="Issue id"/>
    <tableColumn id="8" xr3:uid="{5944D0AB-FEBF-4EF5-9C9A-EA5300876DA3}" name="Parent id"/>
    <tableColumn id="9" xr3:uid="{347E8FAB-4145-49CF-BE45-85C59F28CD7E}" name="Summary"/>
    <tableColumn id="10" xr3:uid="{AFB3F478-5B87-4070-B00F-FC0A2A778CC8}" name="Custom field (Story Points)"/>
    <tableColumn id="11" xr3:uid="{CA37597B-CF33-4248-9C47-295F0F34B3B2}" name="Custom field (Epic Link)"/>
    <tableColumn id="12" xr3:uid="{9C16063E-E205-45B8-98A0-765F5F752329}" name="Epic Link Summary"/>
    <tableColumn id="13" xr3:uid="{73457DA9-7FB9-41D6-B3E9-4D82506F41AC}" name="Custom field (Bug Category)"/>
    <tableColumn id="14" xr3:uid="{BC627945-BAC5-4BDE-BE28-309DB4FAFE9B}" name="Prior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98C4DB-897B-4C62-A534-4CF5EDEE6FC2}" name="Table13" displayName="Table13" ref="A1:N3" totalsRowShown="0">
  <autoFilter ref="A1:N3" xr:uid="{FB98C4DB-897B-4C62-A534-4CF5EDEE6FC2}"/>
  <tableColumns count="14">
    <tableColumn id="1" xr3:uid="{BBD59864-72FE-46EB-AC9B-707742F9D252}" name="Sprints"/>
    <tableColumn id="2" xr3:uid="{EACC4DAF-EE59-4DEF-849B-E3F8FFCDEE2E}" name="Dev´s Category"/>
    <tableColumn id="3" xr3:uid="{F489E830-0037-4AA9-97AE-B4386B66451D}" name="Sprint"/>
    <tableColumn id="4" xr3:uid="{D476FEB4-6C68-47EA-BE45-147493375E9F}" name="Issue Type"/>
    <tableColumn id="5" xr3:uid="{BFEF5ACB-6005-4264-BE2A-78186CBB0214}" name="Custom field (Severity)"/>
    <tableColumn id="6" xr3:uid="{36DCFA14-906F-415B-A73D-928F9D4C8CB5}" name="Issue key"/>
    <tableColumn id="7" xr3:uid="{43DA8318-4FC3-4954-BCD1-E68A8E0BE034}" name="Issue id"/>
    <tableColumn id="8" xr3:uid="{67877BFF-DBD9-4A14-910C-78700C5FF5E3}" name="Parent id"/>
    <tableColumn id="9" xr3:uid="{60E9DFC3-4E78-4325-B82A-8210B001234E}" name="Summary"/>
    <tableColumn id="10" xr3:uid="{2B9ED398-6358-4FB2-9C4D-0BF75A828E1E}" name="Custom field (Story Points)"/>
    <tableColumn id="11" xr3:uid="{FC8D298F-E1B8-466A-8B6B-90C7B95E6CC7}" name="Custom field (Epic Link)"/>
    <tableColumn id="12" xr3:uid="{1BFC0170-D4DC-429E-8236-D363AE4B80E6}" name="Epic Link Summary"/>
    <tableColumn id="13" xr3:uid="{E713AAF1-B9DA-4BF4-B808-875249ECB176}" name="Custom field (Bug Category)"/>
    <tableColumn id="14" xr3:uid="{79FDCD35-EB5C-4AA4-B3AC-D9C0B0270FDF}" name="Prio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8"/>
  <sheetViews>
    <sheetView zoomScale="115" zoomScaleNormal="115" workbookViewId="0">
      <pane ySplit="1" topLeftCell="A130" activePane="bottomLeft" state="frozen"/>
      <selection pane="bottomLeft" activeCell="E130" sqref="E130"/>
    </sheetView>
  </sheetViews>
  <sheetFormatPr defaultRowHeight="15" x14ac:dyDescent="0.25"/>
  <cols>
    <col min="1" max="1" width="8.85546875" bestFit="1" customWidth="1"/>
    <col min="2" max="2" width="15.85546875" bestFit="1" customWidth="1"/>
    <col min="3" max="3" width="17.5703125" bestFit="1" customWidth="1"/>
    <col min="4" max="4" width="12.42578125" bestFit="1" customWidth="1"/>
    <col min="5" max="5" width="13.5703125" bestFit="1" customWidth="1"/>
    <col min="6" max="6" width="10.85546875" style="17" bestFit="1" customWidth="1"/>
    <col min="7" max="7" width="9.5703125" bestFit="1" customWidth="1"/>
    <col min="8" max="8" width="10.7109375" bestFit="1" customWidth="1"/>
    <col min="9" max="9" width="59.42578125" style="15" customWidth="1"/>
    <col min="10" max="10" width="14.42578125" bestFit="1" customWidth="1"/>
    <col min="11" max="11" width="13.5703125" bestFit="1" customWidth="1"/>
    <col min="12" max="12" width="32.42578125" style="15" bestFit="1" customWidth="1"/>
    <col min="13" max="13" width="18" bestFit="1" customWidth="1"/>
    <col min="14" max="14" width="10.140625" bestFit="1" customWidth="1"/>
  </cols>
  <sheetData>
    <row r="1" spans="1:14" x14ac:dyDescent="0.25">
      <c r="A1" s="11" t="s">
        <v>16</v>
      </c>
      <c r="B1" s="11" t="s">
        <v>398</v>
      </c>
      <c r="C1" s="11" t="s">
        <v>0</v>
      </c>
      <c r="D1" s="11" t="s">
        <v>399</v>
      </c>
      <c r="E1" s="11" t="s">
        <v>400</v>
      </c>
      <c r="F1" s="16" t="s">
        <v>401</v>
      </c>
      <c r="G1" s="11" t="s">
        <v>402</v>
      </c>
      <c r="H1" s="11" t="s">
        <v>403</v>
      </c>
      <c r="I1" s="11" t="s">
        <v>5</v>
      </c>
      <c r="J1" s="11" t="s">
        <v>404</v>
      </c>
      <c r="K1" s="11" t="s">
        <v>405</v>
      </c>
      <c r="L1" s="11" t="s">
        <v>406</v>
      </c>
      <c r="M1" s="11" t="s">
        <v>407</v>
      </c>
      <c r="N1" s="11" t="s">
        <v>36</v>
      </c>
    </row>
    <row r="2" spans="1:14" x14ac:dyDescent="0.25">
      <c r="A2" s="28" t="str">
        <f t="shared" ref="A2:A19" si="0">RIGHT(C2,9)</f>
        <v>Sprint -1</v>
      </c>
      <c r="C2" s="50" t="s">
        <v>82</v>
      </c>
      <c r="D2" t="s">
        <v>10</v>
      </c>
      <c r="E2" t="s">
        <v>42</v>
      </c>
      <c r="F2" t="s">
        <v>83</v>
      </c>
      <c r="G2">
        <v>266867</v>
      </c>
      <c r="H2">
        <v>263494</v>
      </c>
      <c r="I2" t="s">
        <v>91</v>
      </c>
      <c r="L2"/>
      <c r="M2" t="s">
        <v>38</v>
      </c>
      <c r="N2" t="s">
        <v>67</v>
      </c>
    </row>
    <row r="3" spans="1:14" x14ac:dyDescent="0.25">
      <c r="A3" s="28" t="str">
        <f t="shared" si="0"/>
        <v>Sprint -1</v>
      </c>
      <c r="C3" t="s">
        <v>82</v>
      </c>
      <c r="D3" t="s">
        <v>10</v>
      </c>
      <c r="E3" t="s">
        <v>37</v>
      </c>
      <c r="F3" t="s">
        <v>84</v>
      </c>
      <c r="G3">
        <v>266863</v>
      </c>
      <c r="H3">
        <v>263494</v>
      </c>
      <c r="I3" t="s">
        <v>91</v>
      </c>
      <c r="L3"/>
      <c r="M3" t="s">
        <v>38</v>
      </c>
      <c r="N3" t="s">
        <v>66</v>
      </c>
    </row>
    <row r="4" spans="1:14" x14ac:dyDescent="0.25">
      <c r="A4" s="28" t="str">
        <f t="shared" si="0"/>
        <v>Sprint -1</v>
      </c>
      <c r="C4" t="s">
        <v>82</v>
      </c>
      <c r="D4" t="s">
        <v>10</v>
      </c>
      <c r="E4" t="s">
        <v>41</v>
      </c>
      <c r="F4" t="s">
        <v>85</v>
      </c>
      <c r="G4">
        <v>266858</v>
      </c>
      <c r="H4">
        <v>263494</v>
      </c>
      <c r="I4" t="s">
        <v>91</v>
      </c>
      <c r="L4"/>
      <c r="M4" t="s">
        <v>38</v>
      </c>
      <c r="N4" t="s">
        <v>66</v>
      </c>
    </row>
    <row r="5" spans="1:14" x14ac:dyDescent="0.25">
      <c r="A5" s="28" t="str">
        <f t="shared" si="0"/>
        <v>Sprint -1</v>
      </c>
      <c r="C5" t="s">
        <v>82</v>
      </c>
      <c r="D5" t="s">
        <v>10</v>
      </c>
      <c r="E5" t="s">
        <v>37</v>
      </c>
      <c r="F5" t="s">
        <v>86</v>
      </c>
      <c r="G5">
        <v>266847</v>
      </c>
      <c r="H5">
        <v>263494</v>
      </c>
      <c r="I5" t="s">
        <v>91</v>
      </c>
      <c r="L5"/>
      <c r="M5" t="s">
        <v>38</v>
      </c>
      <c r="N5" t="s">
        <v>66</v>
      </c>
    </row>
    <row r="6" spans="1:14" x14ac:dyDescent="0.25">
      <c r="A6" s="28" t="str">
        <f t="shared" si="0"/>
        <v>Sprint -1</v>
      </c>
      <c r="C6" t="s">
        <v>82</v>
      </c>
      <c r="D6" t="s">
        <v>71</v>
      </c>
      <c r="E6">
        <v>1</v>
      </c>
      <c r="F6" t="s">
        <v>87</v>
      </c>
      <c r="G6">
        <v>266844</v>
      </c>
      <c r="H6">
        <v>263748</v>
      </c>
      <c r="I6" t="s">
        <v>79</v>
      </c>
      <c r="K6" t="s">
        <v>78</v>
      </c>
      <c r="L6" t="s">
        <v>79</v>
      </c>
      <c r="N6" t="s">
        <v>66</v>
      </c>
    </row>
    <row r="7" spans="1:14" x14ac:dyDescent="0.25">
      <c r="A7" s="28" t="str">
        <f t="shared" si="0"/>
        <v>Sprint -1</v>
      </c>
      <c r="C7" t="s">
        <v>82</v>
      </c>
      <c r="D7" t="s">
        <v>63</v>
      </c>
      <c r="E7">
        <v>1</v>
      </c>
      <c r="F7" t="s">
        <v>88</v>
      </c>
      <c r="G7">
        <v>266154</v>
      </c>
      <c r="H7">
        <v>263748</v>
      </c>
      <c r="I7" t="s">
        <v>79</v>
      </c>
      <c r="J7">
        <v>1.5</v>
      </c>
      <c r="K7" t="s">
        <v>78</v>
      </c>
      <c r="L7" t="s">
        <v>79</v>
      </c>
      <c r="N7" t="s">
        <v>46</v>
      </c>
    </row>
    <row r="8" spans="1:14" x14ac:dyDescent="0.25">
      <c r="A8" s="28" t="str">
        <f t="shared" si="0"/>
        <v>Sprint -1</v>
      </c>
      <c r="C8" t="s">
        <v>82</v>
      </c>
      <c r="D8" t="s">
        <v>63</v>
      </c>
      <c r="E8">
        <v>1</v>
      </c>
      <c r="F8" t="s">
        <v>89</v>
      </c>
      <c r="G8">
        <v>263554</v>
      </c>
      <c r="H8">
        <v>263748</v>
      </c>
      <c r="I8" t="s">
        <v>79</v>
      </c>
      <c r="J8">
        <v>2</v>
      </c>
      <c r="K8" t="s">
        <v>78</v>
      </c>
      <c r="L8" t="s">
        <v>79</v>
      </c>
      <c r="N8" t="s">
        <v>46</v>
      </c>
    </row>
    <row r="9" spans="1:14" x14ac:dyDescent="0.25">
      <c r="A9" s="28" t="str">
        <f t="shared" si="0"/>
        <v>Sprint -1</v>
      </c>
      <c r="C9" t="s">
        <v>82</v>
      </c>
      <c r="D9" t="s">
        <v>63</v>
      </c>
      <c r="E9">
        <v>1</v>
      </c>
      <c r="F9" t="s">
        <v>90</v>
      </c>
      <c r="G9">
        <v>263494</v>
      </c>
      <c r="H9">
        <v>263748</v>
      </c>
      <c r="I9" t="s">
        <v>79</v>
      </c>
      <c r="J9">
        <v>6</v>
      </c>
      <c r="K9" t="s">
        <v>78</v>
      </c>
      <c r="L9" t="s">
        <v>79</v>
      </c>
      <c r="N9" t="s">
        <v>46</v>
      </c>
    </row>
    <row r="10" spans="1:14" x14ac:dyDescent="0.25">
      <c r="A10" s="28" t="str">
        <f t="shared" si="0"/>
        <v xml:space="preserve"> Sprint 0</v>
      </c>
      <c r="C10" t="s">
        <v>93</v>
      </c>
      <c r="D10" t="s">
        <v>12</v>
      </c>
      <c r="E10">
        <v>1</v>
      </c>
      <c r="F10" s="17" t="s">
        <v>94</v>
      </c>
      <c r="G10">
        <v>266660</v>
      </c>
      <c r="H10">
        <v>263748</v>
      </c>
      <c r="I10" s="15" t="s">
        <v>97</v>
      </c>
      <c r="J10">
        <v>2</v>
      </c>
      <c r="K10" t="s">
        <v>78</v>
      </c>
      <c r="L10" s="15" t="s">
        <v>79</v>
      </c>
      <c r="N10" t="s">
        <v>46</v>
      </c>
    </row>
    <row r="11" spans="1:14" x14ac:dyDescent="0.25">
      <c r="A11" s="28" t="str">
        <f t="shared" si="0"/>
        <v xml:space="preserve"> Sprint 0</v>
      </c>
      <c r="C11" t="s">
        <v>93</v>
      </c>
      <c r="D11" t="s">
        <v>12</v>
      </c>
      <c r="E11">
        <v>1</v>
      </c>
      <c r="F11" s="17" t="s">
        <v>95</v>
      </c>
      <c r="G11">
        <v>264451</v>
      </c>
      <c r="H11">
        <v>263748</v>
      </c>
      <c r="I11" s="15" t="s">
        <v>98</v>
      </c>
      <c r="J11">
        <v>4.5</v>
      </c>
      <c r="K11" t="s">
        <v>78</v>
      </c>
      <c r="L11" s="15" t="s">
        <v>79</v>
      </c>
      <c r="N11" t="s">
        <v>46</v>
      </c>
    </row>
    <row r="12" spans="1:14" x14ac:dyDescent="0.25">
      <c r="A12" s="28" t="str">
        <f t="shared" si="0"/>
        <v xml:space="preserve"> Sprint 0</v>
      </c>
      <c r="C12" t="s">
        <v>93</v>
      </c>
      <c r="D12" t="s">
        <v>12</v>
      </c>
      <c r="E12">
        <v>1</v>
      </c>
      <c r="F12" s="17" t="s">
        <v>96</v>
      </c>
      <c r="G12">
        <v>264449</v>
      </c>
      <c r="H12">
        <v>263748</v>
      </c>
      <c r="I12" s="15" t="s">
        <v>99</v>
      </c>
      <c r="J12">
        <v>3.5</v>
      </c>
      <c r="K12" t="s">
        <v>78</v>
      </c>
      <c r="L12" s="15" t="s">
        <v>79</v>
      </c>
      <c r="N12" t="s">
        <v>46</v>
      </c>
    </row>
    <row r="13" spans="1:14" x14ac:dyDescent="0.25">
      <c r="A13" s="28" t="str">
        <f t="shared" si="0"/>
        <v xml:space="preserve"> Sprint 1</v>
      </c>
      <c r="C13" t="s">
        <v>102</v>
      </c>
      <c r="D13" t="s">
        <v>10</v>
      </c>
      <c r="E13" t="s">
        <v>41</v>
      </c>
      <c r="F13" s="17" t="s">
        <v>129</v>
      </c>
      <c r="G13">
        <v>270186</v>
      </c>
      <c r="H13">
        <v>264949</v>
      </c>
      <c r="I13" s="15" t="s">
        <v>133</v>
      </c>
      <c r="M13" t="s">
        <v>38</v>
      </c>
      <c r="N13" t="s">
        <v>39</v>
      </c>
    </row>
    <row r="14" spans="1:14" x14ac:dyDescent="0.25">
      <c r="A14" s="28" t="str">
        <f t="shared" si="0"/>
        <v xml:space="preserve"> Sprint 1</v>
      </c>
      <c r="C14" t="s">
        <v>102</v>
      </c>
      <c r="D14" t="s">
        <v>10</v>
      </c>
      <c r="E14" t="s">
        <v>42</v>
      </c>
      <c r="F14" s="17" t="s">
        <v>130</v>
      </c>
      <c r="G14">
        <v>270184</v>
      </c>
      <c r="H14">
        <v>264949</v>
      </c>
      <c r="I14" s="15" t="s">
        <v>134</v>
      </c>
      <c r="M14" t="s">
        <v>38</v>
      </c>
      <c r="N14" t="s">
        <v>39</v>
      </c>
    </row>
    <row r="15" spans="1:14" x14ac:dyDescent="0.25">
      <c r="A15" s="28" t="str">
        <f t="shared" si="0"/>
        <v xml:space="preserve"> Sprint 1</v>
      </c>
      <c r="C15" t="s">
        <v>102</v>
      </c>
      <c r="D15" t="s">
        <v>10</v>
      </c>
      <c r="E15" t="s">
        <v>40</v>
      </c>
      <c r="F15" s="17" t="s">
        <v>103</v>
      </c>
      <c r="G15">
        <v>269590</v>
      </c>
      <c r="H15">
        <v>264823</v>
      </c>
      <c r="I15" s="15" t="s">
        <v>115</v>
      </c>
      <c r="M15" t="s">
        <v>38</v>
      </c>
      <c r="N15" t="s">
        <v>45</v>
      </c>
    </row>
    <row r="16" spans="1:14" x14ac:dyDescent="0.25">
      <c r="A16" s="28" t="str">
        <f t="shared" si="0"/>
        <v xml:space="preserve"> Sprint 1</v>
      </c>
      <c r="C16" t="s">
        <v>102</v>
      </c>
      <c r="D16" t="s">
        <v>10</v>
      </c>
      <c r="E16" t="s">
        <v>37</v>
      </c>
      <c r="F16" s="17" t="s">
        <v>104</v>
      </c>
      <c r="G16">
        <v>269588</v>
      </c>
      <c r="H16">
        <v>264823</v>
      </c>
      <c r="I16" s="15" t="s">
        <v>116</v>
      </c>
      <c r="M16" t="s">
        <v>38</v>
      </c>
      <c r="N16" t="s">
        <v>39</v>
      </c>
    </row>
    <row r="17" spans="1:14" x14ac:dyDescent="0.25">
      <c r="A17" s="28" t="str">
        <f t="shared" si="0"/>
        <v xml:space="preserve"> Sprint 1</v>
      </c>
      <c r="C17" t="s">
        <v>102</v>
      </c>
      <c r="D17" t="s">
        <v>10</v>
      </c>
      <c r="E17" t="s">
        <v>40</v>
      </c>
      <c r="F17" s="17" t="s">
        <v>105</v>
      </c>
      <c r="G17">
        <v>269570</v>
      </c>
      <c r="H17">
        <v>264823</v>
      </c>
      <c r="I17" s="15" t="s">
        <v>117</v>
      </c>
      <c r="M17" t="s">
        <v>38</v>
      </c>
      <c r="N17" t="s">
        <v>39</v>
      </c>
    </row>
    <row r="18" spans="1:14" x14ac:dyDescent="0.25">
      <c r="A18" s="28" t="str">
        <f t="shared" si="0"/>
        <v xml:space="preserve"> Sprint 1</v>
      </c>
      <c r="C18" t="s">
        <v>102</v>
      </c>
      <c r="D18" t="s">
        <v>10</v>
      </c>
      <c r="E18" t="s">
        <v>40</v>
      </c>
      <c r="F18" s="17" t="s">
        <v>106</v>
      </c>
      <c r="G18">
        <v>269542</v>
      </c>
      <c r="H18">
        <v>267910</v>
      </c>
      <c r="I18" s="15" t="s">
        <v>118</v>
      </c>
      <c r="M18" t="s">
        <v>38</v>
      </c>
      <c r="N18" t="s">
        <v>39</v>
      </c>
    </row>
    <row r="19" spans="1:14" x14ac:dyDescent="0.25">
      <c r="A19" s="28" t="str">
        <f t="shared" si="0"/>
        <v xml:space="preserve"> Sprint 1</v>
      </c>
      <c r="C19" t="s">
        <v>102</v>
      </c>
      <c r="D19" t="s">
        <v>10</v>
      </c>
      <c r="E19" t="s">
        <v>37</v>
      </c>
      <c r="F19" s="17" t="s">
        <v>107</v>
      </c>
      <c r="G19">
        <v>269541</v>
      </c>
      <c r="H19">
        <v>267910</v>
      </c>
      <c r="I19" s="15" t="s">
        <v>119</v>
      </c>
      <c r="M19" t="s">
        <v>38</v>
      </c>
      <c r="N19" t="s">
        <v>45</v>
      </c>
    </row>
    <row r="20" spans="1:14" x14ac:dyDescent="0.25">
      <c r="A20" s="28" t="str">
        <f t="shared" ref="A20:A65" si="1">RIGHT(C20,9)</f>
        <v xml:space="preserve"> Sprint 1</v>
      </c>
      <c r="C20" t="s">
        <v>102</v>
      </c>
      <c r="D20" t="s">
        <v>13</v>
      </c>
      <c r="E20">
        <v>1</v>
      </c>
      <c r="F20" s="17" t="s">
        <v>131</v>
      </c>
      <c r="G20">
        <v>269996</v>
      </c>
      <c r="H20">
        <v>263748</v>
      </c>
      <c r="I20" s="15" t="s">
        <v>135</v>
      </c>
      <c r="K20" t="s">
        <v>78</v>
      </c>
      <c r="L20" s="15" t="s">
        <v>79</v>
      </c>
      <c r="N20" t="s">
        <v>46</v>
      </c>
    </row>
    <row r="21" spans="1:14" x14ac:dyDescent="0.25">
      <c r="A21" s="28" t="str">
        <f t="shared" si="1"/>
        <v xml:space="preserve"> Sprint 1</v>
      </c>
      <c r="C21" t="s">
        <v>102</v>
      </c>
      <c r="D21" t="s">
        <v>13</v>
      </c>
      <c r="E21">
        <v>1</v>
      </c>
      <c r="F21" s="17" t="s">
        <v>132</v>
      </c>
      <c r="G21">
        <v>269919</v>
      </c>
      <c r="H21">
        <v>263748</v>
      </c>
      <c r="I21" s="15" t="s">
        <v>136</v>
      </c>
      <c r="K21" t="s">
        <v>78</v>
      </c>
      <c r="L21" s="15" t="s">
        <v>79</v>
      </c>
      <c r="N21" t="s">
        <v>46</v>
      </c>
    </row>
    <row r="22" spans="1:14" x14ac:dyDescent="0.25">
      <c r="A22" s="28" t="str">
        <f t="shared" si="1"/>
        <v xml:space="preserve"> Sprint 1</v>
      </c>
      <c r="C22" t="s">
        <v>102</v>
      </c>
      <c r="D22" t="s">
        <v>13</v>
      </c>
      <c r="E22">
        <v>1</v>
      </c>
      <c r="F22" s="17" t="s">
        <v>108</v>
      </c>
      <c r="G22">
        <v>269594</v>
      </c>
      <c r="H22">
        <v>263748</v>
      </c>
      <c r="I22" s="15" t="s">
        <v>120</v>
      </c>
      <c r="K22" t="s">
        <v>78</v>
      </c>
      <c r="L22" s="15" t="s">
        <v>79</v>
      </c>
      <c r="N22" t="s">
        <v>46</v>
      </c>
    </row>
    <row r="23" spans="1:14" x14ac:dyDescent="0.25">
      <c r="A23" s="28" t="str">
        <f t="shared" si="1"/>
        <v xml:space="preserve"> Sprint 1</v>
      </c>
      <c r="C23" t="s">
        <v>102</v>
      </c>
      <c r="D23" t="s">
        <v>13</v>
      </c>
      <c r="E23">
        <v>1</v>
      </c>
      <c r="F23" s="17" t="s">
        <v>109</v>
      </c>
      <c r="G23">
        <v>269518</v>
      </c>
      <c r="H23">
        <v>263748</v>
      </c>
      <c r="I23" s="15" t="s">
        <v>121</v>
      </c>
      <c r="K23" t="s">
        <v>78</v>
      </c>
      <c r="L23" s="15" t="s">
        <v>79</v>
      </c>
      <c r="N23" t="s">
        <v>46</v>
      </c>
    </row>
    <row r="24" spans="1:14" ht="30" x14ac:dyDescent="0.25">
      <c r="A24" s="28" t="str">
        <f t="shared" si="1"/>
        <v xml:space="preserve"> Sprint 1</v>
      </c>
      <c r="B24" s="50"/>
      <c r="C24" t="s">
        <v>102</v>
      </c>
      <c r="D24" t="s">
        <v>12</v>
      </c>
      <c r="E24">
        <v>1</v>
      </c>
      <c r="F24" s="17" t="s">
        <v>110</v>
      </c>
      <c r="G24">
        <v>267910</v>
      </c>
      <c r="I24" s="15" t="s">
        <v>122</v>
      </c>
      <c r="J24" s="49"/>
      <c r="N24" t="s">
        <v>46</v>
      </c>
    </row>
    <row r="25" spans="1:14" x14ac:dyDescent="0.25">
      <c r="A25" s="28" t="str">
        <f t="shared" si="1"/>
        <v xml:space="preserve"> Sprint 1</v>
      </c>
      <c r="C25" t="s">
        <v>102</v>
      </c>
      <c r="D25" t="s">
        <v>12</v>
      </c>
      <c r="E25">
        <v>1</v>
      </c>
      <c r="F25" s="17" t="s">
        <v>111</v>
      </c>
      <c r="G25">
        <v>264949</v>
      </c>
      <c r="H25">
        <v>263748</v>
      </c>
      <c r="I25" s="15" t="s">
        <v>123</v>
      </c>
      <c r="J25">
        <v>6</v>
      </c>
      <c r="K25" t="s">
        <v>78</v>
      </c>
      <c r="L25" s="15" t="s">
        <v>79</v>
      </c>
      <c r="N25" t="s">
        <v>46</v>
      </c>
    </row>
    <row r="26" spans="1:14" x14ac:dyDescent="0.25">
      <c r="A26" s="28" t="str">
        <f t="shared" si="1"/>
        <v xml:space="preserve"> Sprint 1</v>
      </c>
      <c r="C26" t="s">
        <v>102</v>
      </c>
      <c r="D26" t="s">
        <v>12</v>
      </c>
      <c r="E26">
        <v>1</v>
      </c>
      <c r="F26" s="17" t="s">
        <v>112</v>
      </c>
      <c r="G26">
        <v>264872</v>
      </c>
      <c r="H26">
        <v>263748</v>
      </c>
      <c r="I26" s="15" t="s">
        <v>124</v>
      </c>
      <c r="J26">
        <v>5</v>
      </c>
      <c r="K26" t="s">
        <v>78</v>
      </c>
      <c r="L26" s="15" t="s">
        <v>79</v>
      </c>
      <c r="N26" t="s">
        <v>46</v>
      </c>
    </row>
    <row r="27" spans="1:14" x14ac:dyDescent="0.25">
      <c r="A27" s="28" t="str">
        <f t="shared" si="1"/>
        <v xml:space="preserve"> Sprint 1</v>
      </c>
      <c r="C27" t="s">
        <v>102</v>
      </c>
      <c r="D27" t="s">
        <v>12</v>
      </c>
      <c r="E27">
        <v>1</v>
      </c>
      <c r="F27" s="17" t="s">
        <v>113</v>
      </c>
      <c r="G27">
        <v>264825</v>
      </c>
      <c r="H27">
        <v>263748</v>
      </c>
      <c r="I27" s="15" t="s">
        <v>125</v>
      </c>
      <c r="J27">
        <v>3.5</v>
      </c>
      <c r="K27" t="s">
        <v>78</v>
      </c>
      <c r="L27" s="15" t="s">
        <v>79</v>
      </c>
      <c r="N27" t="s">
        <v>46</v>
      </c>
    </row>
    <row r="28" spans="1:14" x14ac:dyDescent="0.25">
      <c r="A28" s="28" t="str">
        <f t="shared" si="1"/>
        <v xml:space="preserve"> Sprint 1</v>
      </c>
      <c r="C28" t="s">
        <v>102</v>
      </c>
      <c r="D28" t="s">
        <v>12</v>
      </c>
      <c r="E28">
        <v>1</v>
      </c>
      <c r="F28" s="17" t="s">
        <v>114</v>
      </c>
      <c r="G28">
        <v>264823</v>
      </c>
      <c r="H28">
        <v>263748</v>
      </c>
      <c r="I28" s="15" t="s">
        <v>126</v>
      </c>
      <c r="J28">
        <v>3.5</v>
      </c>
      <c r="K28" t="s">
        <v>78</v>
      </c>
      <c r="L28" s="15" t="s">
        <v>79</v>
      </c>
      <c r="N28" t="s">
        <v>46</v>
      </c>
    </row>
    <row r="29" spans="1:14" ht="30" x14ac:dyDescent="0.25">
      <c r="A29" s="28" t="str">
        <f t="shared" si="1"/>
        <v xml:space="preserve"> Sprint 2</v>
      </c>
      <c r="C29" t="s">
        <v>137</v>
      </c>
      <c r="D29" t="s">
        <v>11</v>
      </c>
      <c r="E29" t="s">
        <v>41</v>
      </c>
      <c r="F29" s="17" t="s">
        <v>138</v>
      </c>
      <c r="G29">
        <v>270529</v>
      </c>
      <c r="H29">
        <v>267048</v>
      </c>
      <c r="I29" s="15" t="s">
        <v>152</v>
      </c>
      <c r="K29" t="s">
        <v>153</v>
      </c>
      <c r="L29" s="15" t="s">
        <v>154</v>
      </c>
      <c r="M29" t="s">
        <v>38</v>
      </c>
      <c r="N29" t="s">
        <v>39</v>
      </c>
    </row>
    <row r="30" spans="1:14" ht="30" x14ac:dyDescent="0.25">
      <c r="A30" s="28" t="str">
        <f t="shared" si="1"/>
        <v xml:space="preserve"> Sprint 2</v>
      </c>
      <c r="C30" t="s">
        <v>137</v>
      </c>
      <c r="D30" t="s">
        <v>11</v>
      </c>
      <c r="E30" t="s">
        <v>41</v>
      </c>
      <c r="F30" s="17" t="s">
        <v>139</v>
      </c>
      <c r="G30">
        <v>270528</v>
      </c>
      <c r="H30">
        <v>267048</v>
      </c>
      <c r="I30" s="15" t="s">
        <v>155</v>
      </c>
      <c r="K30" t="s">
        <v>153</v>
      </c>
      <c r="L30" s="15" t="s">
        <v>154</v>
      </c>
      <c r="M30" t="s">
        <v>38</v>
      </c>
      <c r="N30" t="s">
        <v>39</v>
      </c>
    </row>
    <row r="31" spans="1:14" x14ac:dyDescent="0.25">
      <c r="A31" s="28" t="str">
        <f t="shared" si="1"/>
        <v xml:space="preserve"> Sprint 2</v>
      </c>
      <c r="C31" t="s">
        <v>137</v>
      </c>
      <c r="D31" t="s">
        <v>11</v>
      </c>
      <c r="E31" t="s">
        <v>40</v>
      </c>
      <c r="F31" s="17" t="s">
        <v>140</v>
      </c>
      <c r="G31">
        <v>270439</v>
      </c>
      <c r="I31" s="15" t="s">
        <v>156</v>
      </c>
      <c r="M31" t="s">
        <v>38</v>
      </c>
      <c r="N31" t="s">
        <v>39</v>
      </c>
    </row>
    <row r="32" spans="1:14" x14ac:dyDescent="0.25">
      <c r="A32" s="28" t="str">
        <f t="shared" si="1"/>
        <v xml:space="preserve"> Sprint 2</v>
      </c>
      <c r="C32" t="s">
        <v>137</v>
      </c>
      <c r="D32" t="s">
        <v>11</v>
      </c>
      <c r="E32" t="s">
        <v>40</v>
      </c>
      <c r="F32" s="17" t="s">
        <v>141</v>
      </c>
      <c r="G32">
        <v>270262</v>
      </c>
      <c r="I32" s="15" t="s">
        <v>157</v>
      </c>
      <c r="M32" t="s">
        <v>38</v>
      </c>
      <c r="N32" t="s">
        <v>39</v>
      </c>
    </row>
    <row r="33" spans="1:14" x14ac:dyDescent="0.25">
      <c r="A33" s="28" t="str">
        <f t="shared" si="1"/>
        <v xml:space="preserve"> Sprint 2</v>
      </c>
      <c r="C33" t="s">
        <v>137</v>
      </c>
      <c r="D33" t="s">
        <v>10</v>
      </c>
      <c r="E33" t="s">
        <v>42</v>
      </c>
      <c r="F33" s="17" t="s">
        <v>142</v>
      </c>
      <c r="G33">
        <v>270491</v>
      </c>
      <c r="H33">
        <v>267047</v>
      </c>
      <c r="I33" s="15" t="s">
        <v>158</v>
      </c>
      <c r="M33" t="s">
        <v>38</v>
      </c>
      <c r="N33" t="s">
        <v>39</v>
      </c>
    </row>
    <row r="34" spans="1:14" x14ac:dyDescent="0.25">
      <c r="A34" s="28" t="str">
        <f t="shared" si="1"/>
        <v xml:space="preserve"> Sprint 2</v>
      </c>
      <c r="C34" t="s">
        <v>137</v>
      </c>
      <c r="D34" t="s">
        <v>10</v>
      </c>
      <c r="E34" t="s">
        <v>42</v>
      </c>
      <c r="F34" s="17" t="s">
        <v>143</v>
      </c>
      <c r="G34">
        <v>253766</v>
      </c>
      <c r="H34">
        <v>267046</v>
      </c>
      <c r="I34" s="15" t="s">
        <v>159</v>
      </c>
      <c r="M34" t="s">
        <v>38</v>
      </c>
      <c r="N34" t="s">
        <v>44</v>
      </c>
    </row>
    <row r="35" spans="1:14" x14ac:dyDescent="0.25">
      <c r="A35" s="28" t="str">
        <f t="shared" si="1"/>
        <v xml:space="preserve"> Sprint 2</v>
      </c>
      <c r="C35" t="s">
        <v>137</v>
      </c>
      <c r="D35" t="s">
        <v>13</v>
      </c>
      <c r="E35">
        <v>1</v>
      </c>
      <c r="F35" s="17" t="s">
        <v>144</v>
      </c>
      <c r="G35">
        <v>270495</v>
      </c>
      <c r="I35" s="15" t="s">
        <v>160</v>
      </c>
      <c r="N35" t="s">
        <v>46</v>
      </c>
    </row>
    <row r="36" spans="1:14" x14ac:dyDescent="0.25">
      <c r="A36" s="28" t="str">
        <f t="shared" si="1"/>
        <v xml:space="preserve"> Sprint 2</v>
      </c>
      <c r="C36" t="s">
        <v>137</v>
      </c>
      <c r="D36" t="s">
        <v>13</v>
      </c>
      <c r="E36">
        <v>1</v>
      </c>
      <c r="F36" s="17" t="s">
        <v>145</v>
      </c>
      <c r="G36">
        <v>270486</v>
      </c>
      <c r="I36" s="15" t="s">
        <v>161</v>
      </c>
      <c r="N36" t="s">
        <v>46</v>
      </c>
    </row>
    <row r="37" spans="1:14" ht="30" x14ac:dyDescent="0.25">
      <c r="A37" s="28" t="str">
        <f t="shared" si="1"/>
        <v xml:space="preserve"> Sprint 2</v>
      </c>
      <c r="C37" t="s">
        <v>137</v>
      </c>
      <c r="D37" t="s">
        <v>12</v>
      </c>
      <c r="E37">
        <v>1</v>
      </c>
      <c r="F37" s="17" t="s">
        <v>146</v>
      </c>
      <c r="G37">
        <v>267050</v>
      </c>
      <c r="H37">
        <v>267048</v>
      </c>
      <c r="I37" s="15" t="s">
        <v>162</v>
      </c>
      <c r="J37">
        <v>3</v>
      </c>
      <c r="K37" t="s">
        <v>153</v>
      </c>
      <c r="L37" s="15" t="s">
        <v>154</v>
      </c>
      <c r="N37" t="s">
        <v>46</v>
      </c>
    </row>
    <row r="38" spans="1:14" ht="30" x14ac:dyDescent="0.25">
      <c r="A38" s="28" t="str">
        <f t="shared" si="1"/>
        <v xml:space="preserve"> Sprint 2</v>
      </c>
      <c r="C38" t="s">
        <v>137</v>
      </c>
      <c r="D38" t="s">
        <v>12</v>
      </c>
      <c r="E38">
        <v>1</v>
      </c>
      <c r="F38" s="17" t="s">
        <v>147</v>
      </c>
      <c r="G38">
        <v>267049</v>
      </c>
      <c r="H38">
        <v>267048</v>
      </c>
      <c r="I38" s="15" t="s">
        <v>163</v>
      </c>
      <c r="J38">
        <v>4</v>
      </c>
      <c r="K38" t="s">
        <v>153</v>
      </c>
      <c r="L38" s="15" t="s">
        <v>154</v>
      </c>
      <c r="N38" t="s">
        <v>46</v>
      </c>
    </row>
    <row r="39" spans="1:14" ht="30" x14ac:dyDescent="0.25">
      <c r="A39" s="28" t="str">
        <f t="shared" si="1"/>
        <v xml:space="preserve"> Sprint 2</v>
      </c>
      <c r="C39" t="s">
        <v>137</v>
      </c>
      <c r="D39" t="s">
        <v>12</v>
      </c>
      <c r="E39">
        <v>1</v>
      </c>
      <c r="F39" s="17" t="s">
        <v>148</v>
      </c>
      <c r="G39">
        <v>267047</v>
      </c>
      <c r="H39">
        <v>267048</v>
      </c>
      <c r="I39" s="15" t="s">
        <v>164</v>
      </c>
      <c r="J39">
        <v>4</v>
      </c>
      <c r="K39" t="s">
        <v>153</v>
      </c>
      <c r="L39" s="15" t="s">
        <v>154</v>
      </c>
      <c r="N39" t="s">
        <v>46</v>
      </c>
    </row>
    <row r="40" spans="1:14" ht="30" x14ac:dyDescent="0.25">
      <c r="A40" s="28" t="str">
        <f t="shared" si="1"/>
        <v xml:space="preserve"> Sprint 2</v>
      </c>
      <c r="C40" t="s">
        <v>137</v>
      </c>
      <c r="D40" t="s">
        <v>12</v>
      </c>
      <c r="E40">
        <v>1</v>
      </c>
      <c r="F40" s="17" t="s">
        <v>149</v>
      </c>
      <c r="G40">
        <v>267046</v>
      </c>
      <c r="H40">
        <v>267048</v>
      </c>
      <c r="I40" s="15" t="s">
        <v>165</v>
      </c>
      <c r="J40">
        <v>4</v>
      </c>
      <c r="K40" t="s">
        <v>153</v>
      </c>
      <c r="L40" s="15" t="s">
        <v>154</v>
      </c>
      <c r="N40" t="s">
        <v>46</v>
      </c>
    </row>
    <row r="41" spans="1:14" ht="30" x14ac:dyDescent="0.25">
      <c r="A41" s="28" t="str">
        <f t="shared" si="1"/>
        <v xml:space="preserve"> Sprint 2</v>
      </c>
      <c r="C41" t="s">
        <v>137</v>
      </c>
      <c r="D41" t="s">
        <v>12</v>
      </c>
      <c r="E41">
        <v>1</v>
      </c>
      <c r="F41" s="17" t="s">
        <v>150</v>
      </c>
      <c r="G41">
        <v>267045</v>
      </c>
      <c r="H41">
        <v>267048</v>
      </c>
      <c r="I41" s="15" t="s">
        <v>166</v>
      </c>
      <c r="J41">
        <v>2</v>
      </c>
      <c r="K41" t="s">
        <v>153</v>
      </c>
      <c r="L41" s="15" t="s">
        <v>154</v>
      </c>
      <c r="N41" t="s">
        <v>46</v>
      </c>
    </row>
    <row r="42" spans="1:14" x14ac:dyDescent="0.25">
      <c r="A42" s="28" t="str">
        <f t="shared" si="1"/>
        <v xml:space="preserve"> Sprint 2</v>
      </c>
      <c r="C42" t="s">
        <v>137</v>
      </c>
      <c r="D42" t="s">
        <v>12</v>
      </c>
      <c r="E42">
        <v>1</v>
      </c>
      <c r="F42" s="17" t="s">
        <v>151</v>
      </c>
      <c r="G42">
        <v>263501</v>
      </c>
      <c r="H42">
        <v>263748</v>
      </c>
      <c r="I42" s="15" t="s">
        <v>167</v>
      </c>
      <c r="J42">
        <v>4</v>
      </c>
      <c r="K42" t="s">
        <v>78</v>
      </c>
      <c r="L42" s="15" t="s">
        <v>79</v>
      </c>
      <c r="N42" t="s">
        <v>46</v>
      </c>
    </row>
    <row r="43" spans="1:14" x14ac:dyDescent="0.25">
      <c r="A43" s="28" t="str">
        <f t="shared" si="1"/>
        <v xml:space="preserve"> Sprint 3</v>
      </c>
      <c r="C43" t="s">
        <v>170</v>
      </c>
      <c r="D43" t="s">
        <v>10</v>
      </c>
      <c r="E43" t="s">
        <v>40</v>
      </c>
      <c r="F43" t="s">
        <v>171</v>
      </c>
      <c r="G43">
        <v>271130</v>
      </c>
      <c r="H43">
        <v>270376</v>
      </c>
      <c r="I43" t="s">
        <v>194</v>
      </c>
      <c r="L43"/>
      <c r="M43" t="s">
        <v>38</v>
      </c>
      <c r="N43" t="s">
        <v>39</v>
      </c>
    </row>
    <row r="44" spans="1:14" x14ac:dyDescent="0.25">
      <c r="A44" s="28" t="str">
        <f t="shared" si="1"/>
        <v xml:space="preserve"> Sprint 3</v>
      </c>
      <c r="C44" t="s">
        <v>170</v>
      </c>
      <c r="D44" t="s">
        <v>11</v>
      </c>
      <c r="E44" t="s">
        <v>37</v>
      </c>
      <c r="F44" t="s">
        <v>172</v>
      </c>
      <c r="G44">
        <v>271126</v>
      </c>
      <c r="H44">
        <v>270410</v>
      </c>
      <c r="I44" t="s">
        <v>195</v>
      </c>
      <c r="K44" t="s">
        <v>199</v>
      </c>
      <c r="L44" t="s">
        <v>195</v>
      </c>
      <c r="M44" t="s">
        <v>38</v>
      </c>
      <c r="N44" t="s">
        <v>45</v>
      </c>
    </row>
    <row r="45" spans="1:14" x14ac:dyDescent="0.25">
      <c r="A45" s="28" t="str">
        <f t="shared" si="1"/>
        <v xml:space="preserve"> Sprint 3</v>
      </c>
      <c r="C45" t="s">
        <v>170</v>
      </c>
      <c r="D45" t="s">
        <v>10</v>
      </c>
      <c r="E45" t="s">
        <v>37</v>
      </c>
      <c r="F45" t="s">
        <v>173</v>
      </c>
      <c r="G45">
        <v>271046</v>
      </c>
      <c r="H45">
        <v>270471</v>
      </c>
      <c r="I45" t="s">
        <v>196</v>
      </c>
      <c r="L45"/>
      <c r="M45" t="s">
        <v>38</v>
      </c>
      <c r="N45" t="s">
        <v>45</v>
      </c>
    </row>
    <row r="46" spans="1:14" x14ac:dyDescent="0.25">
      <c r="A46" s="28" t="str">
        <f t="shared" si="1"/>
        <v xml:space="preserve"> Sprint 3</v>
      </c>
      <c r="C46" t="s">
        <v>170</v>
      </c>
      <c r="D46" t="s">
        <v>10</v>
      </c>
      <c r="E46" t="s">
        <v>37</v>
      </c>
      <c r="F46" t="s">
        <v>174</v>
      </c>
      <c r="G46">
        <v>271044</v>
      </c>
      <c r="H46">
        <v>270471</v>
      </c>
      <c r="I46" t="s">
        <v>196</v>
      </c>
      <c r="L46"/>
      <c r="M46" t="s">
        <v>38</v>
      </c>
      <c r="N46" t="s">
        <v>45</v>
      </c>
    </row>
    <row r="47" spans="1:14" x14ac:dyDescent="0.25">
      <c r="A47" s="28" t="str">
        <f t="shared" si="1"/>
        <v xml:space="preserve"> Sprint 3</v>
      </c>
      <c r="C47" t="s">
        <v>170</v>
      </c>
      <c r="D47" t="s">
        <v>10</v>
      </c>
      <c r="E47" t="s">
        <v>41</v>
      </c>
      <c r="F47" t="s">
        <v>175</v>
      </c>
      <c r="G47">
        <v>271043</v>
      </c>
      <c r="H47">
        <v>270471</v>
      </c>
      <c r="I47" t="s">
        <v>196</v>
      </c>
      <c r="L47"/>
      <c r="M47" t="s">
        <v>38</v>
      </c>
      <c r="N47" t="s">
        <v>39</v>
      </c>
    </row>
    <row r="48" spans="1:14" x14ac:dyDescent="0.25">
      <c r="A48" s="28" t="str">
        <f t="shared" si="1"/>
        <v xml:space="preserve"> Sprint 3</v>
      </c>
      <c r="C48" t="s">
        <v>170</v>
      </c>
      <c r="D48" t="s">
        <v>11</v>
      </c>
      <c r="E48" t="s">
        <v>41</v>
      </c>
      <c r="F48" t="s">
        <v>176</v>
      </c>
      <c r="G48">
        <v>271010</v>
      </c>
      <c r="I48"/>
      <c r="L48"/>
      <c r="M48" t="s">
        <v>38</v>
      </c>
      <c r="N48" t="s">
        <v>39</v>
      </c>
    </row>
    <row r="49" spans="1:14" x14ac:dyDescent="0.25">
      <c r="A49" s="28" t="str">
        <f t="shared" si="1"/>
        <v xml:space="preserve"> Sprint 3</v>
      </c>
      <c r="C49" t="s">
        <v>170</v>
      </c>
      <c r="D49" t="s">
        <v>11</v>
      </c>
      <c r="E49" t="s">
        <v>37</v>
      </c>
      <c r="F49" t="s">
        <v>177</v>
      </c>
      <c r="G49">
        <v>271005</v>
      </c>
      <c r="I49"/>
      <c r="L49"/>
      <c r="M49" t="s">
        <v>38</v>
      </c>
      <c r="N49" t="s">
        <v>39</v>
      </c>
    </row>
    <row r="50" spans="1:14" x14ac:dyDescent="0.25">
      <c r="A50" s="28" t="str">
        <f t="shared" si="1"/>
        <v xml:space="preserve"> Sprint 3</v>
      </c>
      <c r="C50" t="s">
        <v>170</v>
      </c>
      <c r="D50" t="s">
        <v>10</v>
      </c>
      <c r="E50" t="s">
        <v>37</v>
      </c>
      <c r="F50" t="s">
        <v>178</v>
      </c>
      <c r="G50">
        <v>271001</v>
      </c>
      <c r="H50">
        <v>270380</v>
      </c>
      <c r="I50" t="s">
        <v>197</v>
      </c>
      <c r="L50"/>
      <c r="M50" t="s">
        <v>38</v>
      </c>
      <c r="N50" t="s">
        <v>45</v>
      </c>
    </row>
    <row r="51" spans="1:14" x14ac:dyDescent="0.25">
      <c r="A51" s="28" t="str">
        <f t="shared" si="1"/>
        <v xml:space="preserve"> Sprint 3</v>
      </c>
      <c r="C51" t="s">
        <v>170</v>
      </c>
      <c r="D51" t="s">
        <v>11</v>
      </c>
      <c r="E51" t="s">
        <v>41</v>
      </c>
      <c r="F51" t="s">
        <v>179</v>
      </c>
      <c r="G51">
        <v>270999</v>
      </c>
      <c r="I51"/>
      <c r="L51"/>
      <c r="M51" t="s">
        <v>38</v>
      </c>
      <c r="N51" t="s">
        <v>39</v>
      </c>
    </row>
    <row r="52" spans="1:14" x14ac:dyDescent="0.25">
      <c r="A52" s="28" t="str">
        <f t="shared" si="1"/>
        <v xml:space="preserve"> Sprint 3</v>
      </c>
      <c r="C52" t="s">
        <v>170</v>
      </c>
      <c r="D52" t="s">
        <v>11</v>
      </c>
      <c r="E52" t="s">
        <v>40</v>
      </c>
      <c r="F52" t="s">
        <v>180</v>
      </c>
      <c r="G52">
        <v>270951</v>
      </c>
      <c r="I52"/>
      <c r="L52"/>
      <c r="M52" t="s">
        <v>38</v>
      </c>
      <c r="N52" t="s">
        <v>39</v>
      </c>
    </row>
    <row r="53" spans="1:14" x14ac:dyDescent="0.25">
      <c r="A53" s="28" t="str">
        <f t="shared" si="1"/>
        <v xml:space="preserve"> Sprint 3</v>
      </c>
      <c r="C53" t="s">
        <v>170</v>
      </c>
      <c r="D53" t="s">
        <v>13</v>
      </c>
      <c r="E53">
        <v>1</v>
      </c>
      <c r="F53" t="s">
        <v>181</v>
      </c>
      <c r="G53">
        <v>270950</v>
      </c>
      <c r="I53"/>
      <c r="L53"/>
      <c r="N53" t="s">
        <v>44</v>
      </c>
    </row>
    <row r="54" spans="1:14" x14ac:dyDescent="0.25">
      <c r="A54" s="28" t="str">
        <f t="shared" si="1"/>
        <v xml:space="preserve"> Sprint 3</v>
      </c>
      <c r="C54" t="s">
        <v>170</v>
      </c>
      <c r="D54" t="s">
        <v>10</v>
      </c>
      <c r="E54" t="s">
        <v>40</v>
      </c>
      <c r="F54" t="s">
        <v>182</v>
      </c>
      <c r="G54">
        <v>270940</v>
      </c>
      <c r="H54">
        <v>270379</v>
      </c>
      <c r="I54" t="s">
        <v>198</v>
      </c>
      <c r="L54"/>
      <c r="M54" t="s">
        <v>38</v>
      </c>
      <c r="N54" t="s">
        <v>39</v>
      </c>
    </row>
    <row r="55" spans="1:14" x14ac:dyDescent="0.25">
      <c r="A55" s="28" t="str">
        <f t="shared" si="1"/>
        <v xml:space="preserve"> Sprint 3</v>
      </c>
      <c r="C55" t="s">
        <v>170</v>
      </c>
      <c r="D55" t="s">
        <v>12</v>
      </c>
      <c r="E55">
        <v>1</v>
      </c>
      <c r="F55" t="s">
        <v>183</v>
      </c>
      <c r="G55">
        <v>270938</v>
      </c>
      <c r="I55"/>
      <c r="J55" s="49"/>
      <c r="L55"/>
      <c r="N55" t="s">
        <v>46</v>
      </c>
    </row>
    <row r="56" spans="1:14" x14ac:dyDescent="0.25">
      <c r="A56" s="28" t="str">
        <f t="shared" si="1"/>
        <v xml:space="preserve"> Sprint 3</v>
      </c>
      <c r="C56" t="s">
        <v>170</v>
      </c>
      <c r="D56" t="s">
        <v>11</v>
      </c>
      <c r="E56" t="s">
        <v>42</v>
      </c>
      <c r="F56" t="s">
        <v>184</v>
      </c>
      <c r="G56">
        <v>270937</v>
      </c>
      <c r="I56"/>
      <c r="L56"/>
      <c r="M56" t="s">
        <v>38</v>
      </c>
      <c r="N56" t="s">
        <v>39</v>
      </c>
    </row>
    <row r="57" spans="1:14" x14ac:dyDescent="0.25">
      <c r="A57" s="28" t="str">
        <f t="shared" si="1"/>
        <v xml:space="preserve"> Sprint 3</v>
      </c>
      <c r="C57" t="s">
        <v>170</v>
      </c>
      <c r="D57" t="s">
        <v>11</v>
      </c>
      <c r="E57" t="s">
        <v>42</v>
      </c>
      <c r="F57" t="s">
        <v>185</v>
      </c>
      <c r="G57">
        <v>270936</v>
      </c>
      <c r="I57"/>
      <c r="L57"/>
      <c r="M57" t="s">
        <v>38</v>
      </c>
      <c r="N57" t="s">
        <v>44</v>
      </c>
    </row>
    <row r="58" spans="1:14" x14ac:dyDescent="0.25">
      <c r="A58" s="28" t="str">
        <f t="shared" si="1"/>
        <v xml:space="preserve"> Sprint 3</v>
      </c>
      <c r="C58" t="s">
        <v>170</v>
      </c>
      <c r="D58" t="s">
        <v>12</v>
      </c>
      <c r="E58">
        <v>1</v>
      </c>
      <c r="F58" t="s">
        <v>186</v>
      </c>
      <c r="G58">
        <v>270532</v>
      </c>
      <c r="H58">
        <v>270410</v>
      </c>
      <c r="I58" t="s">
        <v>195</v>
      </c>
      <c r="J58">
        <v>2</v>
      </c>
      <c r="K58" t="s">
        <v>199</v>
      </c>
      <c r="L58" t="s">
        <v>195</v>
      </c>
      <c r="N58" t="s">
        <v>46</v>
      </c>
    </row>
    <row r="59" spans="1:14" x14ac:dyDescent="0.25">
      <c r="A59" s="28" t="str">
        <f t="shared" si="1"/>
        <v xml:space="preserve"> Sprint 3</v>
      </c>
      <c r="C59" t="s">
        <v>170</v>
      </c>
      <c r="D59" t="s">
        <v>12</v>
      </c>
      <c r="E59">
        <v>1</v>
      </c>
      <c r="F59" t="s">
        <v>187</v>
      </c>
      <c r="G59">
        <v>270531</v>
      </c>
      <c r="H59">
        <v>270410</v>
      </c>
      <c r="I59" t="s">
        <v>195</v>
      </c>
      <c r="J59">
        <v>3</v>
      </c>
      <c r="K59" t="s">
        <v>199</v>
      </c>
      <c r="L59" t="s">
        <v>195</v>
      </c>
      <c r="N59" t="s">
        <v>46</v>
      </c>
    </row>
    <row r="60" spans="1:14" x14ac:dyDescent="0.25">
      <c r="A60" s="28" t="str">
        <f t="shared" si="1"/>
        <v xml:space="preserve"> Sprint 3</v>
      </c>
      <c r="C60" t="s">
        <v>170</v>
      </c>
      <c r="D60" t="s">
        <v>12</v>
      </c>
      <c r="E60">
        <v>1</v>
      </c>
      <c r="F60" t="s">
        <v>188</v>
      </c>
      <c r="G60">
        <v>270471</v>
      </c>
      <c r="H60">
        <v>270410</v>
      </c>
      <c r="I60" t="s">
        <v>195</v>
      </c>
      <c r="J60">
        <v>3</v>
      </c>
      <c r="K60" t="s">
        <v>199</v>
      </c>
      <c r="L60" t="s">
        <v>195</v>
      </c>
      <c r="N60" t="s">
        <v>46</v>
      </c>
    </row>
    <row r="61" spans="1:14" x14ac:dyDescent="0.25">
      <c r="A61" s="28" t="str">
        <f t="shared" si="1"/>
        <v xml:space="preserve"> Sprint 3</v>
      </c>
      <c r="C61" t="s">
        <v>170</v>
      </c>
      <c r="D61" t="s">
        <v>12</v>
      </c>
      <c r="E61">
        <v>1</v>
      </c>
      <c r="F61" t="s">
        <v>189</v>
      </c>
      <c r="G61">
        <v>270381</v>
      </c>
      <c r="H61">
        <v>270410</v>
      </c>
      <c r="I61" t="s">
        <v>195</v>
      </c>
      <c r="J61">
        <v>2.5</v>
      </c>
      <c r="K61" t="s">
        <v>199</v>
      </c>
      <c r="L61" t="s">
        <v>195</v>
      </c>
      <c r="N61" t="s">
        <v>46</v>
      </c>
    </row>
    <row r="62" spans="1:14" x14ac:dyDescent="0.25">
      <c r="A62" s="28" t="str">
        <f t="shared" si="1"/>
        <v xml:space="preserve"> Sprint 3</v>
      </c>
      <c r="C62" t="s">
        <v>170</v>
      </c>
      <c r="D62" t="s">
        <v>12</v>
      </c>
      <c r="E62">
        <v>1</v>
      </c>
      <c r="F62" t="s">
        <v>190</v>
      </c>
      <c r="G62">
        <v>270380</v>
      </c>
      <c r="H62">
        <v>270410</v>
      </c>
      <c r="I62" t="s">
        <v>195</v>
      </c>
      <c r="J62">
        <v>3</v>
      </c>
      <c r="K62" t="s">
        <v>199</v>
      </c>
      <c r="L62" t="s">
        <v>195</v>
      </c>
      <c r="N62" t="s">
        <v>46</v>
      </c>
    </row>
    <row r="63" spans="1:14" x14ac:dyDescent="0.25">
      <c r="A63" s="28" t="str">
        <f t="shared" si="1"/>
        <v xml:space="preserve"> Sprint 3</v>
      </c>
      <c r="C63" t="s">
        <v>170</v>
      </c>
      <c r="D63" t="s">
        <v>12</v>
      </c>
      <c r="E63">
        <v>1</v>
      </c>
      <c r="F63" t="s">
        <v>191</v>
      </c>
      <c r="G63">
        <v>270379</v>
      </c>
      <c r="H63">
        <v>270410</v>
      </c>
      <c r="I63" t="s">
        <v>195</v>
      </c>
      <c r="J63">
        <v>2.5</v>
      </c>
      <c r="K63" t="s">
        <v>199</v>
      </c>
      <c r="L63" t="s">
        <v>195</v>
      </c>
      <c r="N63" t="s">
        <v>46</v>
      </c>
    </row>
    <row r="64" spans="1:14" x14ac:dyDescent="0.25">
      <c r="A64" s="28" t="str">
        <f t="shared" si="1"/>
        <v xml:space="preserve"> Sprint 3</v>
      </c>
      <c r="C64" t="s">
        <v>170</v>
      </c>
      <c r="D64" t="s">
        <v>12</v>
      </c>
      <c r="E64">
        <v>1</v>
      </c>
      <c r="F64" t="s">
        <v>192</v>
      </c>
      <c r="G64">
        <v>270376</v>
      </c>
      <c r="H64">
        <v>270410</v>
      </c>
      <c r="I64" t="s">
        <v>195</v>
      </c>
      <c r="J64">
        <v>3.5</v>
      </c>
      <c r="K64" t="s">
        <v>199</v>
      </c>
      <c r="L64" t="s">
        <v>195</v>
      </c>
      <c r="N64" t="s">
        <v>46</v>
      </c>
    </row>
    <row r="65" spans="1:14" x14ac:dyDescent="0.25">
      <c r="A65" s="28" t="str">
        <f t="shared" si="1"/>
        <v xml:space="preserve"> Sprint 3</v>
      </c>
      <c r="C65" t="s">
        <v>170</v>
      </c>
      <c r="D65" t="s">
        <v>12</v>
      </c>
      <c r="E65">
        <v>1</v>
      </c>
      <c r="F65" t="s">
        <v>193</v>
      </c>
      <c r="G65">
        <v>270375</v>
      </c>
      <c r="H65">
        <v>270410</v>
      </c>
      <c r="I65" t="s">
        <v>195</v>
      </c>
      <c r="J65">
        <v>2</v>
      </c>
      <c r="K65" t="s">
        <v>199</v>
      </c>
      <c r="L65" t="s">
        <v>195</v>
      </c>
      <c r="N65" t="s">
        <v>46</v>
      </c>
    </row>
    <row r="66" spans="1:14" ht="30.4" customHeight="1" x14ac:dyDescent="0.25">
      <c r="A66" s="28" t="str">
        <f>RIGHT(C66,9)</f>
        <v xml:space="preserve"> Sprint 4</v>
      </c>
      <c r="C66" t="s">
        <v>227</v>
      </c>
      <c r="D66" t="s">
        <v>11</v>
      </c>
      <c r="E66" t="s">
        <v>41</v>
      </c>
      <c r="F66" t="s">
        <v>256</v>
      </c>
      <c r="G66">
        <v>272057</v>
      </c>
      <c r="H66">
        <v>267048</v>
      </c>
      <c r="I66" s="15" t="s">
        <v>257</v>
      </c>
      <c r="K66" t="s">
        <v>153</v>
      </c>
      <c r="L66" s="15" t="s">
        <v>154</v>
      </c>
      <c r="M66" t="s">
        <v>38</v>
      </c>
      <c r="N66" t="s">
        <v>44</v>
      </c>
    </row>
    <row r="67" spans="1:14" ht="30" x14ac:dyDescent="0.25">
      <c r="A67" s="28" t="str">
        <f t="shared" ref="A67:A90" si="2">RIGHT(C67,9)</f>
        <v xml:space="preserve"> Sprint 4</v>
      </c>
      <c r="C67" t="s">
        <v>227</v>
      </c>
      <c r="D67" t="s">
        <v>11</v>
      </c>
      <c r="E67" t="s">
        <v>41</v>
      </c>
      <c r="F67" s="17" t="s">
        <v>258</v>
      </c>
      <c r="G67">
        <v>272000</v>
      </c>
      <c r="H67">
        <v>267048</v>
      </c>
      <c r="I67" s="15" t="s">
        <v>259</v>
      </c>
      <c r="K67" t="s">
        <v>153</v>
      </c>
      <c r="L67" s="15" t="s">
        <v>154</v>
      </c>
      <c r="M67" t="s">
        <v>38</v>
      </c>
      <c r="N67" t="s">
        <v>39</v>
      </c>
    </row>
    <row r="68" spans="1:14" ht="30" x14ac:dyDescent="0.25">
      <c r="A68" s="28" t="str">
        <f t="shared" si="2"/>
        <v xml:space="preserve"> Sprint 4</v>
      </c>
      <c r="C68" t="s">
        <v>227</v>
      </c>
      <c r="D68" t="s">
        <v>11</v>
      </c>
      <c r="E68" t="s">
        <v>42</v>
      </c>
      <c r="F68" s="17" t="s">
        <v>260</v>
      </c>
      <c r="G68">
        <v>271995</v>
      </c>
      <c r="H68">
        <v>267048</v>
      </c>
      <c r="I68" s="15" t="s">
        <v>261</v>
      </c>
      <c r="K68" t="s">
        <v>153</v>
      </c>
      <c r="L68" s="15" t="s">
        <v>154</v>
      </c>
      <c r="M68" t="s">
        <v>38</v>
      </c>
      <c r="N68" t="s">
        <v>43</v>
      </c>
    </row>
    <row r="69" spans="1:14" x14ac:dyDescent="0.25">
      <c r="A69" s="28" t="str">
        <f t="shared" si="2"/>
        <v xml:space="preserve"> Sprint 4</v>
      </c>
      <c r="C69" t="s">
        <v>227</v>
      </c>
      <c r="D69" t="s">
        <v>11</v>
      </c>
      <c r="E69" t="s">
        <v>40</v>
      </c>
      <c r="F69" s="17" t="s">
        <v>252</v>
      </c>
      <c r="G69">
        <v>271945</v>
      </c>
      <c r="I69" s="15" t="s">
        <v>262</v>
      </c>
      <c r="M69" t="s">
        <v>38</v>
      </c>
      <c r="N69" t="s">
        <v>44</v>
      </c>
    </row>
    <row r="70" spans="1:14" x14ac:dyDescent="0.25">
      <c r="A70" s="28" t="str">
        <f>RIGHT(C70,9)</f>
        <v xml:space="preserve"> Sprint 4</v>
      </c>
      <c r="C70" t="s">
        <v>227</v>
      </c>
      <c r="D70" t="s">
        <v>11</v>
      </c>
      <c r="E70" t="s">
        <v>40</v>
      </c>
      <c r="F70" s="17" t="s">
        <v>209</v>
      </c>
      <c r="G70">
        <v>271927</v>
      </c>
      <c r="I70" s="15" t="s">
        <v>263</v>
      </c>
      <c r="M70" t="s">
        <v>38</v>
      </c>
      <c r="N70" t="s">
        <v>44</v>
      </c>
    </row>
    <row r="71" spans="1:14" x14ac:dyDescent="0.25">
      <c r="A71" s="28" t="str">
        <f t="shared" si="2"/>
        <v xml:space="preserve"> Sprint 4</v>
      </c>
      <c r="C71" t="s">
        <v>227</v>
      </c>
      <c r="D71" t="s">
        <v>11</v>
      </c>
      <c r="E71" t="s">
        <v>40</v>
      </c>
      <c r="F71" s="17" t="s">
        <v>210</v>
      </c>
      <c r="G71">
        <v>271926</v>
      </c>
      <c r="I71" s="15" t="s">
        <v>264</v>
      </c>
      <c r="M71" t="s">
        <v>38</v>
      </c>
      <c r="N71" t="s">
        <v>44</v>
      </c>
    </row>
    <row r="72" spans="1:14" x14ac:dyDescent="0.25">
      <c r="A72" s="28" t="str">
        <f t="shared" si="2"/>
        <v xml:space="preserve"> Sprint 4</v>
      </c>
      <c r="C72" t="s">
        <v>227</v>
      </c>
      <c r="D72" t="s">
        <v>11</v>
      </c>
      <c r="E72" t="s">
        <v>42</v>
      </c>
      <c r="F72" s="17" t="s">
        <v>208</v>
      </c>
      <c r="G72">
        <v>271523</v>
      </c>
      <c r="I72" s="15" t="s">
        <v>234</v>
      </c>
      <c r="M72" t="s">
        <v>38</v>
      </c>
      <c r="N72" t="s">
        <v>43</v>
      </c>
    </row>
    <row r="73" spans="1:14" x14ac:dyDescent="0.25">
      <c r="A73" s="28" t="str">
        <f t="shared" si="2"/>
        <v xml:space="preserve"> Sprint 4</v>
      </c>
      <c r="C73" t="s">
        <v>227</v>
      </c>
      <c r="D73" t="s">
        <v>10</v>
      </c>
      <c r="E73" t="s">
        <v>41</v>
      </c>
      <c r="F73" s="17" t="s">
        <v>265</v>
      </c>
      <c r="G73">
        <v>272015</v>
      </c>
      <c r="H73">
        <v>267769</v>
      </c>
      <c r="I73" s="15" t="s">
        <v>266</v>
      </c>
      <c r="M73" t="s">
        <v>38</v>
      </c>
      <c r="N73" t="s">
        <v>44</v>
      </c>
    </row>
    <row r="74" spans="1:14" x14ac:dyDescent="0.25">
      <c r="A74" s="28" t="str">
        <f t="shared" si="2"/>
        <v xml:space="preserve"> Sprint 4</v>
      </c>
      <c r="C74" t="s">
        <v>227</v>
      </c>
      <c r="D74" t="s">
        <v>10</v>
      </c>
      <c r="E74" t="s">
        <v>42</v>
      </c>
      <c r="F74" s="17" t="s">
        <v>251</v>
      </c>
      <c r="G74">
        <v>271993</v>
      </c>
      <c r="H74">
        <v>267769</v>
      </c>
      <c r="I74" s="15" t="s">
        <v>267</v>
      </c>
      <c r="M74" t="s">
        <v>38</v>
      </c>
      <c r="N74" t="s">
        <v>44</v>
      </c>
    </row>
    <row r="75" spans="1:14" x14ac:dyDescent="0.25">
      <c r="A75" s="28" t="str">
        <f t="shared" si="2"/>
        <v xml:space="preserve"> Sprint 4</v>
      </c>
      <c r="C75" t="s">
        <v>227</v>
      </c>
      <c r="D75" t="s">
        <v>10</v>
      </c>
      <c r="E75" t="s">
        <v>41</v>
      </c>
      <c r="F75" s="17" t="s">
        <v>211</v>
      </c>
      <c r="G75">
        <v>271916</v>
      </c>
      <c r="H75">
        <v>267686</v>
      </c>
      <c r="I75" s="15" t="s">
        <v>235</v>
      </c>
      <c r="M75" t="s">
        <v>38</v>
      </c>
      <c r="N75" t="s">
        <v>44</v>
      </c>
    </row>
    <row r="76" spans="1:14" x14ac:dyDescent="0.25">
      <c r="A76" s="28" t="str">
        <f t="shared" si="2"/>
        <v xml:space="preserve"> Sprint 4</v>
      </c>
      <c r="C76" t="s">
        <v>227</v>
      </c>
      <c r="D76" t="s">
        <v>10</v>
      </c>
      <c r="E76" t="s">
        <v>42</v>
      </c>
      <c r="F76" s="17" t="s">
        <v>212</v>
      </c>
      <c r="G76">
        <v>271912</v>
      </c>
      <c r="H76">
        <v>267686</v>
      </c>
      <c r="I76" s="15" t="s">
        <v>268</v>
      </c>
      <c r="M76" t="s">
        <v>38</v>
      </c>
      <c r="N76" t="s">
        <v>44</v>
      </c>
    </row>
    <row r="77" spans="1:14" x14ac:dyDescent="0.25">
      <c r="A77" s="28" t="str">
        <f t="shared" si="2"/>
        <v xml:space="preserve"> Sprint 4</v>
      </c>
      <c r="C77" t="s">
        <v>227</v>
      </c>
      <c r="D77" t="s">
        <v>10</v>
      </c>
      <c r="E77" t="s">
        <v>41</v>
      </c>
      <c r="F77" s="17" t="s">
        <v>213</v>
      </c>
      <c r="G77">
        <v>271860</v>
      </c>
      <c r="H77">
        <v>267768</v>
      </c>
      <c r="I77" s="15" t="s">
        <v>236</v>
      </c>
      <c r="M77" t="s">
        <v>38</v>
      </c>
      <c r="N77" t="s">
        <v>44</v>
      </c>
    </row>
    <row r="78" spans="1:14" x14ac:dyDescent="0.25">
      <c r="A78" s="28" t="str">
        <f t="shared" si="2"/>
        <v xml:space="preserve"> Sprint 4</v>
      </c>
      <c r="C78" t="s">
        <v>227</v>
      </c>
      <c r="D78" t="s">
        <v>10</v>
      </c>
      <c r="E78" t="s">
        <v>42</v>
      </c>
      <c r="F78" s="17" t="s">
        <v>214</v>
      </c>
      <c r="G78">
        <v>271626</v>
      </c>
      <c r="H78">
        <v>267053</v>
      </c>
      <c r="I78" s="15" t="s">
        <v>237</v>
      </c>
      <c r="M78" t="s">
        <v>38</v>
      </c>
      <c r="N78" t="s">
        <v>44</v>
      </c>
    </row>
    <row r="79" spans="1:14" x14ac:dyDescent="0.25">
      <c r="A79" s="28" t="str">
        <f t="shared" si="2"/>
        <v xml:space="preserve"> Sprint 4</v>
      </c>
      <c r="C79" t="s">
        <v>227</v>
      </c>
      <c r="D79" t="s">
        <v>10</v>
      </c>
      <c r="E79" t="s">
        <v>37</v>
      </c>
      <c r="F79" s="17" t="s">
        <v>215</v>
      </c>
      <c r="G79">
        <v>271601</v>
      </c>
      <c r="H79">
        <v>267053</v>
      </c>
      <c r="I79" s="15" t="s">
        <v>238</v>
      </c>
      <c r="M79" t="s">
        <v>38</v>
      </c>
      <c r="N79" t="s">
        <v>39</v>
      </c>
    </row>
    <row r="80" spans="1:14" x14ac:dyDescent="0.25">
      <c r="A80" s="28" t="str">
        <f t="shared" si="2"/>
        <v xml:space="preserve"> Sprint 4</v>
      </c>
      <c r="C80" t="s">
        <v>227</v>
      </c>
      <c r="D80" t="s">
        <v>10</v>
      </c>
      <c r="E80" t="s">
        <v>41</v>
      </c>
      <c r="F80" s="17" t="s">
        <v>216</v>
      </c>
      <c r="G80">
        <v>271589</v>
      </c>
      <c r="H80">
        <v>267053</v>
      </c>
      <c r="I80" s="15" t="s">
        <v>239</v>
      </c>
      <c r="M80" t="s">
        <v>38</v>
      </c>
      <c r="N80" t="s">
        <v>44</v>
      </c>
    </row>
    <row r="81" spans="1:14" x14ac:dyDescent="0.25">
      <c r="A81" s="28" t="str">
        <f t="shared" si="2"/>
        <v xml:space="preserve"> Sprint 4</v>
      </c>
      <c r="C81" t="s">
        <v>227</v>
      </c>
      <c r="D81" t="s">
        <v>10</v>
      </c>
      <c r="E81" t="s">
        <v>41</v>
      </c>
      <c r="F81" s="17" t="s">
        <v>217</v>
      </c>
      <c r="G81">
        <v>271587</v>
      </c>
      <c r="H81">
        <v>267052</v>
      </c>
      <c r="I81" s="15" t="s">
        <v>240</v>
      </c>
      <c r="M81" t="s">
        <v>38</v>
      </c>
      <c r="N81" t="s">
        <v>44</v>
      </c>
    </row>
    <row r="82" spans="1:14" ht="30" x14ac:dyDescent="0.25">
      <c r="A82" s="28" t="str">
        <f t="shared" si="2"/>
        <v xml:space="preserve"> Sprint 4</v>
      </c>
      <c r="C82" t="s">
        <v>227</v>
      </c>
      <c r="D82" t="s">
        <v>13</v>
      </c>
      <c r="E82">
        <v>1</v>
      </c>
      <c r="F82" s="17" t="s">
        <v>218</v>
      </c>
      <c r="G82">
        <v>271629</v>
      </c>
      <c r="H82">
        <v>267048</v>
      </c>
      <c r="I82" s="15" t="s">
        <v>241</v>
      </c>
      <c r="K82" t="s">
        <v>153</v>
      </c>
      <c r="L82" s="15" t="s">
        <v>154</v>
      </c>
      <c r="N82" t="s">
        <v>45</v>
      </c>
    </row>
    <row r="83" spans="1:14" ht="45" x14ac:dyDescent="0.25">
      <c r="A83" s="28" t="str">
        <f t="shared" si="2"/>
        <v xml:space="preserve"> Sprint 4</v>
      </c>
      <c r="C83" t="s">
        <v>227</v>
      </c>
      <c r="D83" t="s">
        <v>12</v>
      </c>
      <c r="E83">
        <v>1</v>
      </c>
      <c r="F83" s="17" t="s">
        <v>219</v>
      </c>
      <c r="G83">
        <v>271310</v>
      </c>
      <c r="I83" s="15" t="s">
        <v>242</v>
      </c>
      <c r="J83" s="49"/>
      <c r="N83" t="s">
        <v>46</v>
      </c>
    </row>
    <row r="84" spans="1:14" ht="30" x14ac:dyDescent="0.25">
      <c r="A84" s="28" t="str">
        <f t="shared" si="2"/>
        <v xml:space="preserve"> Sprint 4</v>
      </c>
      <c r="C84" t="s">
        <v>227</v>
      </c>
      <c r="D84" t="s">
        <v>12</v>
      </c>
      <c r="E84">
        <v>1</v>
      </c>
      <c r="F84" s="17" t="s">
        <v>220</v>
      </c>
      <c r="G84">
        <v>267841</v>
      </c>
      <c r="H84">
        <v>267048</v>
      </c>
      <c r="I84" s="15" t="s">
        <v>243</v>
      </c>
      <c r="J84">
        <v>2</v>
      </c>
      <c r="K84" t="s">
        <v>153</v>
      </c>
      <c r="L84" s="15" t="s">
        <v>154</v>
      </c>
      <c r="N84" t="s">
        <v>46</v>
      </c>
    </row>
    <row r="85" spans="1:14" ht="30" x14ac:dyDescent="0.25">
      <c r="A85" s="28" t="str">
        <f t="shared" si="2"/>
        <v xml:space="preserve"> Sprint 4</v>
      </c>
      <c r="C85" t="s">
        <v>227</v>
      </c>
      <c r="D85" t="s">
        <v>12</v>
      </c>
      <c r="E85">
        <v>1</v>
      </c>
      <c r="F85" s="17" t="s">
        <v>221</v>
      </c>
      <c r="G85">
        <v>267769</v>
      </c>
      <c r="H85">
        <v>267048</v>
      </c>
      <c r="I85" s="15" t="s">
        <v>244</v>
      </c>
      <c r="J85">
        <v>3.5</v>
      </c>
      <c r="K85" t="s">
        <v>153</v>
      </c>
      <c r="L85" s="15" t="s">
        <v>154</v>
      </c>
      <c r="N85" t="s">
        <v>46</v>
      </c>
    </row>
    <row r="86" spans="1:14" ht="30" x14ac:dyDescent="0.25">
      <c r="A86" s="28" t="str">
        <f t="shared" si="2"/>
        <v xml:space="preserve"> Sprint 4</v>
      </c>
      <c r="C86" t="s">
        <v>227</v>
      </c>
      <c r="D86" t="s">
        <v>12</v>
      </c>
      <c r="E86">
        <v>1</v>
      </c>
      <c r="F86" s="17" t="s">
        <v>222</v>
      </c>
      <c r="G86">
        <v>267768</v>
      </c>
      <c r="H86">
        <v>267048</v>
      </c>
      <c r="I86" s="15" t="s">
        <v>245</v>
      </c>
      <c r="J86">
        <v>4</v>
      </c>
      <c r="K86" t="s">
        <v>153</v>
      </c>
      <c r="L86" s="15" t="s">
        <v>154</v>
      </c>
      <c r="N86" t="s">
        <v>46</v>
      </c>
    </row>
    <row r="87" spans="1:14" ht="30" x14ac:dyDescent="0.25">
      <c r="A87" s="28" t="str">
        <f t="shared" si="2"/>
        <v xml:space="preserve"> Sprint 4</v>
      </c>
      <c r="C87" t="s">
        <v>227</v>
      </c>
      <c r="D87" t="s">
        <v>12</v>
      </c>
      <c r="E87">
        <v>1</v>
      </c>
      <c r="F87" s="17" t="s">
        <v>223</v>
      </c>
      <c r="G87">
        <v>267686</v>
      </c>
      <c r="H87">
        <v>267048</v>
      </c>
      <c r="I87" s="15" t="s">
        <v>246</v>
      </c>
      <c r="J87">
        <v>3.5</v>
      </c>
      <c r="K87" t="s">
        <v>153</v>
      </c>
      <c r="L87" s="15" t="s">
        <v>154</v>
      </c>
      <c r="N87" t="s">
        <v>46</v>
      </c>
    </row>
    <row r="88" spans="1:14" ht="30" x14ac:dyDescent="0.25">
      <c r="A88" s="28" t="str">
        <f t="shared" si="2"/>
        <v xml:space="preserve"> Sprint 4</v>
      </c>
      <c r="C88" t="s">
        <v>227</v>
      </c>
      <c r="D88" t="s">
        <v>12</v>
      </c>
      <c r="E88">
        <v>1</v>
      </c>
      <c r="F88" s="17" t="s">
        <v>224</v>
      </c>
      <c r="G88">
        <v>267053</v>
      </c>
      <c r="H88">
        <v>267048</v>
      </c>
      <c r="I88" s="15" t="s">
        <v>247</v>
      </c>
      <c r="J88">
        <v>4</v>
      </c>
      <c r="K88" t="s">
        <v>153</v>
      </c>
      <c r="L88" s="15" t="s">
        <v>154</v>
      </c>
      <c r="N88" t="s">
        <v>46</v>
      </c>
    </row>
    <row r="89" spans="1:14" ht="30" x14ac:dyDescent="0.25">
      <c r="A89" s="28" t="str">
        <f t="shared" si="2"/>
        <v xml:space="preserve"> Sprint 4</v>
      </c>
      <c r="C89" t="s">
        <v>227</v>
      </c>
      <c r="D89" t="s">
        <v>12</v>
      </c>
      <c r="E89">
        <v>1</v>
      </c>
      <c r="F89" s="17" t="s">
        <v>225</v>
      </c>
      <c r="G89">
        <v>267052</v>
      </c>
      <c r="H89">
        <v>267048</v>
      </c>
      <c r="I89" s="15" t="s">
        <v>248</v>
      </c>
      <c r="J89">
        <v>4</v>
      </c>
      <c r="K89" t="s">
        <v>153</v>
      </c>
      <c r="L89" s="15" t="s">
        <v>154</v>
      </c>
      <c r="N89" t="s">
        <v>46</v>
      </c>
    </row>
    <row r="90" spans="1:14" ht="30" x14ac:dyDescent="0.25">
      <c r="A90" s="28" t="str">
        <f t="shared" si="2"/>
        <v xml:space="preserve"> Sprint 4</v>
      </c>
      <c r="C90" t="s">
        <v>227</v>
      </c>
      <c r="D90" t="s">
        <v>12</v>
      </c>
      <c r="E90">
        <v>1</v>
      </c>
      <c r="F90" s="17" t="s">
        <v>226</v>
      </c>
      <c r="G90">
        <v>267051</v>
      </c>
      <c r="H90">
        <v>267048</v>
      </c>
      <c r="I90" s="15" t="s">
        <v>249</v>
      </c>
      <c r="J90">
        <v>3.5</v>
      </c>
      <c r="K90" t="s">
        <v>153</v>
      </c>
      <c r="L90" s="15" t="s">
        <v>154</v>
      </c>
      <c r="N90" t="s">
        <v>46</v>
      </c>
    </row>
    <row r="91" spans="1:14" ht="30" x14ac:dyDescent="0.25">
      <c r="A91" s="28" t="str">
        <f t="shared" ref="A91:A154" si="3">RIGHT(C91,9)</f>
        <v xml:space="preserve"> Sprint 4</v>
      </c>
      <c r="C91" t="s">
        <v>227</v>
      </c>
      <c r="D91" t="s">
        <v>255</v>
      </c>
      <c r="E91">
        <v>1</v>
      </c>
      <c r="F91" s="17" t="s">
        <v>202</v>
      </c>
      <c r="G91" t="s">
        <v>202</v>
      </c>
      <c r="H91">
        <v>267048</v>
      </c>
      <c r="I91" s="15" t="s">
        <v>228</v>
      </c>
      <c r="K91" t="s">
        <v>153</v>
      </c>
      <c r="L91" s="15" t="s">
        <v>154</v>
      </c>
      <c r="M91" t="s">
        <v>38</v>
      </c>
      <c r="N91" t="s">
        <v>39</v>
      </c>
    </row>
    <row r="92" spans="1:14" ht="30" x14ac:dyDescent="0.25">
      <c r="A92" s="28" t="str">
        <f t="shared" si="3"/>
        <v xml:space="preserve"> Sprint 4</v>
      </c>
      <c r="C92" t="s">
        <v>227</v>
      </c>
      <c r="D92" t="s">
        <v>255</v>
      </c>
      <c r="E92">
        <v>1</v>
      </c>
      <c r="F92" s="17" t="s">
        <v>203</v>
      </c>
      <c r="G92" t="s">
        <v>203</v>
      </c>
      <c r="H92">
        <v>267048</v>
      </c>
      <c r="I92" s="15" t="s">
        <v>229</v>
      </c>
      <c r="K92" t="s">
        <v>153</v>
      </c>
      <c r="L92" s="15" t="s">
        <v>154</v>
      </c>
      <c r="M92" t="s">
        <v>38</v>
      </c>
      <c r="N92" t="s">
        <v>44</v>
      </c>
    </row>
    <row r="93" spans="1:14" x14ac:dyDescent="0.25">
      <c r="A93" s="28" t="str">
        <f t="shared" si="3"/>
        <v xml:space="preserve"> Sprint 4</v>
      </c>
      <c r="C93" t="s">
        <v>227</v>
      </c>
      <c r="D93" t="s">
        <v>255</v>
      </c>
      <c r="E93">
        <v>1</v>
      </c>
      <c r="F93" s="17" t="s">
        <v>204</v>
      </c>
      <c r="G93" t="s">
        <v>204</v>
      </c>
      <c r="I93" s="15" t="s">
        <v>230</v>
      </c>
      <c r="M93" t="s">
        <v>38</v>
      </c>
      <c r="N93" t="s">
        <v>45</v>
      </c>
    </row>
    <row r="94" spans="1:14" x14ac:dyDescent="0.25">
      <c r="A94" s="28" t="str">
        <f t="shared" si="3"/>
        <v xml:space="preserve"> Sprint 4</v>
      </c>
      <c r="C94" t="s">
        <v>227</v>
      </c>
      <c r="D94" t="s">
        <v>255</v>
      </c>
      <c r="E94">
        <v>1</v>
      </c>
      <c r="F94" s="17" t="s">
        <v>205</v>
      </c>
      <c r="G94" t="s">
        <v>205</v>
      </c>
      <c r="I94" s="15" t="s">
        <v>231</v>
      </c>
      <c r="M94" t="s">
        <v>38</v>
      </c>
      <c r="N94" t="s">
        <v>72</v>
      </c>
    </row>
    <row r="95" spans="1:14" ht="30" x14ac:dyDescent="0.25">
      <c r="A95" s="28" t="str">
        <f t="shared" si="3"/>
        <v xml:space="preserve"> Sprint 4</v>
      </c>
      <c r="C95" t="s">
        <v>227</v>
      </c>
      <c r="D95" t="s">
        <v>255</v>
      </c>
      <c r="E95">
        <v>1</v>
      </c>
      <c r="F95" s="17" t="s">
        <v>206</v>
      </c>
      <c r="G95" t="s">
        <v>206</v>
      </c>
      <c r="H95">
        <v>267048</v>
      </c>
      <c r="I95" s="15" t="s">
        <v>232</v>
      </c>
      <c r="K95" t="s">
        <v>153</v>
      </c>
      <c r="L95" s="15" t="s">
        <v>154</v>
      </c>
      <c r="M95" t="s">
        <v>38</v>
      </c>
      <c r="N95" t="s">
        <v>39</v>
      </c>
    </row>
    <row r="96" spans="1:14" x14ac:dyDescent="0.25">
      <c r="A96" s="28" t="str">
        <f t="shared" si="3"/>
        <v xml:space="preserve"> Sprint 4</v>
      </c>
      <c r="C96" t="s">
        <v>227</v>
      </c>
      <c r="D96" t="s">
        <v>255</v>
      </c>
      <c r="E96">
        <v>1</v>
      </c>
      <c r="F96" s="17" t="s">
        <v>207</v>
      </c>
      <c r="G96" t="s">
        <v>207</v>
      </c>
      <c r="I96" s="15" t="s">
        <v>233</v>
      </c>
      <c r="M96" t="s">
        <v>38</v>
      </c>
      <c r="N96" t="s">
        <v>44</v>
      </c>
    </row>
    <row r="97" spans="1:14" ht="30" x14ac:dyDescent="0.25">
      <c r="A97" s="28" t="str">
        <f t="shared" si="3"/>
        <v xml:space="preserve"> Sprint 5</v>
      </c>
      <c r="C97" t="s">
        <v>269</v>
      </c>
      <c r="D97" t="s">
        <v>408</v>
      </c>
      <c r="E97" t="s">
        <v>42</v>
      </c>
      <c r="F97" s="17" t="s">
        <v>282</v>
      </c>
      <c r="G97">
        <v>273086</v>
      </c>
      <c r="H97">
        <v>267048</v>
      </c>
      <c r="I97" s="15">
        <v>1</v>
      </c>
      <c r="K97" t="s">
        <v>153</v>
      </c>
      <c r="L97" s="15" t="s">
        <v>154</v>
      </c>
      <c r="M97" t="s">
        <v>38</v>
      </c>
      <c r="N97" t="s">
        <v>44</v>
      </c>
    </row>
    <row r="98" spans="1:14" x14ac:dyDescent="0.25">
      <c r="A98" s="28" t="str">
        <f t="shared" si="3"/>
        <v xml:space="preserve"> Sprint 5</v>
      </c>
      <c r="C98" t="s">
        <v>269</v>
      </c>
      <c r="D98" t="s">
        <v>408</v>
      </c>
      <c r="E98" t="s">
        <v>42</v>
      </c>
      <c r="F98" s="17" t="s">
        <v>283</v>
      </c>
      <c r="G98">
        <v>273080</v>
      </c>
      <c r="I98" s="15">
        <v>1</v>
      </c>
      <c r="M98" t="s">
        <v>38</v>
      </c>
      <c r="N98" t="s">
        <v>44</v>
      </c>
    </row>
    <row r="99" spans="1:14" x14ac:dyDescent="0.25">
      <c r="A99" s="28" t="str">
        <f t="shared" si="3"/>
        <v xml:space="preserve"> Sprint 5</v>
      </c>
      <c r="C99" t="s">
        <v>269</v>
      </c>
      <c r="D99" t="s">
        <v>255</v>
      </c>
      <c r="E99">
        <v>1</v>
      </c>
      <c r="F99" s="17" t="s">
        <v>270</v>
      </c>
      <c r="G99">
        <v>272989</v>
      </c>
      <c r="I99" s="15" t="s">
        <v>285</v>
      </c>
      <c r="M99" t="s">
        <v>38</v>
      </c>
      <c r="N99" t="s">
        <v>44</v>
      </c>
    </row>
    <row r="100" spans="1:14" x14ac:dyDescent="0.25">
      <c r="A100" s="28" t="str">
        <f t="shared" si="3"/>
        <v xml:space="preserve"> Sprint 5</v>
      </c>
      <c r="C100" t="s">
        <v>269</v>
      </c>
      <c r="D100" t="s">
        <v>255</v>
      </c>
      <c r="E100">
        <v>1</v>
      </c>
      <c r="F100" s="17" t="s">
        <v>271</v>
      </c>
      <c r="G100">
        <v>272897</v>
      </c>
      <c r="I100" s="15" t="s">
        <v>286</v>
      </c>
      <c r="M100" t="s">
        <v>38</v>
      </c>
      <c r="N100" t="s">
        <v>39</v>
      </c>
    </row>
    <row r="101" spans="1:14" ht="30" x14ac:dyDescent="0.25">
      <c r="A101" s="28" t="str">
        <f t="shared" si="3"/>
        <v xml:space="preserve"> Sprint 5</v>
      </c>
      <c r="C101" t="s">
        <v>269</v>
      </c>
      <c r="D101" t="s">
        <v>255</v>
      </c>
      <c r="E101">
        <v>1</v>
      </c>
      <c r="F101" s="17" t="s">
        <v>272</v>
      </c>
      <c r="G101">
        <v>272894</v>
      </c>
      <c r="H101">
        <v>267048</v>
      </c>
      <c r="I101" s="15" t="s">
        <v>287</v>
      </c>
      <c r="K101" t="s">
        <v>153</v>
      </c>
      <c r="L101" s="15" t="s">
        <v>154</v>
      </c>
      <c r="M101" t="s">
        <v>38</v>
      </c>
      <c r="N101" t="s">
        <v>39</v>
      </c>
    </row>
    <row r="102" spans="1:14" x14ac:dyDescent="0.25">
      <c r="A102" s="28" t="str">
        <f t="shared" si="3"/>
        <v xml:space="preserve"> Sprint 5</v>
      </c>
      <c r="C102" t="s">
        <v>269</v>
      </c>
      <c r="D102" t="s">
        <v>11</v>
      </c>
      <c r="E102" t="s">
        <v>41</v>
      </c>
      <c r="F102" s="17" t="s">
        <v>273</v>
      </c>
      <c r="G102">
        <v>272793</v>
      </c>
      <c r="I102" s="15" t="s">
        <v>288</v>
      </c>
      <c r="M102" t="s">
        <v>38</v>
      </c>
      <c r="N102" t="s">
        <v>44</v>
      </c>
    </row>
    <row r="103" spans="1:14" x14ac:dyDescent="0.25">
      <c r="A103" s="28" t="str">
        <f t="shared" si="3"/>
        <v xml:space="preserve"> Sprint 5</v>
      </c>
      <c r="C103" t="s">
        <v>269</v>
      </c>
      <c r="D103" t="s">
        <v>255</v>
      </c>
      <c r="E103">
        <v>1</v>
      </c>
      <c r="F103" s="17" t="s">
        <v>274</v>
      </c>
      <c r="G103">
        <v>272718</v>
      </c>
      <c r="I103" s="15" t="s">
        <v>289</v>
      </c>
      <c r="M103" t="s">
        <v>38</v>
      </c>
      <c r="N103" t="s">
        <v>44</v>
      </c>
    </row>
    <row r="104" spans="1:14" x14ac:dyDescent="0.25">
      <c r="A104" s="28" t="str">
        <f t="shared" si="3"/>
        <v xml:space="preserve"> Sprint 5</v>
      </c>
      <c r="C104" t="s">
        <v>269</v>
      </c>
      <c r="D104" t="s">
        <v>255</v>
      </c>
      <c r="E104">
        <v>1</v>
      </c>
      <c r="F104" s="17" t="s">
        <v>209</v>
      </c>
      <c r="G104">
        <v>271927</v>
      </c>
      <c r="I104" s="15" t="s">
        <v>290</v>
      </c>
      <c r="M104" t="s">
        <v>38</v>
      </c>
      <c r="N104" t="s">
        <v>44</v>
      </c>
    </row>
    <row r="105" spans="1:14" x14ac:dyDescent="0.25">
      <c r="A105" s="28" t="str">
        <f t="shared" si="3"/>
        <v xml:space="preserve"> Sprint 5</v>
      </c>
      <c r="C105" t="s">
        <v>269</v>
      </c>
      <c r="D105" t="s">
        <v>11</v>
      </c>
      <c r="E105" t="s">
        <v>40</v>
      </c>
      <c r="F105" s="17" t="s">
        <v>210</v>
      </c>
      <c r="G105">
        <v>271926</v>
      </c>
      <c r="I105" s="15" t="s">
        <v>264</v>
      </c>
      <c r="M105" t="s">
        <v>38</v>
      </c>
      <c r="N105" t="s">
        <v>44</v>
      </c>
    </row>
    <row r="106" spans="1:14" ht="30" x14ac:dyDescent="0.25">
      <c r="A106" s="28" t="str">
        <f t="shared" si="3"/>
        <v xml:space="preserve"> Sprint 5</v>
      </c>
      <c r="C106" t="s">
        <v>269</v>
      </c>
      <c r="D106" t="s">
        <v>255</v>
      </c>
      <c r="E106">
        <v>1</v>
      </c>
      <c r="F106" s="17" t="s">
        <v>275</v>
      </c>
      <c r="G106">
        <v>271891</v>
      </c>
      <c r="H106">
        <v>267048</v>
      </c>
      <c r="I106" s="15" t="s">
        <v>291</v>
      </c>
      <c r="K106" t="s">
        <v>153</v>
      </c>
      <c r="L106" s="15" t="s">
        <v>154</v>
      </c>
      <c r="M106" t="s">
        <v>38</v>
      </c>
      <c r="N106" t="s">
        <v>44</v>
      </c>
    </row>
    <row r="107" spans="1:14" x14ac:dyDescent="0.25">
      <c r="A107" s="28" t="str">
        <f t="shared" si="3"/>
        <v xml:space="preserve"> Sprint 5</v>
      </c>
      <c r="C107" t="s">
        <v>269</v>
      </c>
      <c r="D107" t="s">
        <v>408</v>
      </c>
      <c r="E107" t="s">
        <v>42</v>
      </c>
      <c r="F107" s="17" t="s">
        <v>284</v>
      </c>
      <c r="G107">
        <v>273183</v>
      </c>
      <c r="H107">
        <v>267056</v>
      </c>
      <c r="I107" s="15">
        <v>1</v>
      </c>
      <c r="M107" t="s">
        <v>38</v>
      </c>
      <c r="N107" t="s">
        <v>44</v>
      </c>
    </row>
    <row r="108" spans="1:14" x14ac:dyDescent="0.25">
      <c r="A108" s="28" t="str">
        <f t="shared" si="3"/>
        <v xml:space="preserve"> Sprint 5</v>
      </c>
      <c r="C108" t="s">
        <v>269</v>
      </c>
      <c r="D108" t="s">
        <v>10</v>
      </c>
      <c r="E108" t="s">
        <v>42</v>
      </c>
      <c r="F108" s="17" t="s">
        <v>284</v>
      </c>
      <c r="G108">
        <v>273092</v>
      </c>
      <c r="H108">
        <v>267056</v>
      </c>
      <c r="I108" s="15">
        <v>1</v>
      </c>
      <c r="M108" t="s">
        <v>38</v>
      </c>
      <c r="N108" t="s">
        <v>44</v>
      </c>
    </row>
    <row r="109" spans="1:14" x14ac:dyDescent="0.25">
      <c r="A109" s="28" t="str">
        <f t="shared" si="3"/>
        <v xml:space="preserve"> Sprint 5</v>
      </c>
      <c r="C109" t="s">
        <v>269</v>
      </c>
      <c r="D109" t="s">
        <v>408</v>
      </c>
      <c r="E109" t="s">
        <v>42</v>
      </c>
      <c r="F109" s="17" t="s">
        <v>284</v>
      </c>
      <c r="G109">
        <v>273012</v>
      </c>
      <c r="H109">
        <v>267056</v>
      </c>
      <c r="I109" s="15">
        <v>1</v>
      </c>
      <c r="M109" t="s">
        <v>38</v>
      </c>
      <c r="N109" t="s">
        <v>44</v>
      </c>
    </row>
    <row r="110" spans="1:14" x14ac:dyDescent="0.25">
      <c r="A110" s="28" t="str">
        <f t="shared" si="3"/>
        <v xml:space="preserve"> Sprint 5</v>
      </c>
      <c r="C110" t="s">
        <v>269</v>
      </c>
      <c r="D110" t="s">
        <v>10</v>
      </c>
      <c r="E110" t="s">
        <v>42</v>
      </c>
      <c r="F110" s="17" t="s">
        <v>283</v>
      </c>
      <c r="G110">
        <v>272972</v>
      </c>
      <c r="H110">
        <v>267058</v>
      </c>
      <c r="I110" s="15">
        <v>1</v>
      </c>
      <c r="M110" t="s">
        <v>38</v>
      </c>
      <c r="N110" t="s">
        <v>44</v>
      </c>
    </row>
    <row r="111" spans="1:14" x14ac:dyDescent="0.25">
      <c r="A111" s="28" t="str">
        <f t="shared" si="3"/>
        <v xml:space="preserve"> Sprint 5</v>
      </c>
      <c r="C111" t="s">
        <v>269</v>
      </c>
      <c r="D111" t="s">
        <v>10</v>
      </c>
      <c r="E111" t="s">
        <v>40</v>
      </c>
      <c r="F111" s="17" t="s">
        <v>283</v>
      </c>
      <c r="G111">
        <v>272966</v>
      </c>
      <c r="H111">
        <v>267058</v>
      </c>
      <c r="I111" s="15">
        <v>1</v>
      </c>
      <c r="M111" t="s">
        <v>38</v>
      </c>
      <c r="N111" t="s">
        <v>39</v>
      </c>
    </row>
    <row r="112" spans="1:14" x14ac:dyDescent="0.25">
      <c r="A112" s="28" t="str">
        <f t="shared" si="3"/>
        <v xml:space="preserve"> Sprint 5</v>
      </c>
      <c r="C112" t="s">
        <v>269</v>
      </c>
      <c r="D112" t="s">
        <v>10</v>
      </c>
      <c r="E112" t="s">
        <v>41</v>
      </c>
      <c r="F112" s="17" t="s">
        <v>283</v>
      </c>
      <c r="G112">
        <v>272949</v>
      </c>
      <c r="H112">
        <v>267058</v>
      </c>
      <c r="I112" s="15">
        <v>1</v>
      </c>
      <c r="M112" t="s">
        <v>38</v>
      </c>
      <c r="N112" t="s">
        <v>44</v>
      </c>
    </row>
    <row r="113" spans="1:14" x14ac:dyDescent="0.25">
      <c r="A113" s="28" t="str">
        <f t="shared" si="3"/>
        <v xml:space="preserve"> Sprint 5</v>
      </c>
      <c r="C113" t="s">
        <v>269</v>
      </c>
      <c r="D113" t="s">
        <v>10</v>
      </c>
      <c r="E113" t="s">
        <v>41</v>
      </c>
      <c r="F113" s="17" t="s">
        <v>281</v>
      </c>
      <c r="G113">
        <v>272883</v>
      </c>
      <c r="H113">
        <v>267687</v>
      </c>
      <c r="I113" s="15">
        <v>1</v>
      </c>
      <c r="M113" t="s">
        <v>38</v>
      </c>
      <c r="N113" t="s">
        <v>39</v>
      </c>
    </row>
    <row r="114" spans="1:14" x14ac:dyDescent="0.25">
      <c r="A114" s="28" t="str">
        <f t="shared" si="3"/>
        <v xml:space="preserve"> Sprint 5</v>
      </c>
      <c r="C114" t="s">
        <v>269</v>
      </c>
      <c r="D114" t="s">
        <v>10</v>
      </c>
      <c r="E114" t="s">
        <v>41</v>
      </c>
      <c r="F114" s="17" t="s">
        <v>281</v>
      </c>
      <c r="G114">
        <v>272791</v>
      </c>
      <c r="H114">
        <v>267687</v>
      </c>
      <c r="I114" s="15">
        <v>1</v>
      </c>
      <c r="M114" t="s">
        <v>38</v>
      </c>
      <c r="N114" t="s">
        <v>44</v>
      </c>
    </row>
    <row r="115" spans="1:14" x14ac:dyDescent="0.25">
      <c r="A115" s="28" t="str">
        <f t="shared" si="3"/>
        <v xml:space="preserve"> Sprint 5</v>
      </c>
      <c r="C115" t="s">
        <v>269</v>
      </c>
      <c r="D115" t="s">
        <v>10</v>
      </c>
      <c r="E115" t="s">
        <v>41</v>
      </c>
      <c r="F115" s="17" t="s">
        <v>281</v>
      </c>
      <c r="G115">
        <v>272777</v>
      </c>
      <c r="H115">
        <v>267687</v>
      </c>
      <c r="I115" s="15">
        <v>1</v>
      </c>
      <c r="M115" t="s">
        <v>38</v>
      </c>
      <c r="N115" t="s">
        <v>44</v>
      </c>
    </row>
    <row r="116" spans="1:14" x14ac:dyDescent="0.25">
      <c r="A116" s="28" t="str">
        <f t="shared" si="3"/>
        <v xml:space="preserve"> Sprint 5</v>
      </c>
      <c r="C116" t="s">
        <v>269</v>
      </c>
      <c r="D116" t="s">
        <v>10</v>
      </c>
      <c r="E116" t="s">
        <v>42</v>
      </c>
      <c r="F116" s="17" t="s">
        <v>278</v>
      </c>
      <c r="G116">
        <v>272715</v>
      </c>
      <c r="H116">
        <v>267771</v>
      </c>
      <c r="I116" s="15">
        <v>1</v>
      </c>
      <c r="M116" t="s">
        <v>38</v>
      </c>
      <c r="N116" t="s">
        <v>44</v>
      </c>
    </row>
    <row r="117" spans="1:14" x14ac:dyDescent="0.25">
      <c r="A117" s="28" t="str">
        <f t="shared" si="3"/>
        <v xml:space="preserve"> Sprint 5</v>
      </c>
      <c r="C117" t="s">
        <v>269</v>
      </c>
      <c r="D117" t="s">
        <v>10</v>
      </c>
      <c r="E117" t="s">
        <v>42</v>
      </c>
      <c r="F117" s="17" t="s">
        <v>278</v>
      </c>
      <c r="G117">
        <v>272694</v>
      </c>
      <c r="H117">
        <v>267771</v>
      </c>
      <c r="I117" s="15">
        <v>1</v>
      </c>
      <c r="M117" t="s">
        <v>38</v>
      </c>
      <c r="N117" t="s">
        <v>44</v>
      </c>
    </row>
    <row r="118" spans="1:14" x14ac:dyDescent="0.25">
      <c r="A118" s="28" t="str">
        <f t="shared" si="3"/>
        <v xml:space="preserve"> Sprint 5</v>
      </c>
      <c r="C118" t="s">
        <v>269</v>
      </c>
      <c r="D118" t="s">
        <v>10</v>
      </c>
      <c r="E118" t="s">
        <v>41</v>
      </c>
      <c r="F118" s="17" t="s">
        <v>278</v>
      </c>
      <c r="G118">
        <v>272693</v>
      </c>
      <c r="H118">
        <v>267771</v>
      </c>
      <c r="I118" s="15">
        <v>1</v>
      </c>
      <c r="M118" t="s">
        <v>38</v>
      </c>
      <c r="N118" t="s">
        <v>44</v>
      </c>
    </row>
    <row r="119" spans="1:14" x14ac:dyDescent="0.25">
      <c r="A119" s="28" t="str">
        <f t="shared" si="3"/>
        <v xml:space="preserve"> Sprint 5</v>
      </c>
      <c r="C119" t="s">
        <v>269</v>
      </c>
      <c r="D119" t="s">
        <v>12</v>
      </c>
      <c r="E119">
        <v>1</v>
      </c>
      <c r="F119" s="17" t="s">
        <v>276</v>
      </c>
      <c r="G119">
        <v>272872</v>
      </c>
      <c r="I119" s="15">
        <v>1</v>
      </c>
      <c r="J119" s="49"/>
      <c r="N119" t="s">
        <v>46</v>
      </c>
    </row>
    <row r="120" spans="1:14" x14ac:dyDescent="0.25">
      <c r="A120" s="28" t="str">
        <f t="shared" si="3"/>
        <v xml:space="preserve"> Sprint 5</v>
      </c>
      <c r="C120" t="s">
        <v>269</v>
      </c>
      <c r="D120" t="s">
        <v>12</v>
      </c>
      <c r="E120">
        <v>1</v>
      </c>
      <c r="F120" s="17" t="s">
        <v>277</v>
      </c>
      <c r="G120">
        <v>271679</v>
      </c>
      <c r="H120">
        <v>271608</v>
      </c>
      <c r="I120" s="15">
        <v>1</v>
      </c>
      <c r="J120" s="49"/>
      <c r="K120" t="s">
        <v>292</v>
      </c>
      <c r="L120" s="15" t="s">
        <v>293</v>
      </c>
      <c r="N120" t="s">
        <v>46</v>
      </c>
    </row>
    <row r="121" spans="1:14" ht="30" x14ac:dyDescent="0.25">
      <c r="A121" s="28" t="str">
        <f t="shared" si="3"/>
        <v xml:space="preserve"> Sprint 5</v>
      </c>
      <c r="C121" t="s">
        <v>269</v>
      </c>
      <c r="D121" t="s">
        <v>12</v>
      </c>
      <c r="E121">
        <v>1</v>
      </c>
      <c r="F121" s="17">
        <v>3</v>
      </c>
      <c r="G121">
        <v>267771</v>
      </c>
      <c r="H121">
        <v>267048</v>
      </c>
      <c r="I121" s="15" t="s">
        <v>294</v>
      </c>
      <c r="J121">
        <v>4</v>
      </c>
      <c r="K121" t="s">
        <v>153</v>
      </c>
      <c r="L121" s="15" t="s">
        <v>154</v>
      </c>
      <c r="N121" t="s">
        <v>46</v>
      </c>
    </row>
    <row r="122" spans="1:14" ht="30" x14ac:dyDescent="0.25">
      <c r="A122" s="28" t="str">
        <f t="shared" si="3"/>
        <v xml:space="preserve"> Sprint 5</v>
      </c>
      <c r="C122" t="s">
        <v>269</v>
      </c>
      <c r="D122" t="s">
        <v>12</v>
      </c>
      <c r="E122">
        <v>0</v>
      </c>
      <c r="F122" s="17" t="s">
        <v>279</v>
      </c>
      <c r="G122">
        <v>267770</v>
      </c>
      <c r="H122">
        <v>267048</v>
      </c>
      <c r="I122" s="15">
        <v>0</v>
      </c>
      <c r="J122">
        <v>4</v>
      </c>
      <c r="K122" t="s">
        <v>153</v>
      </c>
      <c r="L122" s="15" t="s">
        <v>154</v>
      </c>
      <c r="N122" t="s">
        <v>46</v>
      </c>
    </row>
    <row r="123" spans="1:14" ht="30" x14ac:dyDescent="0.25">
      <c r="A123" s="28" t="str">
        <f t="shared" si="3"/>
        <v xml:space="preserve"> Sprint 5</v>
      </c>
      <c r="C123" t="s">
        <v>269</v>
      </c>
      <c r="D123" t="s">
        <v>12</v>
      </c>
      <c r="E123">
        <v>0</v>
      </c>
      <c r="F123" s="17" t="s">
        <v>280</v>
      </c>
      <c r="G123">
        <v>267688</v>
      </c>
      <c r="H123">
        <v>267048</v>
      </c>
      <c r="I123" s="15">
        <v>0</v>
      </c>
      <c r="J123">
        <v>3</v>
      </c>
      <c r="K123" t="s">
        <v>153</v>
      </c>
      <c r="L123" s="15" t="s">
        <v>154</v>
      </c>
      <c r="N123" t="s">
        <v>46</v>
      </c>
    </row>
    <row r="124" spans="1:14" ht="30" x14ac:dyDescent="0.25">
      <c r="A124" s="28" t="str">
        <f t="shared" si="3"/>
        <v xml:space="preserve"> Sprint 5</v>
      </c>
      <c r="C124" t="s">
        <v>269</v>
      </c>
      <c r="D124" t="s">
        <v>12</v>
      </c>
      <c r="E124">
        <v>1</v>
      </c>
      <c r="F124" s="17">
        <v>1</v>
      </c>
      <c r="G124">
        <v>267687</v>
      </c>
      <c r="H124">
        <v>267048</v>
      </c>
      <c r="I124" s="15" t="s">
        <v>295</v>
      </c>
      <c r="J124">
        <v>4</v>
      </c>
      <c r="K124" t="s">
        <v>153</v>
      </c>
      <c r="L124" s="15" t="s">
        <v>154</v>
      </c>
      <c r="N124" t="s">
        <v>46</v>
      </c>
    </row>
    <row r="125" spans="1:14" ht="30" x14ac:dyDescent="0.25">
      <c r="A125" s="28" t="str">
        <f t="shared" si="3"/>
        <v xml:space="preserve"> Sprint 5</v>
      </c>
      <c r="C125" t="s">
        <v>269</v>
      </c>
      <c r="D125" t="s">
        <v>12</v>
      </c>
      <c r="E125">
        <v>1</v>
      </c>
      <c r="F125" s="17">
        <v>11</v>
      </c>
      <c r="G125">
        <v>267060</v>
      </c>
      <c r="H125">
        <v>267048</v>
      </c>
      <c r="I125" s="15" t="s">
        <v>296</v>
      </c>
      <c r="J125">
        <v>2.5</v>
      </c>
      <c r="K125" t="s">
        <v>153</v>
      </c>
      <c r="L125" s="15" t="s">
        <v>154</v>
      </c>
      <c r="N125" t="s">
        <v>46</v>
      </c>
    </row>
    <row r="126" spans="1:14" ht="30" x14ac:dyDescent="0.25">
      <c r="A126" s="28" t="str">
        <f t="shared" si="3"/>
        <v xml:space="preserve"> Sprint 5</v>
      </c>
      <c r="C126" t="s">
        <v>269</v>
      </c>
      <c r="D126" t="s">
        <v>12</v>
      </c>
      <c r="E126">
        <v>1</v>
      </c>
      <c r="F126" s="17">
        <v>9</v>
      </c>
      <c r="G126">
        <v>267058</v>
      </c>
      <c r="H126">
        <v>267048</v>
      </c>
      <c r="I126" s="15" t="s">
        <v>297</v>
      </c>
      <c r="J126">
        <v>3</v>
      </c>
      <c r="K126" t="s">
        <v>153</v>
      </c>
      <c r="L126" s="15" t="s">
        <v>154</v>
      </c>
      <c r="N126" t="s">
        <v>46</v>
      </c>
    </row>
    <row r="127" spans="1:14" ht="30" x14ac:dyDescent="0.25">
      <c r="A127" s="28" t="str">
        <f t="shared" si="3"/>
        <v xml:space="preserve"> Sprint 5</v>
      </c>
      <c r="C127" t="s">
        <v>269</v>
      </c>
      <c r="D127" t="s">
        <v>12</v>
      </c>
      <c r="E127">
        <v>1</v>
      </c>
      <c r="F127" s="17">
        <v>6</v>
      </c>
      <c r="G127">
        <v>267056</v>
      </c>
      <c r="H127">
        <v>267048</v>
      </c>
      <c r="I127" s="15" t="s">
        <v>298</v>
      </c>
      <c r="J127">
        <v>2</v>
      </c>
      <c r="K127" t="s">
        <v>153</v>
      </c>
      <c r="L127" s="15" t="s">
        <v>154</v>
      </c>
      <c r="N127" t="s">
        <v>46</v>
      </c>
    </row>
    <row r="128" spans="1:14" x14ac:dyDescent="0.25">
      <c r="A128" s="28" t="str">
        <f t="shared" si="3"/>
        <v xml:space="preserve"> Sprint 6</v>
      </c>
      <c r="C128" t="s">
        <v>314</v>
      </c>
      <c r="D128" t="s">
        <v>10</v>
      </c>
      <c r="E128" t="s">
        <v>42</v>
      </c>
      <c r="F128" t="s">
        <v>315</v>
      </c>
      <c r="G128">
        <v>273868</v>
      </c>
      <c r="H128">
        <v>267690</v>
      </c>
      <c r="I128" t="s">
        <v>335</v>
      </c>
      <c r="L128"/>
    </row>
    <row r="129" spans="1:12" x14ac:dyDescent="0.25">
      <c r="A129" s="28" t="str">
        <f t="shared" si="3"/>
        <v xml:space="preserve"> Sprint 6</v>
      </c>
      <c r="C129" t="s">
        <v>314</v>
      </c>
      <c r="D129" t="s">
        <v>10</v>
      </c>
      <c r="E129" t="s">
        <v>42</v>
      </c>
      <c r="F129" t="s">
        <v>316</v>
      </c>
      <c r="G129">
        <v>273849</v>
      </c>
      <c r="H129">
        <v>267690</v>
      </c>
      <c r="I129" t="s">
        <v>336</v>
      </c>
      <c r="L129"/>
    </row>
    <row r="130" spans="1:12" x14ac:dyDescent="0.25">
      <c r="A130" s="28" t="str">
        <f t="shared" si="3"/>
        <v xml:space="preserve"> Sprint 6</v>
      </c>
      <c r="C130" t="s">
        <v>314</v>
      </c>
      <c r="D130" t="s">
        <v>255</v>
      </c>
      <c r="E130">
        <v>1</v>
      </c>
      <c r="F130" t="s">
        <v>317</v>
      </c>
      <c r="G130">
        <v>273840</v>
      </c>
      <c r="I130" t="s">
        <v>337</v>
      </c>
      <c r="L130"/>
    </row>
    <row r="131" spans="1:12" x14ac:dyDescent="0.25">
      <c r="A131" s="28" t="str">
        <f t="shared" si="3"/>
        <v xml:space="preserve"> Sprint 6</v>
      </c>
      <c r="C131" t="s">
        <v>314</v>
      </c>
      <c r="D131" t="s">
        <v>10</v>
      </c>
      <c r="E131" t="s">
        <v>42</v>
      </c>
      <c r="F131" t="s">
        <v>318</v>
      </c>
      <c r="G131">
        <v>273759</v>
      </c>
      <c r="H131">
        <v>267787</v>
      </c>
      <c r="I131" t="s">
        <v>338</v>
      </c>
      <c r="L131"/>
    </row>
    <row r="132" spans="1:12" x14ac:dyDescent="0.25">
      <c r="A132" s="28" t="str">
        <f t="shared" si="3"/>
        <v xml:space="preserve"> Sprint 6</v>
      </c>
      <c r="C132" t="s">
        <v>314</v>
      </c>
      <c r="D132" t="s">
        <v>10</v>
      </c>
      <c r="E132" t="s">
        <v>40</v>
      </c>
      <c r="F132" t="s">
        <v>319</v>
      </c>
      <c r="G132">
        <v>273755</v>
      </c>
      <c r="H132">
        <v>267786</v>
      </c>
      <c r="I132" t="s">
        <v>339</v>
      </c>
      <c r="L132"/>
    </row>
    <row r="133" spans="1:12" x14ac:dyDescent="0.25">
      <c r="A133" s="28" t="str">
        <f t="shared" si="3"/>
        <v xml:space="preserve"> Sprint 6</v>
      </c>
      <c r="C133" t="s">
        <v>314</v>
      </c>
      <c r="D133" t="s">
        <v>255</v>
      </c>
      <c r="E133">
        <v>1</v>
      </c>
      <c r="F133" t="s">
        <v>320</v>
      </c>
      <c r="G133">
        <v>273624</v>
      </c>
      <c r="I133" t="s">
        <v>340</v>
      </c>
      <c r="L133"/>
    </row>
    <row r="134" spans="1:12" x14ac:dyDescent="0.25">
      <c r="A134" s="28" t="str">
        <f t="shared" si="3"/>
        <v xml:space="preserve"> Sprint 6</v>
      </c>
      <c r="C134" t="s">
        <v>314</v>
      </c>
      <c r="D134" t="s">
        <v>255</v>
      </c>
      <c r="E134">
        <v>1</v>
      </c>
      <c r="F134" t="s">
        <v>321</v>
      </c>
      <c r="G134">
        <v>273619</v>
      </c>
      <c r="I134" t="s">
        <v>341</v>
      </c>
      <c r="L134"/>
    </row>
    <row r="135" spans="1:12" x14ac:dyDescent="0.25">
      <c r="A135" s="28" t="str">
        <f t="shared" si="3"/>
        <v xml:space="preserve"> Sprint 6</v>
      </c>
      <c r="C135" t="s">
        <v>314</v>
      </c>
      <c r="D135" t="s">
        <v>255</v>
      </c>
      <c r="E135">
        <v>1</v>
      </c>
      <c r="F135" t="s">
        <v>322</v>
      </c>
      <c r="G135">
        <v>273345</v>
      </c>
      <c r="I135" t="s">
        <v>342</v>
      </c>
      <c r="L135"/>
    </row>
    <row r="136" spans="1:12" x14ac:dyDescent="0.25">
      <c r="A136" s="28" t="str">
        <f t="shared" si="3"/>
        <v xml:space="preserve"> Sprint 6</v>
      </c>
      <c r="C136" t="s">
        <v>314</v>
      </c>
      <c r="D136" t="s">
        <v>255</v>
      </c>
      <c r="E136">
        <v>1</v>
      </c>
      <c r="F136" t="s">
        <v>323</v>
      </c>
      <c r="G136">
        <v>273322</v>
      </c>
      <c r="I136" t="s">
        <v>343</v>
      </c>
      <c r="L136"/>
    </row>
    <row r="137" spans="1:12" x14ac:dyDescent="0.25">
      <c r="A137" s="28" t="str">
        <f t="shared" si="3"/>
        <v xml:space="preserve"> Sprint 6</v>
      </c>
      <c r="C137" t="s">
        <v>314</v>
      </c>
      <c r="D137" t="s">
        <v>12</v>
      </c>
      <c r="E137">
        <v>1</v>
      </c>
      <c r="F137" t="s">
        <v>324</v>
      </c>
      <c r="G137">
        <v>273222</v>
      </c>
      <c r="I137" t="s">
        <v>344</v>
      </c>
      <c r="J137">
        <v>2</v>
      </c>
      <c r="L137"/>
    </row>
    <row r="138" spans="1:12" x14ac:dyDescent="0.25">
      <c r="A138" s="28" t="str">
        <f t="shared" si="3"/>
        <v xml:space="preserve"> Sprint 6</v>
      </c>
      <c r="C138" t="s">
        <v>314</v>
      </c>
      <c r="D138" t="s">
        <v>255</v>
      </c>
      <c r="E138">
        <v>1</v>
      </c>
      <c r="F138" t="s">
        <v>325</v>
      </c>
      <c r="G138">
        <v>273008</v>
      </c>
      <c r="H138">
        <v>267048</v>
      </c>
      <c r="I138" t="s">
        <v>345</v>
      </c>
      <c r="K138" t="s">
        <v>153</v>
      </c>
      <c r="L138" t="s">
        <v>154</v>
      </c>
    </row>
    <row r="139" spans="1:12" x14ac:dyDescent="0.25">
      <c r="A139" s="28" t="str">
        <f t="shared" si="3"/>
        <v xml:space="preserve"> Sprint 6</v>
      </c>
      <c r="C139" t="s">
        <v>314</v>
      </c>
      <c r="D139" t="s">
        <v>255</v>
      </c>
      <c r="E139">
        <v>1</v>
      </c>
      <c r="F139" t="s">
        <v>326</v>
      </c>
      <c r="G139">
        <v>273006</v>
      </c>
      <c r="H139">
        <v>267048</v>
      </c>
      <c r="I139" t="s">
        <v>346</v>
      </c>
      <c r="K139" t="s">
        <v>153</v>
      </c>
      <c r="L139" t="s">
        <v>154</v>
      </c>
    </row>
    <row r="140" spans="1:12" x14ac:dyDescent="0.25">
      <c r="A140" s="28" t="str">
        <f t="shared" si="3"/>
        <v xml:space="preserve"> Sprint 6</v>
      </c>
      <c r="C140" t="s">
        <v>314</v>
      </c>
      <c r="D140" t="s">
        <v>255</v>
      </c>
      <c r="E140">
        <v>1</v>
      </c>
      <c r="F140" t="s">
        <v>270</v>
      </c>
      <c r="G140">
        <v>272989</v>
      </c>
      <c r="I140" t="s">
        <v>285</v>
      </c>
      <c r="L140"/>
    </row>
    <row r="141" spans="1:12" x14ac:dyDescent="0.25">
      <c r="A141" s="28" t="str">
        <f t="shared" si="3"/>
        <v xml:space="preserve"> Sprint 6</v>
      </c>
      <c r="C141" t="s">
        <v>314</v>
      </c>
      <c r="D141" t="s">
        <v>255</v>
      </c>
      <c r="E141">
        <v>1</v>
      </c>
      <c r="F141" t="s">
        <v>327</v>
      </c>
      <c r="G141">
        <v>272808</v>
      </c>
      <c r="I141" t="s">
        <v>347</v>
      </c>
      <c r="L141"/>
    </row>
    <row r="142" spans="1:12" x14ac:dyDescent="0.25">
      <c r="A142" s="28" t="str">
        <f t="shared" si="3"/>
        <v xml:space="preserve"> Sprint 6</v>
      </c>
      <c r="C142" t="s">
        <v>314</v>
      </c>
      <c r="D142" t="s">
        <v>255</v>
      </c>
      <c r="E142">
        <v>1</v>
      </c>
      <c r="F142" t="s">
        <v>328</v>
      </c>
      <c r="G142">
        <v>271933</v>
      </c>
      <c r="H142">
        <v>271925</v>
      </c>
      <c r="I142" t="s">
        <v>348</v>
      </c>
      <c r="L142"/>
    </row>
    <row r="143" spans="1:12" x14ac:dyDescent="0.25">
      <c r="A143" s="28" t="str">
        <f t="shared" si="3"/>
        <v xml:space="preserve"> Sprint 6</v>
      </c>
      <c r="C143" t="s">
        <v>314</v>
      </c>
      <c r="D143" t="s">
        <v>12</v>
      </c>
      <c r="E143">
        <v>1</v>
      </c>
      <c r="F143" t="s">
        <v>329</v>
      </c>
      <c r="G143">
        <v>271686</v>
      </c>
      <c r="I143" t="s">
        <v>349</v>
      </c>
      <c r="J143">
        <v>5.5</v>
      </c>
      <c r="L143"/>
    </row>
    <row r="144" spans="1:12" x14ac:dyDescent="0.25">
      <c r="A144" s="28" t="str">
        <f t="shared" si="3"/>
        <v xml:space="preserve"> Sprint 6</v>
      </c>
      <c r="C144" t="s">
        <v>314</v>
      </c>
      <c r="D144" t="s">
        <v>13</v>
      </c>
      <c r="E144">
        <v>1</v>
      </c>
      <c r="F144" t="s">
        <v>218</v>
      </c>
      <c r="G144">
        <v>271629</v>
      </c>
      <c r="H144">
        <v>267048</v>
      </c>
      <c r="I144" t="s">
        <v>241</v>
      </c>
      <c r="K144" t="s">
        <v>153</v>
      </c>
      <c r="L144" t="s">
        <v>154</v>
      </c>
    </row>
    <row r="145" spans="1:14" x14ac:dyDescent="0.25">
      <c r="A145" s="28" t="str">
        <f t="shared" si="3"/>
        <v xml:space="preserve"> Sprint 6</v>
      </c>
      <c r="C145" t="s">
        <v>314</v>
      </c>
      <c r="D145" t="s">
        <v>12</v>
      </c>
      <c r="E145">
        <v>1</v>
      </c>
      <c r="F145" t="s">
        <v>330</v>
      </c>
      <c r="G145">
        <v>267842</v>
      </c>
      <c r="H145">
        <v>267048</v>
      </c>
      <c r="I145" t="s">
        <v>350</v>
      </c>
      <c r="J145">
        <v>3</v>
      </c>
      <c r="K145" t="s">
        <v>153</v>
      </c>
      <c r="L145" t="s">
        <v>154</v>
      </c>
    </row>
    <row r="146" spans="1:14" x14ac:dyDescent="0.25">
      <c r="A146" s="28" t="str">
        <f t="shared" si="3"/>
        <v xml:space="preserve"> Sprint 6</v>
      </c>
      <c r="C146" t="s">
        <v>314</v>
      </c>
      <c r="D146" t="s">
        <v>12</v>
      </c>
      <c r="E146">
        <v>1</v>
      </c>
      <c r="F146" t="s">
        <v>331</v>
      </c>
      <c r="G146">
        <v>267787</v>
      </c>
      <c r="H146">
        <v>267048</v>
      </c>
      <c r="I146" t="s">
        <v>351</v>
      </c>
      <c r="J146">
        <v>3.5</v>
      </c>
      <c r="K146" t="s">
        <v>153</v>
      </c>
      <c r="L146" t="s">
        <v>154</v>
      </c>
    </row>
    <row r="147" spans="1:14" x14ac:dyDescent="0.25">
      <c r="A147" s="28" t="str">
        <f t="shared" si="3"/>
        <v xml:space="preserve"> Sprint 6</v>
      </c>
      <c r="C147" t="s">
        <v>314</v>
      </c>
      <c r="D147" t="s">
        <v>12</v>
      </c>
      <c r="E147">
        <v>1</v>
      </c>
      <c r="F147" t="s">
        <v>332</v>
      </c>
      <c r="G147">
        <v>267786</v>
      </c>
      <c r="H147">
        <v>267048</v>
      </c>
      <c r="I147" t="s">
        <v>352</v>
      </c>
      <c r="J147">
        <v>4</v>
      </c>
      <c r="K147" t="s">
        <v>153</v>
      </c>
      <c r="L147" t="s">
        <v>154</v>
      </c>
    </row>
    <row r="148" spans="1:14" x14ac:dyDescent="0.25">
      <c r="A148" s="28" t="str">
        <f t="shared" si="3"/>
        <v xml:space="preserve"> Sprint 6</v>
      </c>
      <c r="C148" t="s">
        <v>314</v>
      </c>
      <c r="D148" t="s">
        <v>12</v>
      </c>
      <c r="E148">
        <v>1</v>
      </c>
      <c r="F148" t="s">
        <v>333</v>
      </c>
      <c r="G148">
        <v>267690</v>
      </c>
      <c r="H148">
        <v>267048</v>
      </c>
      <c r="I148" t="s">
        <v>353</v>
      </c>
      <c r="J148">
        <v>3</v>
      </c>
      <c r="K148" t="s">
        <v>153</v>
      </c>
      <c r="L148" t="s">
        <v>154</v>
      </c>
    </row>
    <row r="149" spans="1:14" x14ac:dyDescent="0.25">
      <c r="A149" s="28" t="str">
        <f t="shared" si="3"/>
        <v xml:space="preserve"> Sprint 6</v>
      </c>
      <c r="C149" t="s">
        <v>314</v>
      </c>
      <c r="D149" t="s">
        <v>12</v>
      </c>
      <c r="E149">
        <v>1</v>
      </c>
      <c r="F149" t="s">
        <v>334</v>
      </c>
      <c r="G149">
        <v>267689</v>
      </c>
      <c r="H149">
        <v>267048</v>
      </c>
      <c r="I149" t="s">
        <v>354</v>
      </c>
      <c r="J149">
        <v>3.5</v>
      </c>
      <c r="K149" t="s">
        <v>153</v>
      </c>
      <c r="L149" t="s">
        <v>154</v>
      </c>
    </row>
    <row r="150" spans="1:14" x14ac:dyDescent="0.25">
      <c r="A150" s="28" t="str">
        <f t="shared" si="3"/>
        <v xml:space="preserve"> Sprint 7</v>
      </c>
      <c r="C150" t="s">
        <v>359</v>
      </c>
      <c r="D150" t="s">
        <v>11</v>
      </c>
      <c r="E150" t="s">
        <v>37</v>
      </c>
      <c r="F150" t="s">
        <v>377</v>
      </c>
      <c r="G150">
        <v>274564</v>
      </c>
      <c r="H150">
        <v>267048</v>
      </c>
      <c r="I150" t="s">
        <v>396</v>
      </c>
      <c r="K150" t="s">
        <v>153</v>
      </c>
      <c r="L150" t="s">
        <v>154</v>
      </c>
      <c r="M150" t="s">
        <v>38</v>
      </c>
      <c r="N150" t="s">
        <v>39</v>
      </c>
    </row>
    <row r="151" spans="1:14" x14ac:dyDescent="0.25">
      <c r="A151" s="28" t="str">
        <f t="shared" si="3"/>
        <v xml:space="preserve"> Sprint 7</v>
      </c>
      <c r="C151" t="s">
        <v>359</v>
      </c>
      <c r="D151" t="s">
        <v>11</v>
      </c>
      <c r="E151" t="s">
        <v>40</v>
      </c>
      <c r="F151" t="s">
        <v>376</v>
      </c>
      <c r="G151">
        <v>274488</v>
      </c>
      <c r="I151" t="s">
        <v>395</v>
      </c>
      <c r="L151"/>
      <c r="M151" t="s">
        <v>38</v>
      </c>
      <c r="N151" t="s">
        <v>39</v>
      </c>
    </row>
    <row r="152" spans="1:14" x14ac:dyDescent="0.25">
      <c r="A152" s="28" t="str">
        <f t="shared" si="3"/>
        <v xml:space="preserve"> Sprint 7</v>
      </c>
      <c r="C152" t="s">
        <v>359</v>
      </c>
      <c r="D152" t="s">
        <v>11</v>
      </c>
      <c r="E152" t="s">
        <v>40</v>
      </c>
      <c r="F152" t="s">
        <v>375</v>
      </c>
      <c r="G152">
        <v>274457</v>
      </c>
      <c r="I152" t="s">
        <v>394</v>
      </c>
      <c r="L152"/>
      <c r="M152" t="s">
        <v>38</v>
      </c>
      <c r="N152" t="s">
        <v>39</v>
      </c>
    </row>
    <row r="153" spans="1:14" x14ac:dyDescent="0.25">
      <c r="A153" s="28" t="str">
        <f t="shared" si="3"/>
        <v xml:space="preserve"> Sprint 7</v>
      </c>
      <c r="C153" t="s">
        <v>359</v>
      </c>
      <c r="D153" t="s">
        <v>11</v>
      </c>
      <c r="E153" t="s">
        <v>40</v>
      </c>
      <c r="F153" t="s">
        <v>374</v>
      </c>
      <c r="G153">
        <v>274453</v>
      </c>
      <c r="I153" t="s">
        <v>393</v>
      </c>
      <c r="L153"/>
      <c r="M153" t="s">
        <v>38</v>
      </c>
      <c r="N153" t="s">
        <v>39</v>
      </c>
    </row>
    <row r="154" spans="1:14" x14ac:dyDescent="0.25">
      <c r="A154" s="28" t="str">
        <f t="shared" si="3"/>
        <v xml:space="preserve"> Sprint 7</v>
      </c>
      <c r="C154" t="s">
        <v>359</v>
      </c>
      <c r="D154" t="s">
        <v>11</v>
      </c>
      <c r="E154" t="s">
        <v>40</v>
      </c>
      <c r="F154" t="s">
        <v>373</v>
      </c>
      <c r="G154">
        <v>271951</v>
      </c>
      <c r="I154" t="s">
        <v>392</v>
      </c>
      <c r="L154"/>
      <c r="M154" t="s">
        <v>38</v>
      </c>
      <c r="N154" t="s">
        <v>46</v>
      </c>
    </row>
    <row r="155" spans="1:14" x14ac:dyDescent="0.25">
      <c r="A155" s="28" t="str">
        <f t="shared" ref="A155:A168" si="4">RIGHT(C155,9)</f>
        <v xml:space="preserve"> Sprint 7</v>
      </c>
      <c r="C155" t="s">
        <v>359</v>
      </c>
      <c r="D155" t="s">
        <v>11</v>
      </c>
      <c r="E155" t="s">
        <v>40</v>
      </c>
      <c r="F155" t="s">
        <v>372</v>
      </c>
      <c r="G155">
        <v>271946</v>
      </c>
      <c r="I155" t="s">
        <v>391</v>
      </c>
      <c r="L155"/>
      <c r="M155" t="s">
        <v>38</v>
      </c>
      <c r="N155" t="s">
        <v>44</v>
      </c>
    </row>
    <row r="156" spans="1:14" x14ac:dyDescent="0.25">
      <c r="A156" s="28" t="str">
        <f t="shared" si="4"/>
        <v xml:space="preserve"> Sprint 7</v>
      </c>
      <c r="C156" t="s">
        <v>359</v>
      </c>
      <c r="D156" t="s">
        <v>11</v>
      </c>
      <c r="E156" t="s">
        <v>40</v>
      </c>
      <c r="F156" t="s">
        <v>371</v>
      </c>
      <c r="G156">
        <v>261079</v>
      </c>
      <c r="I156" t="s">
        <v>390</v>
      </c>
      <c r="L156"/>
      <c r="M156" t="s">
        <v>38</v>
      </c>
      <c r="N156" t="s">
        <v>39</v>
      </c>
    </row>
    <row r="157" spans="1:14" x14ac:dyDescent="0.25">
      <c r="A157" s="28" t="str">
        <f t="shared" si="4"/>
        <v xml:space="preserve"> Sprint 7</v>
      </c>
      <c r="C157" t="s">
        <v>359</v>
      </c>
      <c r="D157" t="s">
        <v>10</v>
      </c>
      <c r="E157" t="s">
        <v>37</v>
      </c>
      <c r="F157" t="s">
        <v>370</v>
      </c>
      <c r="G157">
        <v>274563</v>
      </c>
      <c r="H157">
        <v>267781</v>
      </c>
      <c r="I157" t="s">
        <v>389</v>
      </c>
      <c r="L157"/>
      <c r="M157" t="s">
        <v>38</v>
      </c>
      <c r="N157" t="s">
        <v>45</v>
      </c>
    </row>
    <row r="158" spans="1:14" x14ac:dyDescent="0.25">
      <c r="A158" s="28" t="str">
        <f t="shared" si="4"/>
        <v xml:space="preserve"> Sprint 7</v>
      </c>
      <c r="C158" t="s">
        <v>359</v>
      </c>
      <c r="D158" t="s">
        <v>10</v>
      </c>
      <c r="E158" t="s">
        <v>41</v>
      </c>
      <c r="F158" t="s">
        <v>369</v>
      </c>
      <c r="G158">
        <v>274472</v>
      </c>
      <c r="H158">
        <v>267775</v>
      </c>
      <c r="I158" t="s">
        <v>388</v>
      </c>
      <c r="L158"/>
      <c r="M158" t="s">
        <v>38</v>
      </c>
      <c r="N158" t="s">
        <v>44</v>
      </c>
    </row>
    <row r="159" spans="1:14" x14ac:dyDescent="0.25">
      <c r="A159" s="28" t="str">
        <f t="shared" si="4"/>
        <v xml:space="preserve"> Sprint 7</v>
      </c>
      <c r="C159" t="s">
        <v>359</v>
      </c>
      <c r="D159" t="s">
        <v>10</v>
      </c>
      <c r="E159" t="s">
        <v>42</v>
      </c>
      <c r="F159" t="s">
        <v>368</v>
      </c>
      <c r="G159">
        <v>274444</v>
      </c>
      <c r="H159">
        <v>267774</v>
      </c>
      <c r="I159" t="s">
        <v>387</v>
      </c>
      <c r="L159"/>
      <c r="M159" t="s">
        <v>38</v>
      </c>
      <c r="N159" t="s">
        <v>39</v>
      </c>
    </row>
    <row r="160" spans="1:14" x14ac:dyDescent="0.25">
      <c r="A160" s="28" t="str">
        <f t="shared" si="4"/>
        <v xml:space="preserve"> Sprint 7</v>
      </c>
      <c r="C160" t="s">
        <v>359</v>
      </c>
      <c r="D160" t="s">
        <v>10</v>
      </c>
      <c r="E160" t="s">
        <v>40</v>
      </c>
      <c r="F160" t="s">
        <v>367</v>
      </c>
      <c r="G160">
        <v>274434</v>
      </c>
      <c r="H160">
        <v>267774</v>
      </c>
      <c r="I160" t="s">
        <v>386</v>
      </c>
      <c r="L160"/>
      <c r="M160" t="s">
        <v>38</v>
      </c>
      <c r="N160" t="s">
        <v>39</v>
      </c>
    </row>
    <row r="161" spans="1:14" x14ac:dyDescent="0.25">
      <c r="A161" s="28" t="str">
        <f t="shared" si="4"/>
        <v xml:space="preserve"> Sprint 7</v>
      </c>
      <c r="C161" t="s">
        <v>359</v>
      </c>
      <c r="D161" t="s">
        <v>10</v>
      </c>
      <c r="E161" t="s">
        <v>41</v>
      </c>
      <c r="F161" t="s">
        <v>366</v>
      </c>
      <c r="G161">
        <v>274308</v>
      </c>
      <c r="H161">
        <v>267774</v>
      </c>
      <c r="I161" t="s">
        <v>385</v>
      </c>
      <c r="L161"/>
      <c r="M161" t="s">
        <v>38</v>
      </c>
      <c r="N161" t="s">
        <v>44</v>
      </c>
    </row>
    <row r="162" spans="1:14" x14ac:dyDescent="0.25">
      <c r="A162" s="28" t="str">
        <f t="shared" si="4"/>
        <v xml:space="preserve"> Sprint 7</v>
      </c>
      <c r="C162" t="s">
        <v>359</v>
      </c>
      <c r="D162" t="s">
        <v>10</v>
      </c>
      <c r="E162" t="s">
        <v>42</v>
      </c>
      <c r="F162" t="s">
        <v>365</v>
      </c>
      <c r="G162">
        <v>274287</v>
      </c>
      <c r="H162">
        <v>267774</v>
      </c>
      <c r="I162" t="s">
        <v>384</v>
      </c>
      <c r="L162"/>
      <c r="M162" t="s">
        <v>38</v>
      </c>
      <c r="N162" t="s">
        <v>44</v>
      </c>
    </row>
    <row r="163" spans="1:14" x14ac:dyDescent="0.25">
      <c r="A163" s="28" t="str">
        <f t="shared" si="4"/>
        <v xml:space="preserve"> Sprint 7</v>
      </c>
      <c r="C163" t="s">
        <v>359</v>
      </c>
      <c r="D163" t="s">
        <v>12</v>
      </c>
      <c r="E163">
        <v>1</v>
      </c>
      <c r="F163" t="s">
        <v>364</v>
      </c>
      <c r="G163">
        <v>274485</v>
      </c>
      <c r="I163" t="s">
        <v>383</v>
      </c>
      <c r="J163">
        <v>3</v>
      </c>
      <c r="L163"/>
      <c r="N163" t="s">
        <v>46</v>
      </c>
    </row>
    <row r="164" spans="1:14" x14ac:dyDescent="0.25">
      <c r="A164" s="28" t="str">
        <f t="shared" si="4"/>
        <v xml:space="preserve"> Sprint 7</v>
      </c>
      <c r="C164" t="s">
        <v>359</v>
      </c>
      <c r="D164" t="s">
        <v>12</v>
      </c>
      <c r="E164">
        <v>1</v>
      </c>
      <c r="F164" t="s">
        <v>363</v>
      </c>
      <c r="G164">
        <v>267783</v>
      </c>
      <c r="H164">
        <v>267048</v>
      </c>
      <c r="I164" t="s">
        <v>382</v>
      </c>
      <c r="J164">
        <v>4</v>
      </c>
      <c r="K164" t="s">
        <v>153</v>
      </c>
      <c r="L164" t="s">
        <v>154</v>
      </c>
      <c r="N164" t="s">
        <v>46</v>
      </c>
    </row>
    <row r="165" spans="1:14" x14ac:dyDescent="0.25">
      <c r="A165" s="28" t="str">
        <f t="shared" si="4"/>
        <v xml:space="preserve"> Sprint 7</v>
      </c>
      <c r="C165" t="s">
        <v>359</v>
      </c>
      <c r="D165" t="s">
        <v>12</v>
      </c>
      <c r="E165">
        <v>1</v>
      </c>
      <c r="F165" t="s">
        <v>362</v>
      </c>
      <c r="G165">
        <v>267781</v>
      </c>
      <c r="H165">
        <v>267048</v>
      </c>
      <c r="I165" t="s">
        <v>381</v>
      </c>
      <c r="J165">
        <v>2.5</v>
      </c>
      <c r="K165" t="s">
        <v>153</v>
      </c>
      <c r="L165" t="s">
        <v>154</v>
      </c>
      <c r="N165" t="s">
        <v>46</v>
      </c>
    </row>
    <row r="166" spans="1:14" x14ac:dyDescent="0.25">
      <c r="A166" s="28" t="str">
        <f t="shared" si="4"/>
        <v xml:space="preserve"> Sprint 7</v>
      </c>
      <c r="C166" t="s">
        <v>359</v>
      </c>
      <c r="D166" t="s">
        <v>12</v>
      </c>
      <c r="E166">
        <v>1</v>
      </c>
      <c r="F166" t="s">
        <v>361</v>
      </c>
      <c r="G166">
        <v>267777</v>
      </c>
      <c r="H166">
        <v>267048</v>
      </c>
      <c r="I166" t="s">
        <v>380</v>
      </c>
      <c r="J166">
        <v>2.5</v>
      </c>
      <c r="K166" t="s">
        <v>153</v>
      </c>
      <c r="L166" t="s">
        <v>154</v>
      </c>
      <c r="N166" t="s">
        <v>46</v>
      </c>
    </row>
    <row r="167" spans="1:14" x14ac:dyDescent="0.25">
      <c r="A167" s="28" t="str">
        <f t="shared" si="4"/>
        <v xml:space="preserve"> Sprint 7</v>
      </c>
      <c r="C167" t="s">
        <v>359</v>
      </c>
      <c r="D167" t="s">
        <v>12</v>
      </c>
      <c r="E167">
        <v>1</v>
      </c>
      <c r="F167" t="s">
        <v>360</v>
      </c>
      <c r="G167">
        <v>267775</v>
      </c>
      <c r="H167">
        <v>267048</v>
      </c>
      <c r="I167" t="s">
        <v>379</v>
      </c>
      <c r="J167">
        <v>3</v>
      </c>
      <c r="K167" t="s">
        <v>153</v>
      </c>
      <c r="L167" t="s">
        <v>154</v>
      </c>
      <c r="N167" t="s">
        <v>46</v>
      </c>
    </row>
    <row r="168" spans="1:14" x14ac:dyDescent="0.25">
      <c r="A168" s="28" t="str">
        <f t="shared" si="4"/>
        <v xml:space="preserve"> Sprint 7</v>
      </c>
      <c r="C168" t="s">
        <v>359</v>
      </c>
      <c r="D168" t="s">
        <v>12</v>
      </c>
      <c r="E168">
        <v>1</v>
      </c>
      <c r="F168" t="s">
        <v>358</v>
      </c>
      <c r="G168">
        <v>267774</v>
      </c>
      <c r="H168">
        <v>267048</v>
      </c>
      <c r="I168" t="s">
        <v>378</v>
      </c>
      <c r="J168">
        <v>2</v>
      </c>
      <c r="K168" t="s">
        <v>153</v>
      </c>
      <c r="L168" t="s">
        <v>154</v>
      </c>
      <c r="N168" t="s">
        <v>46</v>
      </c>
    </row>
  </sheetData>
  <autoFilter ref="A1:N168" xr:uid="{00000000-0001-0000-0000-000000000000}"/>
  <phoneticPr fontId="19" type="noConversion"/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FE81-55CC-4F29-A519-30E10CF00024}">
  <sheetPr>
    <tabColor rgb="FFFFC000"/>
  </sheetPr>
  <dimension ref="A1:F15"/>
  <sheetViews>
    <sheetView showGridLines="0" topLeftCell="A5" zoomScale="115" zoomScaleNormal="115" workbookViewId="0">
      <selection activeCell="D27" sqref="D27"/>
    </sheetView>
  </sheetViews>
  <sheetFormatPr defaultColWidth="8.85546875" defaultRowHeight="15" x14ac:dyDescent="0.25"/>
  <cols>
    <col min="1" max="1" width="41.28515625" style="10" customWidth="1"/>
    <col min="2" max="2" width="19.7109375" style="10" bestFit="1" customWidth="1"/>
    <col min="3" max="3" width="18.7109375" style="10" bestFit="1" customWidth="1"/>
    <col min="4" max="4" width="11.140625" style="10" bestFit="1" customWidth="1"/>
    <col min="5" max="5" width="5.42578125" style="10" bestFit="1" customWidth="1"/>
    <col min="6" max="6" width="5.28515625" style="10" bestFit="1" customWidth="1"/>
    <col min="7" max="7" width="97.28515625" style="10" bestFit="1" customWidth="1"/>
    <col min="8" max="8" width="137.42578125" style="10" bestFit="1" customWidth="1"/>
    <col min="9" max="9" width="126.28515625" style="10" bestFit="1" customWidth="1"/>
    <col min="10" max="10" width="114.140625" style="10" bestFit="1" customWidth="1"/>
    <col min="11" max="11" width="108.5703125" style="10" bestFit="1" customWidth="1"/>
    <col min="12" max="12" width="70" style="10" bestFit="1" customWidth="1"/>
    <col min="13" max="13" width="87.28515625" style="10" bestFit="1" customWidth="1"/>
    <col min="14" max="14" width="99.7109375" style="10" bestFit="1" customWidth="1"/>
    <col min="15" max="15" width="87.28515625" style="10" bestFit="1" customWidth="1"/>
    <col min="16" max="16" width="2" style="10" bestFit="1" customWidth="1"/>
    <col min="17" max="17" width="10.7109375" style="10" bestFit="1" customWidth="1"/>
    <col min="18" max="18" width="53.28515625" style="10" bestFit="1" customWidth="1"/>
    <col min="19" max="19" width="51.42578125" style="10" bestFit="1" customWidth="1"/>
    <col min="20" max="20" width="52.5703125" style="10" bestFit="1" customWidth="1"/>
    <col min="21" max="21" width="87.28515625" style="10" bestFit="1" customWidth="1"/>
    <col min="22" max="22" width="48.28515625" style="10" bestFit="1" customWidth="1"/>
    <col min="23" max="23" width="7" style="10" bestFit="1" customWidth="1"/>
    <col min="24" max="24" width="2" style="10" bestFit="1" customWidth="1"/>
    <col min="25" max="26" width="10.7109375" style="10" bestFit="1" customWidth="1"/>
    <col min="27" max="27" width="8.85546875" style="10" bestFit="1" customWidth="1"/>
    <col min="28" max="28" width="13.7109375" style="10" bestFit="1" customWidth="1"/>
    <col min="29" max="29" width="8.85546875" style="10" bestFit="1" customWidth="1"/>
    <col min="30" max="30" width="13.7109375" style="10" bestFit="1" customWidth="1"/>
    <col min="31" max="31" width="8.85546875" style="10" bestFit="1" customWidth="1"/>
    <col min="32" max="32" width="13.7109375" style="10" bestFit="1" customWidth="1"/>
    <col min="33" max="33" width="8.85546875" style="10" bestFit="1" customWidth="1"/>
    <col min="34" max="34" width="13.7109375" style="10" bestFit="1" customWidth="1"/>
    <col min="35" max="35" width="8.85546875" style="10" bestFit="1" customWidth="1"/>
    <col min="36" max="36" width="13.7109375" style="10" bestFit="1" customWidth="1"/>
    <col min="37" max="37" width="8.85546875" style="10" bestFit="1" customWidth="1"/>
    <col min="38" max="38" width="13.7109375" style="10" bestFit="1" customWidth="1"/>
    <col min="39" max="39" width="8.85546875" style="10" bestFit="1" customWidth="1"/>
    <col min="40" max="40" width="13.7109375" style="10" bestFit="1" customWidth="1"/>
    <col min="41" max="41" width="8.85546875" style="10" bestFit="1" customWidth="1"/>
    <col min="42" max="42" width="13.7109375" style="10" bestFit="1" customWidth="1"/>
    <col min="43" max="43" width="8.85546875" style="10" bestFit="1" customWidth="1"/>
    <col min="44" max="44" width="13.7109375" style="10" bestFit="1" customWidth="1"/>
    <col min="45" max="45" width="8.85546875" style="10" bestFit="1" customWidth="1"/>
    <col min="46" max="46" width="13.7109375" style="10" bestFit="1" customWidth="1"/>
    <col min="47" max="47" width="8.85546875" style="10" bestFit="1" customWidth="1"/>
    <col min="48" max="48" width="13.7109375" style="10" bestFit="1" customWidth="1"/>
    <col min="49" max="49" width="8.85546875" style="10" bestFit="1" customWidth="1"/>
    <col min="50" max="50" width="13.7109375" style="10" bestFit="1" customWidth="1"/>
    <col min="51" max="51" width="8.85546875" style="10" bestFit="1" customWidth="1"/>
    <col min="52" max="52" width="13.7109375" style="10" bestFit="1" customWidth="1"/>
    <col min="53" max="53" width="8.85546875" style="10" bestFit="1" customWidth="1"/>
    <col min="54" max="54" width="13.7109375" style="10" bestFit="1" customWidth="1"/>
    <col min="55" max="55" width="8.85546875" style="10" bestFit="1" customWidth="1"/>
    <col min="56" max="56" width="13.7109375" style="10" bestFit="1" customWidth="1"/>
    <col min="57" max="57" width="8.85546875" style="10" bestFit="1" customWidth="1"/>
    <col min="58" max="58" width="13.7109375" style="10" bestFit="1" customWidth="1"/>
    <col min="59" max="59" width="8.85546875" style="10" bestFit="1" customWidth="1"/>
    <col min="60" max="60" width="13.7109375" style="10" bestFit="1" customWidth="1"/>
    <col min="61" max="61" width="8.85546875" style="10" bestFit="1" customWidth="1"/>
    <col min="62" max="62" width="13.7109375" style="10" bestFit="1" customWidth="1"/>
    <col min="63" max="63" width="8.85546875" style="10" bestFit="1" customWidth="1"/>
    <col min="64" max="64" width="13.7109375" style="10" bestFit="1" customWidth="1"/>
    <col min="65" max="65" width="8.85546875" style="10" bestFit="1" customWidth="1"/>
    <col min="66" max="66" width="13.7109375" style="10" bestFit="1" customWidth="1"/>
    <col min="67" max="67" width="8.85546875" style="10" bestFit="1" customWidth="1"/>
    <col min="68" max="68" width="13.7109375" style="10" bestFit="1" customWidth="1"/>
    <col min="69" max="69" width="8.85546875" style="10" bestFit="1" customWidth="1"/>
    <col min="70" max="70" width="13.7109375" style="10" bestFit="1" customWidth="1"/>
    <col min="71" max="71" width="8.85546875" style="10" bestFit="1" customWidth="1"/>
    <col min="72" max="72" width="13.7109375" style="10" bestFit="1" customWidth="1"/>
    <col min="73" max="73" width="8.85546875" style="10" bestFit="1" customWidth="1"/>
    <col min="74" max="74" width="13.7109375" style="10" bestFit="1" customWidth="1"/>
    <col min="75" max="75" width="8.85546875" style="10" bestFit="1" customWidth="1"/>
    <col min="76" max="76" width="13.7109375" style="10" bestFit="1" customWidth="1"/>
    <col min="77" max="77" width="8.85546875" style="10" bestFit="1" customWidth="1"/>
    <col min="78" max="78" width="13.7109375" style="10" bestFit="1" customWidth="1"/>
    <col min="79" max="79" width="8.85546875" style="10" bestFit="1" customWidth="1"/>
    <col min="80" max="80" width="13.7109375" style="10" bestFit="1" customWidth="1"/>
    <col min="81" max="81" width="8.85546875" style="10" bestFit="1" customWidth="1"/>
    <col min="82" max="82" width="13.7109375" style="10" bestFit="1" customWidth="1"/>
    <col min="83" max="83" width="8.85546875" style="10" bestFit="1" customWidth="1"/>
    <col min="84" max="84" width="13.7109375" style="10" bestFit="1" customWidth="1"/>
    <col min="85" max="85" width="8.85546875" style="10" bestFit="1" customWidth="1"/>
    <col min="86" max="86" width="13.7109375" style="10" bestFit="1" customWidth="1"/>
    <col min="87" max="87" width="8.85546875" style="10" bestFit="1" customWidth="1"/>
    <col min="88" max="88" width="13.7109375" style="10" bestFit="1" customWidth="1"/>
    <col min="89" max="89" width="8.85546875" style="10" bestFit="1" customWidth="1"/>
    <col min="90" max="90" width="13.7109375" style="10" bestFit="1" customWidth="1"/>
    <col min="91" max="91" width="8.85546875" style="10" bestFit="1" customWidth="1"/>
    <col min="92" max="92" width="13.7109375" style="10" bestFit="1" customWidth="1"/>
    <col min="93" max="93" width="8.85546875" style="10" bestFit="1" customWidth="1"/>
    <col min="94" max="94" width="13.7109375" style="10" bestFit="1" customWidth="1"/>
    <col min="95" max="95" width="8.85546875" style="10"/>
    <col min="96" max="96" width="13.7109375" style="10" bestFit="1" customWidth="1"/>
    <col min="97" max="97" width="8.85546875" style="10"/>
    <col min="98" max="98" width="13.7109375" style="10" bestFit="1" customWidth="1"/>
    <col min="99" max="99" width="8.85546875" style="10"/>
    <col min="100" max="100" width="13.7109375" style="10" bestFit="1" customWidth="1"/>
    <col min="101" max="101" width="8.85546875" style="10"/>
    <col min="102" max="102" width="13.7109375" style="10" bestFit="1" customWidth="1"/>
    <col min="103" max="103" width="8.85546875" style="10"/>
    <col min="104" max="104" width="13.7109375" style="10" bestFit="1" customWidth="1"/>
    <col min="105" max="105" width="8.85546875" style="10"/>
    <col min="106" max="106" width="13.7109375" style="10" bestFit="1" customWidth="1"/>
    <col min="107" max="107" width="8.85546875" style="10"/>
    <col min="108" max="108" width="13.7109375" style="10" bestFit="1" customWidth="1"/>
    <col min="109" max="109" width="8.85546875" style="10"/>
    <col min="110" max="110" width="13.7109375" style="10" bestFit="1" customWidth="1"/>
    <col min="111" max="111" width="8.85546875" style="10"/>
    <col min="112" max="112" width="13.7109375" style="10" bestFit="1" customWidth="1"/>
    <col min="113" max="113" width="8.85546875" style="10"/>
    <col min="114" max="114" width="13.7109375" style="10" bestFit="1" customWidth="1"/>
    <col min="115" max="115" width="8.85546875" style="10"/>
    <col min="116" max="116" width="13.7109375" style="10" bestFit="1" customWidth="1"/>
    <col min="117" max="117" width="8.85546875" style="10"/>
    <col min="118" max="118" width="13.7109375" style="10" bestFit="1" customWidth="1"/>
    <col min="119" max="119" width="8.85546875" style="10"/>
    <col min="120" max="120" width="13.7109375" style="10" bestFit="1" customWidth="1"/>
    <col min="121" max="121" width="8.85546875" style="10"/>
    <col min="122" max="122" width="13.7109375" style="10" bestFit="1" customWidth="1"/>
    <col min="123" max="123" width="8.85546875" style="10"/>
    <col min="124" max="124" width="13.7109375" style="10" bestFit="1" customWidth="1"/>
    <col min="125" max="125" width="8.85546875" style="10"/>
    <col min="126" max="126" width="13.7109375" style="10" bestFit="1" customWidth="1"/>
    <col min="127" max="127" width="8.85546875" style="10"/>
    <col min="128" max="128" width="13.7109375" style="10" bestFit="1" customWidth="1"/>
    <col min="129" max="129" width="8.85546875" style="10"/>
    <col min="130" max="130" width="13.7109375" style="10" bestFit="1" customWidth="1"/>
    <col min="131" max="131" width="8.85546875" style="10"/>
    <col min="132" max="132" width="13.7109375" style="10" bestFit="1" customWidth="1"/>
    <col min="133" max="133" width="8.85546875" style="10"/>
    <col min="134" max="134" width="13.7109375" style="10" bestFit="1" customWidth="1"/>
    <col min="135" max="135" width="8.85546875" style="10"/>
    <col min="136" max="136" width="13.7109375" style="10" bestFit="1" customWidth="1"/>
    <col min="137" max="137" width="8.85546875" style="10"/>
    <col min="138" max="138" width="13.7109375" style="10" bestFit="1" customWidth="1"/>
    <col min="139" max="139" width="8.85546875" style="10"/>
    <col min="140" max="140" width="13.7109375" style="10" bestFit="1" customWidth="1"/>
    <col min="141" max="141" width="8.85546875" style="10"/>
    <col min="142" max="142" width="13.7109375" style="10" bestFit="1" customWidth="1"/>
    <col min="143" max="143" width="8.85546875" style="10"/>
    <col min="144" max="144" width="13.7109375" style="10" bestFit="1" customWidth="1"/>
    <col min="145" max="145" width="8.85546875" style="10"/>
    <col min="146" max="146" width="13.7109375" style="10" bestFit="1" customWidth="1"/>
    <col min="147" max="147" width="8.85546875" style="10"/>
    <col min="148" max="148" width="13.7109375" style="10" bestFit="1" customWidth="1"/>
    <col min="149" max="149" width="8.85546875" style="10"/>
    <col min="150" max="150" width="13.7109375" style="10" bestFit="1" customWidth="1"/>
    <col min="151" max="151" width="8.85546875" style="10"/>
    <col min="152" max="152" width="13.7109375" style="10" bestFit="1" customWidth="1"/>
    <col min="153" max="153" width="8.85546875" style="10"/>
    <col min="154" max="154" width="13.7109375" style="10" bestFit="1" customWidth="1"/>
    <col min="155" max="155" width="8.85546875" style="10"/>
    <col min="156" max="156" width="13.7109375" style="10" bestFit="1" customWidth="1"/>
    <col min="157" max="157" width="8.85546875" style="10"/>
    <col min="158" max="158" width="13.7109375" style="10" bestFit="1" customWidth="1"/>
    <col min="159" max="159" width="8.85546875" style="10"/>
    <col min="160" max="160" width="13.7109375" style="10" bestFit="1" customWidth="1"/>
    <col min="161" max="161" width="8.85546875" style="10"/>
    <col min="162" max="162" width="13.7109375" style="10" bestFit="1" customWidth="1"/>
    <col min="163" max="163" width="8.85546875" style="10"/>
    <col min="164" max="164" width="13.7109375" style="10" bestFit="1" customWidth="1"/>
    <col min="165" max="165" width="8.85546875" style="10"/>
    <col min="166" max="166" width="13.7109375" style="10" bestFit="1" customWidth="1"/>
    <col min="167" max="167" width="8.85546875" style="10"/>
    <col min="168" max="168" width="13.7109375" style="10" bestFit="1" customWidth="1"/>
    <col min="169" max="169" width="8.85546875" style="10"/>
    <col min="170" max="170" width="13.7109375" style="10" bestFit="1" customWidth="1"/>
    <col min="171" max="171" width="8.85546875" style="10"/>
    <col min="172" max="172" width="13.7109375" style="10" bestFit="1" customWidth="1"/>
    <col min="173" max="173" width="8.85546875" style="10"/>
    <col min="174" max="174" width="13.7109375" style="10" bestFit="1" customWidth="1"/>
    <col min="175" max="175" width="8.85546875" style="10"/>
    <col min="176" max="176" width="13.7109375" style="10" bestFit="1" customWidth="1"/>
    <col min="177" max="177" width="8.85546875" style="10"/>
    <col min="178" max="178" width="13.7109375" style="10" bestFit="1" customWidth="1"/>
    <col min="179" max="179" width="8.85546875" style="10"/>
    <col min="180" max="180" width="13.7109375" style="10" bestFit="1" customWidth="1"/>
    <col min="181" max="181" width="8.85546875" style="10"/>
    <col min="182" max="182" width="13.7109375" style="10" bestFit="1" customWidth="1"/>
    <col min="183" max="183" width="8.85546875" style="10"/>
    <col min="184" max="184" width="13.7109375" style="10" bestFit="1" customWidth="1"/>
    <col min="185" max="185" width="8.85546875" style="10"/>
    <col min="186" max="186" width="13.7109375" style="10" bestFit="1" customWidth="1"/>
    <col min="187" max="187" width="12.5703125" style="10" bestFit="1" customWidth="1"/>
    <col min="188" max="188" width="13.7109375" style="10" bestFit="1" customWidth="1"/>
    <col min="189" max="189" width="8.85546875" style="10"/>
    <col min="190" max="190" width="13.7109375" style="10" bestFit="1" customWidth="1"/>
    <col min="191" max="191" width="8.85546875" style="10"/>
    <col min="192" max="192" width="13.7109375" style="10" bestFit="1" customWidth="1"/>
    <col min="193" max="193" width="8.85546875" style="10"/>
    <col min="194" max="194" width="13.7109375" style="10" bestFit="1" customWidth="1"/>
    <col min="195" max="195" width="8.85546875" style="10"/>
    <col min="196" max="196" width="13.7109375" style="10" bestFit="1" customWidth="1"/>
    <col min="197" max="197" width="8.85546875" style="10"/>
    <col min="198" max="198" width="13.7109375" style="10" bestFit="1" customWidth="1"/>
    <col min="199" max="199" width="8.85546875" style="10"/>
    <col min="200" max="200" width="13.7109375" style="10" bestFit="1" customWidth="1"/>
    <col min="201" max="201" width="8.85546875" style="10"/>
    <col min="202" max="202" width="13.7109375" style="10" bestFit="1" customWidth="1"/>
    <col min="203" max="203" width="8.85546875" style="10"/>
    <col min="204" max="204" width="13.7109375" style="10" bestFit="1" customWidth="1"/>
    <col min="205" max="205" width="12.5703125" style="10" bestFit="1" customWidth="1"/>
    <col min="206" max="206" width="13.7109375" style="10" bestFit="1" customWidth="1"/>
    <col min="207" max="207" width="8.85546875" style="10" bestFit="1" customWidth="1"/>
    <col min="208" max="208" width="13.7109375" style="10" bestFit="1" customWidth="1"/>
    <col min="209" max="209" width="8.85546875" style="10"/>
    <col min="210" max="210" width="13.7109375" style="10" bestFit="1" customWidth="1"/>
    <col min="211" max="211" width="12.5703125" style="10" bestFit="1" customWidth="1"/>
    <col min="212" max="212" width="13.7109375" style="10" bestFit="1" customWidth="1"/>
    <col min="213" max="213" width="8.85546875" style="10"/>
    <col min="214" max="214" width="13.7109375" style="10" bestFit="1" customWidth="1"/>
    <col min="215" max="215" width="8.85546875" style="10"/>
    <col min="216" max="216" width="13.7109375" style="10" bestFit="1" customWidth="1"/>
    <col min="217" max="217" width="8.85546875" style="10"/>
    <col min="218" max="218" width="13.7109375" style="10" bestFit="1" customWidth="1"/>
    <col min="219" max="219" width="8.85546875" style="10"/>
    <col min="220" max="220" width="13.7109375" style="10" bestFit="1" customWidth="1"/>
    <col min="221" max="221" width="8.85546875" style="10"/>
    <col min="222" max="222" width="13.7109375" style="10" bestFit="1" customWidth="1"/>
    <col min="223" max="223" width="8.85546875" style="10"/>
    <col min="224" max="224" width="13.7109375" style="10" bestFit="1" customWidth="1"/>
    <col min="225" max="225" width="8.85546875" style="10"/>
    <col min="226" max="226" width="13.7109375" style="10" bestFit="1" customWidth="1"/>
    <col min="227" max="227" width="8.85546875" style="10"/>
    <col min="228" max="228" width="13.7109375" style="10" bestFit="1" customWidth="1"/>
    <col min="229" max="229" width="8.85546875" style="10"/>
    <col min="230" max="230" width="13.7109375" style="10" bestFit="1" customWidth="1"/>
    <col min="231" max="231" width="8.85546875" style="10"/>
    <col min="232" max="232" width="13.7109375" style="10" bestFit="1" customWidth="1"/>
    <col min="233" max="233" width="8.85546875" style="10"/>
    <col min="234" max="234" width="13.7109375" style="10" bestFit="1" customWidth="1"/>
    <col min="235" max="235" width="8.85546875" style="10"/>
    <col min="236" max="236" width="13.7109375" style="10" bestFit="1" customWidth="1"/>
    <col min="237" max="237" width="8.85546875" style="10"/>
    <col min="238" max="238" width="13.7109375" style="10" bestFit="1" customWidth="1"/>
    <col min="239" max="239" width="8.85546875" style="10"/>
    <col min="240" max="240" width="13.7109375" style="10" bestFit="1" customWidth="1"/>
    <col min="241" max="241" width="8.85546875" style="10"/>
    <col min="242" max="242" width="13.7109375" style="10" bestFit="1" customWidth="1"/>
    <col min="243" max="243" width="8.85546875" style="10"/>
    <col min="244" max="244" width="13.7109375" style="10" bestFit="1" customWidth="1"/>
    <col min="245" max="245" width="8.85546875" style="10"/>
    <col min="246" max="246" width="13.7109375" style="10" bestFit="1" customWidth="1"/>
    <col min="247" max="247" width="8.85546875" style="10"/>
    <col min="248" max="248" width="13.7109375" style="10" bestFit="1" customWidth="1"/>
    <col min="249" max="249" width="8.85546875" style="10"/>
    <col min="250" max="250" width="13.7109375" style="10" bestFit="1" customWidth="1"/>
    <col min="251" max="251" width="8.85546875" style="10"/>
    <col min="252" max="252" width="13.7109375" style="10" bestFit="1" customWidth="1"/>
    <col min="253" max="253" width="8.85546875" style="10"/>
    <col min="254" max="254" width="13.7109375" style="10" bestFit="1" customWidth="1"/>
    <col min="255" max="255" width="8.85546875" style="10"/>
    <col min="256" max="256" width="13.7109375" style="10" bestFit="1" customWidth="1"/>
    <col min="257" max="257" width="8.85546875" style="10"/>
    <col min="258" max="258" width="13.7109375" style="10" bestFit="1" customWidth="1"/>
    <col min="259" max="259" width="8.85546875" style="10"/>
    <col min="260" max="260" width="13.7109375" style="10" bestFit="1" customWidth="1"/>
    <col min="261" max="261" width="8.85546875" style="10"/>
    <col min="262" max="262" width="13.7109375" style="10" bestFit="1" customWidth="1"/>
    <col min="263" max="263" width="8.85546875" style="10"/>
    <col min="264" max="264" width="13.7109375" style="10" bestFit="1" customWidth="1"/>
    <col min="265" max="265" width="8.85546875" style="10"/>
    <col min="266" max="266" width="13.7109375" style="10" bestFit="1" customWidth="1"/>
    <col min="267" max="267" width="8.85546875" style="10"/>
    <col min="268" max="268" width="13.7109375" style="10" bestFit="1" customWidth="1"/>
    <col min="269" max="269" width="8.85546875" style="10"/>
    <col min="270" max="270" width="13.7109375" style="10" bestFit="1" customWidth="1"/>
    <col min="271" max="271" width="8.85546875" style="10"/>
    <col min="272" max="272" width="13.7109375" style="10" bestFit="1" customWidth="1"/>
    <col min="273" max="273" width="8.85546875" style="10"/>
    <col min="274" max="274" width="13.7109375" style="10" bestFit="1" customWidth="1"/>
    <col min="275" max="275" width="8.85546875" style="10"/>
    <col min="276" max="276" width="13.7109375" style="10" bestFit="1" customWidth="1"/>
    <col min="277" max="277" width="8.85546875" style="10"/>
    <col min="278" max="278" width="13.7109375" style="10" bestFit="1" customWidth="1"/>
    <col min="279" max="279" width="8.85546875" style="10"/>
    <col min="280" max="280" width="13.7109375" style="10" bestFit="1" customWidth="1"/>
    <col min="281" max="281" width="8.85546875" style="10"/>
    <col min="282" max="282" width="13.7109375" style="10" bestFit="1" customWidth="1"/>
    <col min="283" max="283" width="8.85546875" style="10"/>
    <col min="284" max="284" width="13.7109375" style="10" bestFit="1" customWidth="1"/>
    <col min="285" max="285" width="8.85546875" style="10"/>
    <col min="286" max="286" width="13.7109375" style="10" bestFit="1" customWidth="1"/>
    <col min="287" max="287" width="8.85546875" style="10"/>
    <col min="288" max="288" width="13.7109375" style="10" bestFit="1" customWidth="1"/>
    <col min="289" max="289" width="8.85546875" style="10"/>
    <col min="290" max="290" width="13.7109375" style="10" bestFit="1" customWidth="1"/>
    <col min="291" max="291" width="8.85546875" style="10"/>
    <col min="292" max="292" width="13.7109375" style="10" bestFit="1" customWidth="1"/>
    <col min="293" max="293" width="8.85546875" style="10"/>
    <col min="294" max="294" width="13.7109375" style="10" bestFit="1" customWidth="1"/>
    <col min="295" max="295" width="8.85546875" style="10"/>
    <col min="296" max="296" width="13.7109375" style="10" bestFit="1" customWidth="1"/>
    <col min="297" max="297" width="8.85546875" style="10"/>
    <col min="298" max="298" width="13.7109375" style="10" bestFit="1" customWidth="1"/>
    <col min="299" max="299" width="8.85546875" style="10"/>
    <col min="300" max="300" width="13.7109375" style="10" bestFit="1" customWidth="1"/>
    <col min="301" max="301" width="8.85546875" style="10"/>
    <col min="302" max="302" width="13.7109375" style="10" bestFit="1" customWidth="1"/>
    <col min="303" max="303" width="8.85546875" style="10"/>
    <col min="304" max="304" width="13.7109375" style="10" bestFit="1" customWidth="1"/>
    <col min="305" max="305" width="8.85546875" style="10"/>
    <col min="306" max="306" width="13.7109375" style="10" bestFit="1" customWidth="1"/>
    <col min="307" max="307" width="8.85546875" style="10"/>
    <col min="308" max="308" width="13.7109375" style="10" bestFit="1" customWidth="1"/>
    <col min="309" max="309" width="8.85546875" style="10"/>
    <col min="310" max="310" width="13.7109375" style="10" bestFit="1" customWidth="1"/>
    <col min="311" max="311" width="8.85546875" style="10"/>
    <col min="312" max="312" width="13.7109375" style="10" bestFit="1" customWidth="1"/>
    <col min="313" max="313" width="8.85546875" style="10"/>
    <col min="314" max="314" width="13.7109375" style="10" bestFit="1" customWidth="1"/>
    <col min="315" max="315" width="8.85546875" style="10"/>
    <col min="316" max="316" width="13.7109375" style="10" bestFit="1" customWidth="1"/>
    <col min="317" max="317" width="8.85546875" style="10"/>
    <col min="318" max="318" width="13.7109375" style="10" bestFit="1" customWidth="1"/>
    <col min="319" max="319" width="8.85546875" style="10"/>
    <col min="320" max="320" width="13.7109375" style="10" bestFit="1" customWidth="1"/>
    <col min="321" max="321" width="8.85546875" style="10"/>
    <col min="322" max="322" width="13.7109375" style="10" bestFit="1" customWidth="1"/>
    <col min="323" max="323" width="8.85546875" style="10"/>
    <col min="324" max="324" width="13.7109375" style="10" bestFit="1" customWidth="1"/>
    <col min="325" max="325" width="12.5703125" style="10" bestFit="1" customWidth="1"/>
    <col min="326" max="326" width="13.7109375" style="10" bestFit="1" customWidth="1"/>
    <col min="327" max="327" width="8.85546875" style="10"/>
    <col min="328" max="328" width="13.7109375" style="10" bestFit="1" customWidth="1"/>
    <col min="329" max="329" width="8.85546875" style="10"/>
    <col min="330" max="330" width="13.7109375" style="10" bestFit="1" customWidth="1"/>
    <col min="331" max="331" width="8.85546875" style="10"/>
    <col min="332" max="332" width="13.7109375" style="10" bestFit="1" customWidth="1"/>
    <col min="333" max="333" width="8.85546875" style="10"/>
    <col min="334" max="334" width="13.7109375" style="10" bestFit="1" customWidth="1"/>
    <col min="335" max="335" width="8.85546875" style="10"/>
    <col min="336" max="336" width="13.7109375" style="10" bestFit="1" customWidth="1"/>
    <col min="337" max="337" width="8.85546875" style="10"/>
    <col min="338" max="338" width="13.7109375" style="10" bestFit="1" customWidth="1"/>
    <col min="339" max="339" width="8.85546875" style="10"/>
    <col min="340" max="340" width="13.7109375" style="10" bestFit="1" customWidth="1"/>
    <col min="341" max="341" width="8.85546875" style="10"/>
    <col min="342" max="342" width="13.7109375" style="10" bestFit="1" customWidth="1"/>
    <col min="343" max="343" width="8.85546875" style="10"/>
    <col min="344" max="344" width="13.7109375" style="10" bestFit="1" customWidth="1"/>
    <col min="345" max="345" width="8.85546875" style="10"/>
    <col min="346" max="346" width="13.7109375" style="10" bestFit="1" customWidth="1"/>
    <col min="347" max="347" width="8.85546875" style="10"/>
    <col min="348" max="348" width="13.7109375" style="10" bestFit="1" customWidth="1"/>
    <col min="349" max="349" width="8.85546875" style="10"/>
    <col min="350" max="350" width="13.7109375" style="10" bestFit="1" customWidth="1"/>
    <col min="351" max="351" width="8.85546875" style="10"/>
    <col min="352" max="352" width="13.7109375" style="10" bestFit="1" customWidth="1"/>
    <col min="353" max="353" width="8.85546875" style="10"/>
    <col min="354" max="354" width="13.7109375" style="10" bestFit="1" customWidth="1"/>
    <col min="355" max="355" width="8.85546875" style="10"/>
    <col min="356" max="356" width="13.7109375" style="10" bestFit="1" customWidth="1"/>
    <col min="357" max="357" width="8.85546875" style="10"/>
    <col min="358" max="358" width="13.7109375" style="10" bestFit="1" customWidth="1"/>
    <col min="359" max="359" width="8.85546875" style="10"/>
    <col min="360" max="360" width="13.7109375" style="10" bestFit="1" customWidth="1"/>
    <col min="361" max="361" width="8.85546875" style="10"/>
    <col min="362" max="362" width="13.7109375" style="10" bestFit="1" customWidth="1"/>
    <col min="363" max="363" width="8.85546875" style="10"/>
    <col min="364" max="364" width="13.7109375" style="10" bestFit="1" customWidth="1"/>
    <col min="365" max="365" width="8.85546875" style="10"/>
    <col min="366" max="366" width="13.7109375" style="10" bestFit="1" customWidth="1"/>
    <col min="367" max="367" width="8.85546875" style="10"/>
    <col min="368" max="368" width="13.7109375" style="10" bestFit="1" customWidth="1"/>
    <col min="369" max="369" width="8.85546875" style="10"/>
    <col min="370" max="370" width="13.7109375" style="10" bestFit="1" customWidth="1"/>
    <col min="371" max="371" width="8.85546875" style="10"/>
    <col min="372" max="372" width="13.7109375" style="10" bestFit="1" customWidth="1"/>
    <col min="373" max="373" width="8.85546875" style="10"/>
    <col min="374" max="374" width="13.7109375" style="10" bestFit="1" customWidth="1"/>
    <col min="375" max="375" width="8.85546875" style="10"/>
    <col min="376" max="376" width="13.7109375" style="10" bestFit="1" customWidth="1"/>
    <col min="377" max="377" width="8.85546875" style="10"/>
    <col min="378" max="378" width="13.7109375" style="10" bestFit="1" customWidth="1"/>
    <col min="379" max="379" width="8.85546875" style="10"/>
    <col min="380" max="380" width="13.7109375" style="10" bestFit="1" customWidth="1"/>
    <col min="381" max="381" width="8.85546875" style="10"/>
    <col min="382" max="382" width="13.7109375" style="10" bestFit="1" customWidth="1"/>
    <col min="383" max="383" width="12.5703125" style="10" bestFit="1" customWidth="1"/>
    <col min="384" max="384" width="13.7109375" style="10" bestFit="1" customWidth="1"/>
    <col min="385" max="385" width="8.85546875" style="10"/>
    <col min="386" max="386" width="13.7109375" style="10" bestFit="1" customWidth="1"/>
    <col min="387" max="387" width="8.85546875" style="10"/>
    <col min="388" max="388" width="13.7109375" style="10" bestFit="1" customWidth="1"/>
    <col min="389" max="389" width="12.5703125" style="10" bestFit="1" customWidth="1"/>
    <col min="390" max="390" width="13.7109375" style="10" bestFit="1" customWidth="1"/>
    <col min="391" max="391" width="8.85546875" style="10"/>
    <col min="392" max="392" width="13.7109375" style="10" bestFit="1" customWidth="1"/>
    <col min="393" max="393" width="8.85546875" style="10"/>
    <col min="394" max="394" width="13.7109375" style="10" bestFit="1" customWidth="1"/>
    <col min="395" max="395" width="8.85546875" style="10"/>
    <col min="396" max="396" width="13.7109375" style="10" bestFit="1" customWidth="1"/>
    <col min="397" max="397" width="8.85546875" style="10"/>
    <col min="398" max="398" width="13.7109375" style="10" bestFit="1" customWidth="1"/>
    <col min="399" max="399" width="8.85546875" style="10"/>
    <col min="400" max="400" width="13.7109375" style="10" bestFit="1" customWidth="1"/>
    <col min="401" max="401" width="8.85546875" style="10"/>
    <col min="402" max="402" width="13.7109375" style="10" bestFit="1" customWidth="1"/>
    <col min="403" max="403" width="8.85546875" style="10"/>
    <col min="404" max="404" width="13.7109375" style="10" bestFit="1" customWidth="1"/>
    <col min="405" max="405" width="8.85546875" style="10"/>
    <col min="406" max="406" width="13.7109375" style="10" bestFit="1" customWidth="1"/>
    <col min="407" max="407" width="8.85546875" style="10"/>
    <col min="408" max="408" width="13.7109375" style="10" bestFit="1" customWidth="1"/>
    <col min="409" max="409" width="8.85546875" style="10"/>
    <col min="410" max="410" width="13.7109375" style="10" bestFit="1" customWidth="1"/>
    <col min="411" max="411" width="8.85546875" style="10"/>
    <col min="412" max="412" width="13.7109375" style="10" bestFit="1" customWidth="1"/>
    <col min="413" max="413" width="8.85546875" style="10"/>
    <col min="414" max="414" width="13.7109375" style="10" bestFit="1" customWidth="1"/>
    <col min="415" max="415" width="8.85546875" style="10"/>
    <col min="416" max="416" width="13.7109375" style="10" bestFit="1" customWidth="1"/>
    <col min="417" max="417" width="8.85546875" style="10"/>
    <col min="418" max="418" width="13.7109375" style="10" bestFit="1" customWidth="1"/>
    <col min="419" max="419" width="8.85546875" style="10"/>
    <col min="420" max="420" width="13.7109375" style="10" bestFit="1" customWidth="1"/>
    <col min="421" max="421" width="8.85546875" style="10"/>
    <col min="422" max="422" width="13.7109375" style="10" bestFit="1" customWidth="1"/>
    <col min="423" max="423" width="8.85546875" style="10"/>
    <col min="424" max="424" width="13.7109375" style="10" bestFit="1" customWidth="1"/>
    <col min="425" max="425" width="8.85546875" style="10"/>
    <col min="426" max="426" width="13.7109375" style="10" bestFit="1" customWidth="1"/>
    <col min="427" max="427" width="8.85546875" style="10"/>
    <col min="428" max="428" width="13.7109375" style="10" bestFit="1" customWidth="1"/>
    <col min="429" max="429" width="8.85546875" style="10"/>
    <col min="430" max="430" width="13.7109375" style="10" bestFit="1" customWidth="1"/>
    <col min="431" max="431" width="8.85546875" style="10"/>
    <col min="432" max="432" width="13.7109375" style="10" bestFit="1" customWidth="1"/>
    <col min="433" max="433" width="8.85546875" style="10"/>
    <col min="434" max="434" width="13.7109375" style="10" bestFit="1" customWidth="1"/>
    <col min="435" max="435" width="8.85546875" style="10"/>
    <col min="436" max="436" width="13.7109375" style="10" bestFit="1" customWidth="1"/>
    <col min="437" max="437" width="8.85546875" style="10"/>
    <col min="438" max="438" width="13.7109375" style="10" bestFit="1" customWidth="1"/>
    <col min="439" max="439" width="12.5703125" style="10" bestFit="1" customWidth="1"/>
    <col min="440" max="440" width="13.7109375" style="10" bestFit="1" customWidth="1"/>
    <col min="441" max="441" width="12.5703125" style="10" bestFit="1" customWidth="1"/>
    <col min="442" max="442" width="13.7109375" style="10" bestFit="1" customWidth="1"/>
    <col min="443" max="443" width="8.85546875" style="10"/>
    <col min="444" max="444" width="13.7109375" style="10" bestFit="1" customWidth="1"/>
    <col min="445" max="445" width="8.85546875" style="10"/>
    <col min="446" max="446" width="13.7109375" style="10" bestFit="1" customWidth="1"/>
    <col min="447" max="447" width="8.85546875" style="10"/>
    <col min="448" max="448" width="13.7109375" style="10" bestFit="1" customWidth="1"/>
    <col min="449" max="449" width="12.5703125" style="10" bestFit="1" customWidth="1"/>
    <col min="450" max="450" width="13.7109375" style="10" bestFit="1" customWidth="1"/>
    <col min="451" max="451" width="12.5703125" style="10" bestFit="1" customWidth="1"/>
    <col min="452" max="452" width="13.7109375" style="10" bestFit="1" customWidth="1"/>
    <col min="453" max="453" width="8.85546875" style="10"/>
    <col min="454" max="454" width="13.7109375" style="10" bestFit="1" customWidth="1"/>
    <col min="455" max="455" width="8.85546875" style="10"/>
    <col min="456" max="456" width="13.7109375" style="10" bestFit="1" customWidth="1"/>
    <col min="457" max="457" width="8.85546875" style="10"/>
    <col min="458" max="458" width="13.7109375" style="10" bestFit="1" customWidth="1"/>
    <col min="459" max="459" width="12.5703125" style="10" bestFit="1" customWidth="1"/>
    <col min="460" max="460" width="13.7109375" style="10" bestFit="1" customWidth="1"/>
    <col min="461" max="461" width="8.85546875" style="10"/>
    <col min="462" max="462" width="13.7109375" style="10" bestFit="1" customWidth="1"/>
    <col min="463" max="463" width="8.85546875" style="10"/>
    <col min="464" max="464" width="13.7109375" style="10" bestFit="1" customWidth="1"/>
    <col min="465" max="465" width="8.85546875" style="10"/>
    <col min="466" max="466" width="13.7109375" style="10" bestFit="1" customWidth="1"/>
    <col min="467" max="467" width="8.85546875" style="10"/>
    <col min="468" max="468" width="13.7109375" style="10" bestFit="1" customWidth="1"/>
    <col min="469" max="469" width="8.85546875" style="10"/>
    <col min="470" max="470" width="13.7109375" style="10" bestFit="1" customWidth="1"/>
    <col min="471" max="471" width="8.85546875" style="10"/>
    <col min="472" max="472" width="13.7109375" style="10" bestFit="1" customWidth="1"/>
    <col min="473" max="473" width="8.85546875" style="10"/>
    <col min="474" max="474" width="13.7109375" style="10" bestFit="1" customWidth="1"/>
    <col min="475" max="475" width="8.85546875" style="10"/>
    <col min="476" max="476" width="13.7109375" style="10" bestFit="1" customWidth="1"/>
    <col min="477" max="477" width="8.85546875" style="10"/>
    <col min="478" max="478" width="13.7109375" style="10" bestFit="1" customWidth="1"/>
    <col min="479" max="479" width="8.85546875" style="10"/>
    <col min="480" max="480" width="13.7109375" style="10" bestFit="1" customWidth="1"/>
    <col min="481" max="481" width="8.85546875" style="10"/>
    <col min="482" max="482" width="13.7109375" style="10" bestFit="1" customWidth="1"/>
    <col min="483" max="483" width="8.85546875" style="10"/>
    <col min="484" max="484" width="13.7109375" style="10" bestFit="1" customWidth="1"/>
    <col min="485" max="485" width="8.85546875" style="10"/>
    <col min="486" max="486" width="13.7109375" style="10" bestFit="1" customWidth="1"/>
    <col min="487" max="487" width="8.85546875" style="10"/>
    <col min="488" max="488" width="13.7109375" style="10" bestFit="1" customWidth="1"/>
    <col min="489" max="489" width="8.85546875" style="10"/>
    <col min="490" max="490" width="13.7109375" style="10" bestFit="1" customWidth="1"/>
    <col min="491" max="491" width="8.85546875" style="10"/>
    <col min="492" max="492" width="13.7109375" style="10" bestFit="1" customWidth="1"/>
    <col min="493" max="493" width="8.85546875" style="10"/>
    <col min="494" max="494" width="13.7109375" style="10" bestFit="1" customWidth="1"/>
    <col min="495" max="495" width="8.85546875" style="10"/>
    <col min="496" max="496" width="13.7109375" style="10" bestFit="1" customWidth="1"/>
    <col min="497" max="497" width="8.85546875" style="10"/>
    <col min="498" max="498" width="13.7109375" style="10" bestFit="1" customWidth="1"/>
    <col min="499" max="499" width="8.85546875" style="10"/>
    <col min="500" max="500" width="13.7109375" style="10" bestFit="1" customWidth="1"/>
    <col min="501" max="501" width="12.5703125" style="10" bestFit="1" customWidth="1"/>
    <col min="502" max="502" width="13.7109375" style="10" bestFit="1" customWidth="1"/>
    <col min="503" max="503" width="8.85546875" style="10"/>
    <col min="504" max="504" width="13.7109375" style="10" bestFit="1" customWidth="1"/>
    <col min="505" max="505" width="8.85546875" style="10"/>
    <col min="506" max="506" width="13.7109375" style="10" bestFit="1" customWidth="1"/>
    <col min="507" max="507" width="8.85546875" style="10"/>
    <col min="508" max="508" width="13.7109375" style="10" bestFit="1" customWidth="1"/>
    <col min="509" max="509" width="8.85546875" style="10"/>
    <col min="510" max="510" width="13.7109375" style="10" bestFit="1" customWidth="1"/>
    <col min="511" max="511" width="8.85546875" style="10"/>
    <col min="512" max="512" width="13.7109375" style="10" bestFit="1" customWidth="1"/>
    <col min="513" max="513" width="8.85546875" style="10"/>
    <col min="514" max="514" width="13.7109375" style="10" bestFit="1" customWidth="1"/>
    <col min="515" max="515" width="8.85546875" style="10"/>
    <col min="516" max="516" width="13.7109375" style="10" bestFit="1" customWidth="1"/>
    <col min="517" max="517" width="8.85546875" style="10"/>
    <col min="518" max="518" width="13.7109375" style="10" bestFit="1" customWidth="1"/>
    <col min="519" max="519" width="8.85546875" style="10"/>
    <col min="520" max="520" width="13.7109375" style="10" bestFit="1" customWidth="1"/>
    <col min="521" max="521" width="8.85546875" style="10"/>
    <col min="522" max="522" width="13.7109375" style="10" bestFit="1" customWidth="1"/>
    <col min="523" max="523" width="8.85546875" style="10"/>
    <col min="524" max="524" width="13.7109375" style="10" bestFit="1" customWidth="1"/>
    <col min="525" max="525" width="8.85546875" style="10"/>
    <col min="526" max="526" width="13.7109375" style="10" bestFit="1" customWidth="1"/>
    <col min="527" max="527" width="12.5703125" style="10" bestFit="1" customWidth="1"/>
    <col min="528" max="528" width="13.7109375" style="10" bestFit="1" customWidth="1"/>
    <col min="529" max="529" width="12.5703125" style="10" bestFit="1" customWidth="1"/>
    <col min="530" max="530" width="13.7109375" style="10" bestFit="1" customWidth="1"/>
    <col min="531" max="531" width="8.85546875" style="10"/>
    <col min="532" max="532" width="13.7109375" style="10" bestFit="1" customWidth="1"/>
    <col min="533" max="533" width="8.85546875" style="10"/>
    <col min="534" max="534" width="13.7109375" style="10" bestFit="1" customWidth="1"/>
    <col min="535" max="535" width="8.85546875" style="10"/>
    <col min="536" max="536" width="13.7109375" style="10" bestFit="1" customWidth="1"/>
    <col min="537" max="537" width="8.85546875" style="10"/>
    <col min="538" max="538" width="13.7109375" style="10" bestFit="1" customWidth="1"/>
    <col min="539" max="539" width="8.85546875" style="10"/>
    <col min="540" max="540" width="13.7109375" style="10" bestFit="1" customWidth="1"/>
    <col min="541" max="541" width="8.85546875" style="10"/>
    <col min="542" max="542" width="13.7109375" style="10" bestFit="1" customWidth="1"/>
    <col min="543" max="543" width="8.85546875" style="10"/>
    <col min="544" max="544" width="13.7109375" style="10" bestFit="1" customWidth="1"/>
    <col min="545" max="545" width="8.85546875" style="10"/>
    <col min="546" max="546" width="13.7109375" style="10" bestFit="1" customWidth="1"/>
    <col min="547" max="547" width="8.85546875" style="10"/>
    <col min="548" max="548" width="13.7109375" style="10" bestFit="1" customWidth="1"/>
    <col min="549" max="549" width="8.85546875" style="10"/>
    <col min="550" max="550" width="13.7109375" style="10" bestFit="1" customWidth="1"/>
    <col min="551" max="551" width="8.85546875" style="10"/>
    <col min="552" max="552" width="13.7109375" style="10" bestFit="1" customWidth="1"/>
    <col min="553" max="553" width="8.85546875" style="10"/>
    <col min="554" max="554" width="13.7109375" style="10" bestFit="1" customWidth="1"/>
    <col min="555" max="555" width="8.85546875" style="10"/>
    <col min="556" max="556" width="13.7109375" style="10" bestFit="1" customWidth="1"/>
    <col min="557" max="557" width="8.85546875" style="10"/>
    <col min="558" max="558" width="13.7109375" style="10" bestFit="1" customWidth="1"/>
    <col min="559" max="559" width="8.85546875" style="10"/>
    <col min="560" max="560" width="13.7109375" style="10" bestFit="1" customWidth="1"/>
    <col min="561" max="561" width="8.85546875" style="10"/>
    <col min="562" max="562" width="13.7109375" style="10" bestFit="1" customWidth="1"/>
    <col min="563" max="563" width="8.85546875" style="10"/>
    <col min="564" max="564" width="13.7109375" style="10" bestFit="1" customWidth="1"/>
    <col min="565" max="565" width="8.85546875" style="10"/>
    <col min="566" max="566" width="13.7109375" style="10" bestFit="1" customWidth="1"/>
    <col min="567" max="567" width="8.85546875" style="10"/>
    <col min="568" max="568" width="13.7109375" style="10" bestFit="1" customWidth="1"/>
    <col min="569" max="569" width="8.85546875" style="10"/>
    <col min="570" max="570" width="13.7109375" style="10" bestFit="1" customWidth="1"/>
    <col min="571" max="571" width="8.85546875" style="10"/>
    <col min="572" max="572" width="13.7109375" style="10" bestFit="1" customWidth="1"/>
    <col min="573" max="573" width="8.85546875" style="10"/>
    <col min="574" max="574" width="13.7109375" style="10" bestFit="1" customWidth="1"/>
    <col min="575" max="575" width="8.85546875" style="10"/>
    <col min="576" max="576" width="13.7109375" style="10" bestFit="1" customWidth="1"/>
    <col min="577" max="577" width="8.85546875" style="10"/>
    <col min="578" max="578" width="13.7109375" style="10" bestFit="1" customWidth="1"/>
    <col min="579" max="579" width="8.85546875" style="10"/>
    <col min="580" max="580" width="13.7109375" style="10" bestFit="1" customWidth="1"/>
    <col min="581" max="581" width="8.85546875" style="10"/>
    <col min="582" max="582" width="13.7109375" style="10" bestFit="1" customWidth="1"/>
    <col min="583" max="583" width="8.85546875" style="10"/>
    <col min="584" max="584" width="13.7109375" style="10" bestFit="1" customWidth="1"/>
    <col min="585" max="585" width="8.85546875" style="10"/>
    <col min="586" max="586" width="13.7109375" style="10" bestFit="1" customWidth="1"/>
    <col min="587" max="587" width="8.85546875" style="10"/>
    <col min="588" max="588" width="13.7109375" style="10" bestFit="1" customWidth="1"/>
    <col min="589" max="589" width="8.85546875" style="10"/>
    <col min="590" max="590" width="13.7109375" style="10" bestFit="1" customWidth="1"/>
    <col min="591" max="591" width="8.85546875" style="10"/>
    <col min="592" max="592" width="13.7109375" style="10" bestFit="1" customWidth="1"/>
    <col min="593" max="593" width="8.85546875" style="10"/>
    <col min="594" max="594" width="13.7109375" style="10" bestFit="1" customWidth="1"/>
    <col min="595" max="595" width="8.85546875" style="10"/>
    <col min="596" max="596" width="13.7109375" style="10" bestFit="1" customWidth="1"/>
    <col min="597" max="597" width="8.85546875" style="10"/>
    <col min="598" max="598" width="13.7109375" style="10" bestFit="1" customWidth="1"/>
    <col min="599" max="599" width="8.85546875" style="10"/>
    <col min="600" max="600" width="13.7109375" style="10" bestFit="1" customWidth="1"/>
    <col min="601" max="601" width="8.85546875" style="10"/>
    <col min="602" max="602" width="13.7109375" style="10" bestFit="1" customWidth="1"/>
    <col min="603" max="603" width="8.85546875" style="10"/>
    <col min="604" max="604" width="13.7109375" style="10" bestFit="1" customWidth="1"/>
    <col min="605" max="605" width="8.85546875" style="10"/>
    <col min="606" max="606" width="13.7109375" style="10" bestFit="1" customWidth="1"/>
    <col min="607" max="607" width="8.85546875" style="10"/>
    <col min="608" max="608" width="13.7109375" style="10" bestFit="1" customWidth="1"/>
    <col min="609" max="609" width="8.85546875" style="10"/>
    <col min="610" max="610" width="13.7109375" style="10" bestFit="1" customWidth="1"/>
    <col min="611" max="611" width="8.85546875" style="10"/>
    <col min="612" max="612" width="13.7109375" style="10" bestFit="1" customWidth="1"/>
    <col min="613" max="613" width="8.85546875" style="10"/>
    <col min="614" max="614" width="13.7109375" style="10" bestFit="1" customWidth="1"/>
    <col min="615" max="615" width="8.85546875" style="10"/>
    <col min="616" max="616" width="13.7109375" style="10" bestFit="1" customWidth="1"/>
    <col min="617" max="617" width="8.85546875" style="10"/>
    <col min="618" max="618" width="13.7109375" style="10" bestFit="1" customWidth="1"/>
    <col min="619" max="619" width="8.85546875" style="10"/>
    <col min="620" max="620" width="13.7109375" style="10" bestFit="1" customWidth="1"/>
    <col min="621" max="621" width="8.85546875" style="10"/>
    <col min="622" max="622" width="13.7109375" style="10" bestFit="1" customWidth="1"/>
    <col min="623" max="623" width="8.85546875" style="10"/>
    <col min="624" max="624" width="13.7109375" style="10" bestFit="1" customWidth="1"/>
    <col min="625" max="625" width="8.85546875" style="10"/>
    <col min="626" max="626" width="13.7109375" style="10" bestFit="1" customWidth="1"/>
    <col min="627" max="627" width="8.85546875" style="10"/>
    <col min="628" max="628" width="13.7109375" style="10" bestFit="1" customWidth="1"/>
    <col min="629" max="629" width="8.85546875" style="10"/>
    <col min="630" max="630" width="13.7109375" style="10" bestFit="1" customWidth="1"/>
    <col min="631" max="631" width="8.85546875" style="10"/>
    <col min="632" max="632" width="13.7109375" style="10" bestFit="1" customWidth="1"/>
    <col min="633" max="633" width="8.85546875" style="10"/>
    <col min="634" max="634" width="13.7109375" style="10" bestFit="1" customWidth="1"/>
    <col min="635" max="635" width="8.85546875" style="10"/>
    <col min="636" max="636" width="13.7109375" style="10" bestFit="1" customWidth="1"/>
    <col min="637" max="637" width="8.85546875" style="10"/>
    <col min="638" max="638" width="13.7109375" style="10" bestFit="1" customWidth="1"/>
    <col min="639" max="639" width="8.85546875" style="10"/>
    <col min="640" max="640" width="13.7109375" style="10" bestFit="1" customWidth="1"/>
    <col min="641" max="641" width="12.5703125" style="10" bestFit="1" customWidth="1"/>
    <col min="642" max="642" width="13.7109375" style="10" bestFit="1" customWidth="1"/>
    <col min="643" max="643" width="8.85546875" style="10"/>
    <col min="644" max="644" width="13.7109375" style="10" bestFit="1" customWidth="1"/>
    <col min="645" max="645" width="8.85546875" style="10"/>
    <col min="646" max="646" width="13.7109375" style="10" bestFit="1" customWidth="1"/>
    <col min="647" max="647" width="8.85546875" style="10"/>
    <col min="648" max="648" width="13.7109375" style="10" bestFit="1" customWidth="1"/>
    <col min="649" max="649" width="8.85546875" style="10"/>
    <col min="650" max="650" width="13.7109375" style="10" bestFit="1" customWidth="1"/>
    <col min="651" max="651" width="8.85546875" style="10"/>
    <col min="652" max="652" width="13.7109375" style="10" bestFit="1" customWidth="1"/>
    <col min="653" max="653" width="8.85546875" style="10"/>
    <col min="654" max="654" width="13.7109375" style="10" bestFit="1" customWidth="1"/>
    <col min="655" max="655" width="8.85546875" style="10"/>
    <col min="656" max="656" width="13.7109375" style="10" bestFit="1" customWidth="1"/>
    <col min="657" max="657" width="8.85546875" style="10"/>
    <col min="658" max="658" width="13.7109375" style="10" bestFit="1" customWidth="1"/>
    <col min="659" max="659" width="8.85546875" style="10"/>
    <col min="660" max="660" width="13.7109375" style="10" bestFit="1" customWidth="1"/>
    <col min="661" max="661" width="8.85546875" style="10"/>
    <col min="662" max="662" width="13.7109375" style="10" bestFit="1" customWidth="1"/>
    <col min="663" max="663" width="8.85546875" style="10"/>
    <col min="664" max="664" width="13.7109375" style="10" bestFit="1" customWidth="1"/>
    <col min="665" max="665" width="8.85546875" style="10"/>
    <col min="666" max="666" width="13.7109375" style="10" bestFit="1" customWidth="1"/>
    <col min="667" max="667" width="12.5703125" style="10" bestFit="1" customWidth="1"/>
    <col min="668" max="668" width="13.7109375" style="10" bestFit="1" customWidth="1"/>
    <col min="669" max="669" width="8.85546875" style="10"/>
    <col min="670" max="670" width="13.7109375" style="10" bestFit="1" customWidth="1"/>
    <col min="671" max="671" width="8.85546875" style="10"/>
    <col min="672" max="672" width="13.7109375" style="10" bestFit="1" customWidth="1"/>
    <col min="673" max="673" width="8.85546875" style="10"/>
    <col min="674" max="674" width="13.7109375" style="10" bestFit="1" customWidth="1"/>
    <col min="675" max="675" width="8.85546875" style="10"/>
    <col min="676" max="676" width="13.7109375" style="10" bestFit="1" customWidth="1"/>
    <col min="677" max="677" width="8.85546875" style="10"/>
    <col min="678" max="678" width="13.7109375" style="10" bestFit="1" customWidth="1"/>
    <col min="679" max="679" width="8.85546875" style="10"/>
    <col min="680" max="680" width="13.7109375" style="10" bestFit="1" customWidth="1"/>
    <col min="681" max="681" width="8.85546875" style="10"/>
    <col min="682" max="682" width="13.7109375" style="10" bestFit="1" customWidth="1"/>
    <col min="683" max="683" width="8.85546875" style="10"/>
    <col min="684" max="684" width="13.7109375" style="10" bestFit="1" customWidth="1"/>
    <col min="685" max="685" width="12.5703125" style="10" bestFit="1" customWidth="1"/>
    <col min="686" max="686" width="13.7109375" style="10" bestFit="1" customWidth="1"/>
    <col min="687" max="687" width="8.85546875" style="10"/>
    <col min="688" max="688" width="13.7109375" style="10" bestFit="1" customWidth="1"/>
    <col min="689" max="689" width="8.85546875" style="10"/>
    <col min="690" max="690" width="13.7109375" style="10" bestFit="1" customWidth="1"/>
    <col min="691" max="691" width="12.5703125" style="10" bestFit="1" customWidth="1"/>
    <col min="692" max="692" width="13.7109375" style="10" bestFit="1" customWidth="1"/>
    <col min="693" max="693" width="8.85546875" style="10"/>
    <col min="694" max="694" width="13.7109375" style="10" bestFit="1" customWidth="1"/>
    <col min="695" max="695" width="8.85546875" style="10"/>
    <col min="696" max="696" width="13.7109375" style="10" bestFit="1" customWidth="1"/>
    <col min="697" max="697" width="8.85546875" style="10"/>
    <col min="698" max="698" width="13.7109375" style="10" bestFit="1" customWidth="1"/>
    <col min="699" max="699" width="12.5703125" style="10" bestFit="1" customWidth="1"/>
    <col min="700" max="700" width="13.7109375" style="10" bestFit="1" customWidth="1"/>
    <col min="701" max="701" width="12.5703125" style="10" bestFit="1" customWidth="1"/>
    <col min="702" max="702" width="13.7109375" style="10" bestFit="1" customWidth="1"/>
    <col min="703" max="703" width="8.85546875" style="10"/>
    <col min="704" max="704" width="13.7109375" style="10" bestFit="1" customWidth="1"/>
    <col min="705" max="705" width="8.85546875" style="10"/>
    <col min="706" max="706" width="13.7109375" style="10" bestFit="1" customWidth="1"/>
    <col min="707" max="707" width="8.85546875" style="10"/>
    <col min="708" max="708" width="13.7109375" style="10" bestFit="1" customWidth="1"/>
    <col min="709" max="709" width="8.85546875" style="10"/>
    <col min="710" max="710" width="13.7109375" style="10" bestFit="1" customWidth="1"/>
    <col min="711" max="711" width="8.85546875" style="10"/>
    <col min="712" max="712" width="13.7109375" style="10" bestFit="1" customWidth="1"/>
    <col min="713" max="713" width="8.85546875" style="10"/>
    <col min="714" max="714" width="13.7109375" style="10" bestFit="1" customWidth="1"/>
    <col min="715" max="715" width="8.85546875" style="10"/>
    <col min="716" max="716" width="13.7109375" style="10" bestFit="1" customWidth="1"/>
    <col min="717" max="717" width="8.85546875" style="10"/>
    <col min="718" max="718" width="13.7109375" style="10" bestFit="1" customWidth="1"/>
    <col min="719" max="719" width="8.85546875" style="10"/>
    <col min="720" max="720" width="13.7109375" style="10" bestFit="1" customWidth="1"/>
    <col min="721" max="721" width="8.85546875" style="10"/>
    <col min="722" max="722" width="13.7109375" style="10" bestFit="1" customWidth="1"/>
    <col min="723" max="723" width="8.85546875" style="10"/>
    <col min="724" max="724" width="13.7109375" style="10" bestFit="1" customWidth="1"/>
    <col min="725" max="725" width="8.85546875" style="10"/>
    <col min="726" max="726" width="13.7109375" style="10" bestFit="1" customWidth="1"/>
    <col min="727" max="727" width="8.85546875" style="10"/>
    <col min="728" max="728" width="13.7109375" style="10" bestFit="1" customWidth="1"/>
    <col min="729" max="729" width="8.85546875" style="10"/>
    <col min="730" max="730" width="13.7109375" style="10" bestFit="1" customWidth="1"/>
    <col min="731" max="731" width="8.85546875" style="10"/>
    <col min="732" max="732" width="13.7109375" style="10" bestFit="1" customWidth="1"/>
    <col min="733" max="733" width="8.85546875" style="10"/>
    <col min="734" max="734" width="13.7109375" style="10" bestFit="1" customWidth="1"/>
    <col min="735" max="735" width="8.85546875" style="10"/>
    <col min="736" max="736" width="13.7109375" style="10" bestFit="1" customWidth="1"/>
    <col min="737" max="737" width="8.85546875" style="10"/>
    <col min="738" max="738" width="13.7109375" style="10" bestFit="1" customWidth="1"/>
    <col min="739" max="739" width="12.5703125" style="10" bestFit="1" customWidth="1"/>
    <col min="740" max="740" width="13.7109375" style="10" bestFit="1" customWidth="1"/>
    <col min="741" max="741" width="8.85546875" style="10"/>
    <col min="742" max="742" width="13.7109375" style="10" bestFit="1" customWidth="1"/>
    <col min="743" max="743" width="8.85546875" style="10"/>
    <col min="744" max="744" width="13.7109375" style="10" bestFit="1" customWidth="1"/>
    <col min="745" max="745" width="8.85546875" style="10"/>
    <col min="746" max="746" width="13.7109375" style="10" bestFit="1" customWidth="1"/>
    <col min="747" max="747" width="8.85546875" style="10"/>
    <col min="748" max="748" width="13.7109375" style="10" bestFit="1" customWidth="1"/>
    <col min="749" max="749" width="8.85546875" style="10"/>
    <col min="750" max="750" width="13.7109375" style="10" bestFit="1" customWidth="1"/>
    <col min="751" max="751" width="8.85546875" style="10"/>
    <col min="752" max="752" width="13.7109375" style="10" bestFit="1" customWidth="1"/>
    <col min="753" max="753" width="8.85546875" style="10"/>
    <col min="754" max="754" width="13.7109375" style="10" bestFit="1" customWidth="1"/>
    <col min="755" max="755" width="8.85546875" style="10"/>
    <col min="756" max="756" width="13.7109375" style="10" bestFit="1" customWidth="1"/>
    <col min="757" max="757" width="8.85546875" style="10"/>
    <col min="758" max="758" width="13.7109375" style="10" bestFit="1" customWidth="1"/>
    <col min="759" max="759" width="8.85546875" style="10"/>
    <col min="760" max="760" width="13.7109375" style="10" bestFit="1" customWidth="1"/>
    <col min="761" max="761" width="8.85546875" style="10"/>
    <col min="762" max="762" width="13.7109375" style="10" bestFit="1" customWidth="1"/>
    <col min="763" max="763" width="8.85546875" style="10"/>
    <col min="764" max="764" width="13.7109375" style="10" bestFit="1" customWidth="1"/>
    <col min="765" max="765" width="8.85546875" style="10"/>
    <col min="766" max="766" width="13.7109375" style="10" bestFit="1" customWidth="1"/>
    <col min="767" max="767" width="8.85546875" style="10"/>
    <col min="768" max="768" width="13.7109375" style="10" bestFit="1" customWidth="1"/>
    <col min="769" max="769" width="8.85546875" style="10"/>
    <col min="770" max="770" width="13.7109375" style="10" bestFit="1" customWidth="1"/>
    <col min="771" max="771" width="8.85546875" style="10"/>
    <col min="772" max="772" width="13.7109375" style="10" bestFit="1" customWidth="1"/>
    <col min="773" max="773" width="8.85546875" style="10"/>
    <col min="774" max="774" width="13.7109375" style="10" bestFit="1" customWidth="1"/>
    <col min="775" max="775" width="8.85546875" style="10"/>
    <col min="776" max="776" width="13.7109375" style="10" bestFit="1" customWidth="1"/>
    <col min="777" max="777" width="8.85546875" style="10"/>
    <col min="778" max="778" width="13.7109375" style="10" bestFit="1" customWidth="1"/>
    <col min="779" max="779" width="8.85546875" style="10"/>
    <col min="780" max="780" width="13.7109375" style="10" bestFit="1" customWidth="1"/>
    <col min="781" max="781" width="8.85546875" style="10"/>
    <col min="782" max="782" width="13.7109375" style="10" bestFit="1" customWidth="1"/>
    <col min="783" max="783" width="8.85546875" style="10"/>
    <col min="784" max="784" width="13.7109375" style="10" bestFit="1" customWidth="1"/>
    <col min="785" max="785" width="8.85546875" style="10"/>
    <col min="786" max="786" width="13.7109375" style="10" bestFit="1" customWidth="1"/>
    <col min="787" max="787" width="8.85546875" style="10"/>
    <col min="788" max="788" width="13.7109375" style="10" bestFit="1" customWidth="1"/>
    <col min="789" max="789" width="8.85546875" style="10"/>
    <col min="790" max="790" width="13.7109375" style="10" bestFit="1" customWidth="1"/>
    <col min="791" max="791" width="8.85546875" style="10"/>
    <col min="792" max="792" width="13.7109375" style="10" bestFit="1" customWidth="1"/>
    <col min="793" max="793" width="8.85546875" style="10"/>
    <col min="794" max="794" width="13.7109375" style="10" bestFit="1" customWidth="1"/>
    <col min="795" max="795" width="8.85546875" style="10"/>
    <col min="796" max="796" width="13.7109375" style="10" bestFit="1" customWidth="1"/>
    <col min="797" max="797" width="8.85546875" style="10"/>
    <col min="798" max="798" width="13.7109375" style="10" bestFit="1" customWidth="1"/>
    <col min="799" max="799" width="8.85546875" style="10"/>
    <col min="800" max="800" width="13.7109375" style="10" bestFit="1" customWidth="1"/>
    <col min="801" max="801" width="8.85546875" style="10"/>
    <col min="802" max="802" width="13.7109375" style="10" bestFit="1" customWidth="1"/>
    <col min="803" max="803" width="8.85546875" style="10"/>
    <col min="804" max="804" width="13.7109375" style="10" bestFit="1" customWidth="1"/>
    <col min="805" max="805" width="8.85546875" style="10"/>
    <col min="806" max="806" width="13.7109375" style="10" bestFit="1" customWidth="1"/>
    <col min="807" max="807" width="8.85546875" style="10"/>
    <col min="808" max="808" width="13.7109375" style="10" bestFit="1" customWidth="1"/>
    <col min="809" max="809" width="8.85546875" style="10"/>
    <col min="810" max="810" width="13.7109375" style="10" bestFit="1" customWidth="1"/>
    <col min="811" max="811" width="8.85546875" style="10"/>
    <col min="812" max="812" width="13.7109375" style="10" bestFit="1" customWidth="1"/>
    <col min="813" max="813" width="8.85546875" style="10"/>
    <col min="814" max="814" width="13.7109375" style="10" bestFit="1" customWidth="1"/>
    <col min="815" max="815" width="8.85546875" style="10"/>
    <col min="816" max="816" width="13.7109375" style="10" bestFit="1" customWidth="1"/>
    <col min="817" max="817" width="8.85546875" style="10"/>
    <col min="818" max="818" width="13.7109375" style="10" bestFit="1" customWidth="1"/>
    <col min="819" max="819" width="8.85546875" style="10"/>
    <col min="820" max="820" width="13.7109375" style="10" bestFit="1" customWidth="1"/>
    <col min="821" max="821" width="8.85546875" style="10"/>
    <col min="822" max="822" width="13.7109375" style="10" bestFit="1" customWidth="1"/>
    <col min="823" max="823" width="8.85546875" style="10"/>
    <col min="824" max="824" width="13.7109375" style="10" bestFit="1" customWidth="1"/>
    <col min="825" max="825" width="8.85546875" style="10"/>
    <col min="826" max="826" width="13.7109375" style="10" bestFit="1" customWidth="1"/>
    <col min="827" max="827" width="8.85546875" style="10"/>
    <col min="828" max="828" width="13.7109375" style="10" bestFit="1" customWidth="1"/>
    <col min="829" max="829" width="8.85546875" style="10"/>
    <col min="830" max="830" width="13.7109375" style="10" bestFit="1" customWidth="1"/>
    <col min="831" max="831" width="8.85546875" style="10"/>
    <col min="832" max="832" width="13.7109375" style="10" bestFit="1" customWidth="1"/>
    <col min="833" max="833" width="8.85546875" style="10"/>
    <col min="834" max="834" width="13.7109375" style="10" bestFit="1" customWidth="1"/>
    <col min="835" max="835" width="8.85546875" style="10"/>
    <col min="836" max="836" width="13.7109375" style="10" bestFit="1" customWidth="1"/>
    <col min="837" max="837" width="8.85546875" style="10"/>
    <col min="838" max="838" width="13.7109375" style="10" bestFit="1" customWidth="1"/>
    <col min="839" max="839" width="8.85546875" style="10"/>
    <col min="840" max="840" width="13.7109375" style="10" bestFit="1" customWidth="1"/>
    <col min="841" max="841" width="8.85546875" style="10"/>
    <col min="842" max="842" width="13.7109375" style="10" bestFit="1" customWidth="1"/>
    <col min="843" max="843" width="8.85546875" style="10"/>
    <col min="844" max="844" width="13.7109375" style="10" bestFit="1" customWidth="1"/>
    <col min="845" max="845" width="8.85546875" style="10"/>
    <col min="846" max="846" width="13.7109375" style="10" bestFit="1" customWidth="1"/>
    <col min="847" max="847" width="8.85546875" style="10"/>
    <col min="848" max="848" width="13.7109375" style="10" bestFit="1" customWidth="1"/>
    <col min="849" max="849" width="8.85546875" style="10"/>
    <col min="850" max="850" width="13.7109375" style="10" bestFit="1" customWidth="1"/>
    <col min="851" max="851" width="8.85546875" style="10"/>
    <col min="852" max="852" width="13.7109375" style="10" bestFit="1" customWidth="1"/>
    <col min="853" max="853" width="8.85546875" style="10"/>
    <col min="854" max="854" width="13.7109375" style="10" bestFit="1" customWidth="1"/>
    <col min="855" max="855" width="8.85546875" style="10"/>
    <col min="856" max="856" width="13.7109375" style="10" bestFit="1" customWidth="1"/>
    <col min="857" max="857" width="8.85546875" style="10"/>
    <col min="858" max="858" width="13.7109375" style="10" bestFit="1" customWidth="1"/>
    <col min="859" max="859" width="8.85546875" style="10"/>
    <col min="860" max="860" width="13.7109375" style="10" bestFit="1" customWidth="1"/>
    <col min="861" max="861" width="8.85546875" style="10"/>
    <col min="862" max="862" width="13.7109375" style="10" bestFit="1" customWidth="1"/>
    <col min="863" max="863" width="8.85546875" style="10"/>
    <col min="864" max="864" width="13.7109375" style="10" bestFit="1" customWidth="1"/>
    <col min="865" max="865" width="8.85546875" style="10"/>
    <col min="866" max="866" width="13.7109375" style="10" bestFit="1" customWidth="1"/>
    <col min="867" max="867" width="8.85546875" style="10"/>
    <col min="868" max="868" width="13.7109375" style="10" bestFit="1" customWidth="1"/>
    <col min="869" max="869" width="8.85546875" style="10"/>
    <col min="870" max="870" width="13.7109375" style="10" bestFit="1" customWidth="1"/>
    <col min="871" max="871" width="8.85546875" style="10"/>
    <col min="872" max="872" width="13.7109375" style="10" bestFit="1" customWidth="1"/>
    <col min="873" max="873" width="8.85546875" style="10"/>
    <col min="874" max="874" width="13.7109375" style="10" bestFit="1" customWidth="1"/>
    <col min="875" max="875" width="8.85546875" style="10"/>
    <col min="876" max="876" width="13.7109375" style="10" bestFit="1" customWidth="1"/>
    <col min="877" max="877" width="8.85546875" style="10"/>
    <col min="878" max="878" width="13.7109375" style="10" bestFit="1" customWidth="1"/>
    <col min="879" max="879" width="8.85546875" style="10"/>
    <col min="880" max="880" width="13.7109375" style="10" bestFit="1" customWidth="1"/>
    <col min="881" max="881" width="8.85546875" style="10"/>
    <col min="882" max="882" width="13.7109375" style="10" bestFit="1" customWidth="1"/>
    <col min="883" max="883" width="8.85546875" style="10"/>
    <col min="884" max="884" width="13.7109375" style="10" bestFit="1" customWidth="1"/>
    <col min="885" max="885" width="8.85546875" style="10"/>
    <col min="886" max="886" width="13.7109375" style="10" bestFit="1" customWidth="1"/>
    <col min="887" max="887" width="8.85546875" style="10"/>
    <col min="888" max="888" width="13.7109375" style="10" bestFit="1" customWidth="1"/>
    <col min="889" max="889" width="8.85546875" style="10"/>
    <col min="890" max="890" width="13.7109375" style="10" bestFit="1" customWidth="1"/>
    <col min="891" max="891" width="8.85546875" style="10"/>
    <col min="892" max="892" width="13.7109375" style="10" bestFit="1" customWidth="1"/>
    <col min="893" max="893" width="8.85546875" style="10"/>
    <col min="894" max="894" width="13.7109375" style="10" bestFit="1" customWidth="1"/>
    <col min="895" max="895" width="8.85546875" style="10"/>
    <col min="896" max="896" width="13.7109375" style="10" bestFit="1" customWidth="1"/>
    <col min="897" max="897" width="8.85546875" style="10"/>
    <col min="898" max="898" width="13.7109375" style="10" bestFit="1" customWidth="1"/>
    <col min="899" max="899" width="8.85546875" style="10"/>
    <col min="900" max="900" width="13.7109375" style="10" bestFit="1" customWidth="1"/>
    <col min="901" max="901" width="8.85546875" style="10"/>
    <col min="902" max="902" width="13.7109375" style="10" bestFit="1" customWidth="1"/>
    <col min="903" max="903" width="8.85546875" style="10"/>
    <col min="904" max="904" width="13.7109375" style="10" bestFit="1" customWidth="1"/>
    <col min="905" max="905" width="8.85546875" style="10"/>
    <col min="906" max="906" width="13.7109375" style="10" bestFit="1" customWidth="1"/>
    <col min="907" max="907" width="8.85546875" style="10"/>
    <col min="908" max="908" width="13.7109375" style="10" bestFit="1" customWidth="1"/>
    <col min="909" max="909" width="8.85546875" style="10"/>
    <col min="910" max="910" width="13.7109375" style="10" bestFit="1" customWidth="1"/>
    <col min="911" max="911" width="8.85546875" style="10"/>
    <col min="912" max="912" width="13.7109375" style="10" bestFit="1" customWidth="1"/>
    <col min="913" max="913" width="8.85546875" style="10"/>
    <col min="914" max="914" width="13.7109375" style="10" bestFit="1" customWidth="1"/>
    <col min="915" max="915" width="8.85546875" style="10"/>
    <col min="916" max="916" width="13.7109375" style="10" bestFit="1" customWidth="1"/>
    <col min="917" max="917" width="8.85546875" style="10"/>
    <col min="918" max="918" width="13.7109375" style="10" bestFit="1" customWidth="1"/>
    <col min="919" max="919" width="8.85546875" style="10"/>
    <col min="920" max="920" width="13.7109375" style="10" bestFit="1" customWidth="1"/>
    <col min="921" max="921" width="8.85546875" style="10"/>
    <col min="922" max="922" width="13.7109375" style="10" bestFit="1" customWidth="1"/>
    <col min="923" max="923" width="8.85546875" style="10"/>
    <col min="924" max="924" width="13.7109375" style="10" bestFit="1" customWidth="1"/>
    <col min="925" max="925" width="8.85546875" style="10"/>
    <col min="926" max="926" width="13.7109375" style="10" bestFit="1" customWidth="1"/>
    <col min="927" max="927" width="8.85546875" style="10"/>
    <col min="928" max="928" width="13.7109375" style="10" bestFit="1" customWidth="1"/>
    <col min="929" max="929" width="8.85546875" style="10"/>
    <col min="930" max="930" width="13.7109375" style="10" bestFit="1" customWidth="1"/>
    <col min="931" max="931" width="8.85546875" style="10"/>
    <col min="932" max="932" width="13.7109375" style="10" bestFit="1" customWidth="1"/>
    <col min="933" max="933" width="8.85546875" style="10"/>
    <col min="934" max="934" width="13.7109375" style="10" bestFit="1" customWidth="1"/>
    <col min="935" max="935" width="8.85546875" style="10"/>
    <col min="936" max="936" width="13.7109375" style="10" bestFit="1" customWidth="1"/>
    <col min="937" max="937" width="8.85546875" style="10"/>
    <col min="938" max="938" width="13.7109375" style="10" bestFit="1" customWidth="1"/>
    <col min="939" max="939" width="8.85546875" style="10"/>
    <col min="940" max="940" width="13.7109375" style="10" bestFit="1" customWidth="1"/>
    <col min="941" max="941" width="8.85546875" style="10"/>
    <col min="942" max="942" width="13.7109375" style="10" bestFit="1" customWidth="1"/>
    <col min="943" max="943" width="8.85546875" style="10"/>
    <col min="944" max="944" width="13.7109375" style="10" bestFit="1" customWidth="1"/>
    <col min="945" max="945" width="8.85546875" style="10"/>
    <col min="946" max="946" width="13.7109375" style="10" bestFit="1" customWidth="1"/>
    <col min="947" max="947" width="8.85546875" style="10"/>
    <col min="948" max="948" width="13.7109375" style="10" bestFit="1" customWidth="1"/>
    <col min="949" max="949" width="8.85546875" style="10"/>
    <col min="950" max="950" width="13.7109375" style="10" bestFit="1" customWidth="1"/>
    <col min="951" max="951" width="8.85546875" style="10"/>
    <col min="952" max="952" width="13.7109375" style="10" bestFit="1" customWidth="1"/>
    <col min="953" max="953" width="8.85546875" style="10"/>
    <col min="954" max="954" width="13.7109375" style="10" bestFit="1" customWidth="1"/>
    <col min="955" max="955" width="8.85546875" style="10"/>
    <col min="956" max="956" width="13.7109375" style="10" bestFit="1" customWidth="1"/>
    <col min="957" max="957" width="8.85546875" style="10"/>
    <col min="958" max="958" width="13.7109375" style="10" bestFit="1" customWidth="1"/>
    <col min="959" max="959" width="8.85546875" style="10"/>
    <col min="960" max="960" width="13.7109375" style="10" bestFit="1" customWidth="1"/>
    <col min="961" max="961" width="8.85546875" style="10"/>
    <col min="962" max="962" width="13.7109375" style="10" bestFit="1" customWidth="1"/>
    <col min="963" max="963" width="8.85546875" style="10"/>
    <col min="964" max="964" width="13.7109375" style="10" bestFit="1" customWidth="1"/>
    <col min="965" max="965" width="8.85546875" style="10"/>
    <col min="966" max="966" width="13.7109375" style="10" bestFit="1" customWidth="1"/>
    <col min="967" max="967" width="8.85546875" style="10"/>
    <col min="968" max="968" width="13.7109375" style="10" bestFit="1" customWidth="1"/>
    <col min="969" max="969" width="8.85546875" style="10"/>
    <col min="970" max="970" width="13.7109375" style="10" bestFit="1" customWidth="1"/>
    <col min="971" max="971" width="8.85546875" style="10"/>
    <col min="972" max="972" width="13.7109375" style="10" bestFit="1" customWidth="1"/>
    <col min="973" max="973" width="8.85546875" style="10"/>
    <col min="974" max="974" width="13.7109375" style="10" bestFit="1" customWidth="1"/>
    <col min="975" max="975" width="8.85546875" style="10"/>
    <col min="976" max="976" width="13.7109375" style="10" bestFit="1" customWidth="1"/>
    <col min="977" max="977" width="8.85546875" style="10"/>
    <col min="978" max="978" width="13.7109375" style="10" bestFit="1" customWidth="1"/>
    <col min="979" max="979" width="8.85546875" style="10"/>
    <col min="980" max="980" width="13.7109375" style="10" bestFit="1" customWidth="1"/>
    <col min="981" max="981" width="8.85546875" style="10"/>
    <col min="982" max="982" width="13.7109375" style="10" bestFit="1" customWidth="1"/>
    <col min="983" max="983" width="8.85546875" style="10"/>
    <col min="984" max="984" width="13.7109375" style="10" bestFit="1" customWidth="1"/>
    <col min="985" max="985" width="8.85546875" style="10"/>
    <col min="986" max="986" width="13.7109375" style="10" bestFit="1" customWidth="1"/>
    <col min="987" max="987" width="8.85546875" style="10"/>
    <col min="988" max="988" width="13.7109375" style="10" bestFit="1" customWidth="1"/>
    <col min="989" max="989" width="8.85546875" style="10"/>
    <col min="990" max="990" width="13.7109375" style="10" bestFit="1" customWidth="1"/>
    <col min="991" max="991" width="8.85546875" style="10"/>
    <col min="992" max="992" width="13.7109375" style="10" bestFit="1" customWidth="1"/>
    <col min="993" max="993" width="8.85546875" style="10"/>
    <col min="994" max="994" width="13.7109375" style="10" bestFit="1" customWidth="1"/>
    <col min="995" max="995" width="8.85546875" style="10"/>
    <col min="996" max="996" width="13.7109375" style="10" bestFit="1" customWidth="1"/>
    <col min="997" max="997" width="8.85546875" style="10"/>
    <col min="998" max="998" width="13.7109375" style="10" bestFit="1" customWidth="1"/>
    <col min="999" max="999" width="8.85546875" style="10"/>
    <col min="1000" max="1000" width="13.7109375" style="10" bestFit="1" customWidth="1"/>
    <col min="1001" max="1001" width="8.85546875" style="10"/>
    <col min="1002" max="1002" width="13.7109375" style="10" bestFit="1" customWidth="1"/>
    <col min="1003" max="1003" width="8.85546875" style="10"/>
    <col min="1004" max="1004" width="13.7109375" style="10" bestFit="1" customWidth="1"/>
    <col min="1005" max="1005" width="8.85546875" style="10"/>
    <col min="1006" max="1006" width="13.7109375" style="10" bestFit="1" customWidth="1"/>
    <col min="1007" max="1007" width="8.85546875" style="10"/>
    <col min="1008" max="1008" width="13.7109375" style="10" bestFit="1" customWidth="1"/>
    <col min="1009" max="1009" width="8.85546875" style="10"/>
    <col min="1010" max="1010" width="13.7109375" style="10" bestFit="1" customWidth="1"/>
    <col min="1011" max="1011" width="8.85546875" style="10"/>
    <col min="1012" max="1012" width="13.7109375" style="10" bestFit="1" customWidth="1"/>
    <col min="1013" max="1013" width="8.85546875" style="10"/>
    <col min="1014" max="1014" width="13.7109375" style="10" bestFit="1" customWidth="1"/>
    <col min="1015" max="1015" width="8.85546875" style="10"/>
    <col min="1016" max="1016" width="13.7109375" style="10" bestFit="1" customWidth="1"/>
    <col min="1017" max="1017" width="8.85546875" style="10"/>
    <col min="1018" max="1018" width="13.7109375" style="10" bestFit="1" customWidth="1"/>
    <col min="1019" max="1019" width="8.85546875" style="10"/>
    <col min="1020" max="1020" width="13.7109375" style="10" bestFit="1" customWidth="1"/>
    <col min="1021" max="1021" width="8.85546875" style="10"/>
    <col min="1022" max="1022" width="13.7109375" style="10" bestFit="1" customWidth="1"/>
    <col min="1023" max="1023" width="8.85546875" style="10"/>
    <col min="1024" max="1024" width="13.7109375" style="10" bestFit="1" customWidth="1"/>
    <col min="1025" max="1025" width="8.85546875" style="10"/>
    <col min="1026" max="1026" width="13.7109375" style="10" bestFit="1" customWidth="1"/>
    <col min="1027" max="1027" width="8.85546875" style="10"/>
    <col min="1028" max="1028" width="13.7109375" style="10" bestFit="1" customWidth="1"/>
    <col min="1029" max="1029" width="8.85546875" style="10"/>
    <col min="1030" max="1030" width="13.7109375" style="10" bestFit="1" customWidth="1"/>
    <col min="1031" max="1031" width="8.85546875" style="10"/>
    <col min="1032" max="1032" width="13.7109375" style="10" bestFit="1" customWidth="1"/>
    <col min="1033" max="1033" width="8.85546875" style="10"/>
    <col min="1034" max="1034" width="13.7109375" style="10" bestFit="1" customWidth="1"/>
    <col min="1035" max="1035" width="8.85546875" style="10"/>
    <col min="1036" max="1036" width="13.7109375" style="10" bestFit="1" customWidth="1"/>
    <col min="1037" max="1037" width="8.85546875" style="10"/>
    <col min="1038" max="1038" width="13.7109375" style="10" bestFit="1" customWidth="1"/>
    <col min="1039" max="1039" width="8.85546875" style="10"/>
    <col min="1040" max="1040" width="13.7109375" style="10" bestFit="1" customWidth="1"/>
    <col min="1041" max="1041" width="8.85546875" style="10"/>
    <col min="1042" max="1042" width="13.7109375" style="10" bestFit="1" customWidth="1"/>
    <col min="1043" max="1043" width="8.85546875" style="10"/>
    <col min="1044" max="1044" width="13.7109375" style="10" bestFit="1" customWidth="1"/>
    <col min="1045" max="1045" width="8.85546875" style="10"/>
    <col min="1046" max="1046" width="13.7109375" style="10" bestFit="1" customWidth="1"/>
    <col min="1047" max="1047" width="8.85546875" style="10"/>
    <col min="1048" max="1048" width="13.7109375" style="10" bestFit="1" customWidth="1"/>
    <col min="1049" max="1049" width="8.85546875" style="10"/>
    <col min="1050" max="1050" width="13.7109375" style="10" bestFit="1" customWidth="1"/>
    <col min="1051" max="1051" width="8.85546875" style="10"/>
    <col min="1052" max="1052" width="13.7109375" style="10" bestFit="1" customWidth="1"/>
    <col min="1053" max="1053" width="8.85546875" style="10"/>
    <col min="1054" max="1054" width="13.7109375" style="10" bestFit="1" customWidth="1"/>
    <col min="1055" max="1055" width="8.85546875" style="10"/>
    <col min="1056" max="1056" width="13.7109375" style="10" bestFit="1" customWidth="1"/>
    <col min="1057" max="1057" width="8.85546875" style="10"/>
    <col min="1058" max="1058" width="13.7109375" style="10" bestFit="1" customWidth="1"/>
    <col min="1059" max="1059" width="8.85546875" style="10"/>
    <col min="1060" max="1060" width="13.7109375" style="10" bestFit="1" customWidth="1"/>
    <col min="1061" max="1061" width="8.85546875" style="10"/>
    <col min="1062" max="1062" width="13.7109375" style="10" bestFit="1" customWidth="1"/>
    <col min="1063" max="1063" width="8.85546875" style="10"/>
    <col min="1064" max="1064" width="13.7109375" style="10" bestFit="1" customWidth="1"/>
    <col min="1065" max="1065" width="8.85546875" style="10"/>
    <col min="1066" max="1066" width="13.7109375" style="10" bestFit="1" customWidth="1"/>
    <col min="1067" max="1067" width="8.85546875" style="10"/>
    <col min="1068" max="1068" width="13.7109375" style="10" bestFit="1" customWidth="1"/>
    <col min="1069" max="1069" width="8.85546875" style="10"/>
    <col min="1070" max="1070" width="13.7109375" style="10" bestFit="1" customWidth="1"/>
    <col min="1071" max="1071" width="8.85546875" style="10"/>
    <col min="1072" max="1072" width="13.7109375" style="10" bestFit="1" customWidth="1"/>
    <col min="1073" max="1073" width="8.85546875" style="10"/>
    <col min="1074" max="1074" width="13.7109375" style="10" bestFit="1" customWidth="1"/>
    <col min="1075" max="1075" width="8.85546875" style="10"/>
    <col min="1076" max="1076" width="13.7109375" style="10" bestFit="1" customWidth="1"/>
    <col min="1077" max="1077" width="8.85546875" style="10"/>
    <col min="1078" max="1078" width="13.7109375" style="10" bestFit="1" customWidth="1"/>
    <col min="1079" max="1079" width="8.85546875" style="10"/>
    <col min="1080" max="1080" width="13.7109375" style="10" bestFit="1" customWidth="1"/>
    <col min="1081" max="1081" width="8.85546875" style="10"/>
    <col min="1082" max="1082" width="13.7109375" style="10" bestFit="1" customWidth="1"/>
    <col min="1083" max="1083" width="8.85546875" style="10"/>
    <col min="1084" max="1084" width="13.7109375" style="10" bestFit="1" customWidth="1"/>
    <col min="1085" max="1085" width="8.85546875" style="10"/>
    <col min="1086" max="1086" width="13.7109375" style="10" bestFit="1" customWidth="1"/>
    <col min="1087" max="1087" width="8.85546875" style="10"/>
    <col min="1088" max="1088" width="13.7109375" style="10" bestFit="1" customWidth="1"/>
    <col min="1089" max="1089" width="8.85546875" style="10"/>
    <col min="1090" max="1090" width="13.7109375" style="10" bestFit="1" customWidth="1"/>
    <col min="1091" max="1091" width="8.85546875" style="10"/>
    <col min="1092" max="1092" width="13.7109375" style="10" bestFit="1" customWidth="1"/>
    <col min="1093" max="1093" width="8.85546875" style="10"/>
    <col min="1094" max="1094" width="13.7109375" style="10" bestFit="1" customWidth="1"/>
    <col min="1095" max="1095" width="8.85546875" style="10"/>
    <col min="1096" max="1096" width="13.7109375" style="10" bestFit="1" customWidth="1"/>
    <col min="1097" max="1097" width="8.85546875" style="10"/>
    <col min="1098" max="1098" width="13.7109375" style="10" bestFit="1" customWidth="1"/>
    <col min="1099" max="1099" width="8.85546875" style="10"/>
    <col min="1100" max="1100" width="13.7109375" style="10" bestFit="1" customWidth="1"/>
    <col min="1101" max="1101" width="8.85546875" style="10"/>
    <col min="1102" max="1102" width="13.7109375" style="10" bestFit="1" customWidth="1"/>
    <col min="1103" max="1103" width="8.85546875" style="10"/>
    <col min="1104" max="1104" width="13.7109375" style="10" bestFit="1" customWidth="1"/>
    <col min="1105" max="1105" width="8.85546875" style="10"/>
    <col min="1106" max="1106" width="13.7109375" style="10" bestFit="1" customWidth="1"/>
    <col min="1107" max="1107" width="8.85546875" style="10"/>
    <col min="1108" max="1108" width="13.7109375" style="10" bestFit="1" customWidth="1"/>
    <col min="1109" max="1109" width="8.85546875" style="10"/>
    <col min="1110" max="1110" width="13.7109375" style="10" bestFit="1" customWidth="1"/>
    <col min="1111" max="1111" width="8.85546875" style="10"/>
    <col min="1112" max="1112" width="13.7109375" style="10" bestFit="1" customWidth="1"/>
    <col min="1113" max="1113" width="8.85546875" style="10"/>
    <col min="1114" max="1114" width="13.7109375" style="10" bestFit="1" customWidth="1"/>
    <col min="1115" max="1115" width="8.85546875" style="10"/>
    <col min="1116" max="1116" width="13.7109375" style="10" bestFit="1" customWidth="1"/>
    <col min="1117" max="1117" width="8.85546875" style="10"/>
    <col min="1118" max="1118" width="13.7109375" style="10" bestFit="1" customWidth="1"/>
    <col min="1119" max="1119" width="8.85546875" style="10"/>
    <col min="1120" max="1120" width="13.7109375" style="10" bestFit="1" customWidth="1"/>
    <col min="1121" max="1121" width="8.85546875" style="10"/>
    <col min="1122" max="1122" width="13.7109375" style="10" bestFit="1" customWidth="1"/>
    <col min="1123" max="1123" width="8.85546875" style="10"/>
    <col min="1124" max="1124" width="13.7109375" style="10" bestFit="1" customWidth="1"/>
    <col min="1125" max="1125" width="8.85546875" style="10"/>
    <col min="1126" max="1126" width="13.7109375" style="10" bestFit="1" customWidth="1"/>
    <col min="1127" max="1127" width="8.85546875" style="10"/>
    <col min="1128" max="1128" width="13.7109375" style="10" bestFit="1" customWidth="1"/>
    <col min="1129" max="1129" width="8.85546875" style="10"/>
    <col min="1130" max="1130" width="13.7109375" style="10" bestFit="1" customWidth="1"/>
    <col min="1131" max="1131" width="8.85546875" style="10"/>
    <col min="1132" max="1132" width="13.7109375" style="10" bestFit="1" customWidth="1"/>
    <col min="1133" max="1133" width="8.85546875" style="10"/>
    <col min="1134" max="1134" width="13.7109375" style="10" bestFit="1" customWidth="1"/>
    <col min="1135" max="1135" width="8.85546875" style="10"/>
    <col min="1136" max="1136" width="13.7109375" style="10" bestFit="1" customWidth="1"/>
    <col min="1137" max="1137" width="8.85546875" style="10"/>
    <col min="1138" max="1138" width="13.7109375" style="10" bestFit="1" customWidth="1"/>
    <col min="1139" max="1139" width="8.85546875" style="10"/>
    <col min="1140" max="1140" width="13.7109375" style="10" bestFit="1" customWidth="1"/>
    <col min="1141" max="1141" width="8.85546875" style="10"/>
    <col min="1142" max="1142" width="13.7109375" style="10" bestFit="1" customWidth="1"/>
    <col min="1143" max="1143" width="8.85546875" style="10"/>
    <col min="1144" max="1144" width="13.7109375" style="10" bestFit="1" customWidth="1"/>
    <col min="1145" max="1145" width="8.85546875" style="10"/>
    <col min="1146" max="1146" width="13.7109375" style="10" bestFit="1" customWidth="1"/>
    <col min="1147" max="1147" width="8.85546875" style="10"/>
    <col min="1148" max="1148" width="13.7109375" style="10" bestFit="1" customWidth="1"/>
    <col min="1149" max="1149" width="8.85546875" style="10"/>
    <col min="1150" max="1150" width="13.7109375" style="10" bestFit="1" customWidth="1"/>
    <col min="1151" max="1151" width="8.85546875" style="10"/>
    <col min="1152" max="1152" width="13.7109375" style="10" bestFit="1" customWidth="1"/>
    <col min="1153" max="1153" width="8.85546875" style="10"/>
    <col min="1154" max="1154" width="13.7109375" style="10" bestFit="1" customWidth="1"/>
    <col min="1155" max="1155" width="8.85546875" style="10"/>
    <col min="1156" max="1156" width="13.7109375" style="10" bestFit="1" customWidth="1"/>
    <col min="1157" max="1157" width="8.85546875" style="10"/>
    <col min="1158" max="1158" width="13.7109375" style="10" bestFit="1" customWidth="1"/>
    <col min="1159" max="1159" width="8.85546875" style="10"/>
    <col min="1160" max="1160" width="13.7109375" style="10" bestFit="1" customWidth="1"/>
    <col min="1161" max="1161" width="8.85546875" style="10"/>
    <col min="1162" max="1162" width="13.7109375" style="10" bestFit="1" customWidth="1"/>
    <col min="1163" max="1163" width="8.85546875" style="10"/>
    <col min="1164" max="1164" width="13.7109375" style="10" bestFit="1" customWidth="1"/>
    <col min="1165" max="1165" width="8.85546875" style="10"/>
    <col min="1166" max="1166" width="13.7109375" style="10" bestFit="1" customWidth="1"/>
    <col min="1167" max="1167" width="8.85546875" style="10"/>
    <col min="1168" max="1168" width="13.7109375" style="10" bestFit="1" customWidth="1"/>
    <col min="1169" max="1169" width="12.5703125" style="10" bestFit="1" customWidth="1"/>
    <col min="1170" max="1170" width="13.7109375" style="10" bestFit="1" customWidth="1"/>
    <col min="1171" max="1171" width="8.85546875" style="10"/>
    <col min="1172" max="1172" width="13.7109375" style="10" bestFit="1" customWidth="1"/>
    <col min="1173" max="1173" width="8.85546875" style="10"/>
    <col min="1174" max="1174" width="13.7109375" style="10" bestFit="1" customWidth="1"/>
    <col min="1175" max="1175" width="8.85546875" style="10"/>
    <col min="1176" max="1176" width="13.7109375" style="10" bestFit="1" customWidth="1"/>
    <col min="1177" max="1177" width="8.85546875" style="10"/>
    <col min="1178" max="1178" width="13.7109375" style="10" bestFit="1" customWidth="1"/>
    <col min="1179" max="1179" width="8.85546875" style="10"/>
    <col min="1180" max="1180" width="13.7109375" style="10" bestFit="1" customWidth="1"/>
    <col min="1181" max="1181" width="8.85546875" style="10"/>
    <col min="1182" max="1182" width="13.7109375" style="10" bestFit="1" customWidth="1"/>
    <col min="1183" max="1183" width="8.85546875" style="10"/>
    <col min="1184" max="1184" width="13.7109375" style="10" bestFit="1" customWidth="1"/>
    <col min="1185" max="1185" width="8.85546875" style="10"/>
    <col min="1186" max="1186" width="13.7109375" style="10" bestFit="1" customWidth="1"/>
    <col min="1187" max="1187" width="8.85546875" style="10"/>
    <col min="1188" max="1188" width="13.7109375" style="10" bestFit="1" customWidth="1"/>
    <col min="1189" max="1189" width="8.85546875" style="10"/>
    <col min="1190" max="1190" width="13.7109375" style="10" bestFit="1" customWidth="1"/>
    <col min="1191" max="1191" width="8.85546875" style="10"/>
    <col min="1192" max="1192" width="13.7109375" style="10" bestFit="1" customWidth="1"/>
    <col min="1193" max="1193" width="8.85546875" style="10"/>
    <col min="1194" max="1194" width="13.7109375" style="10" bestFit="1" customWidth="1"/>
    <col min="1195" max="1195" width="8.85546875" style="10"/>
    <col min="1196" max="1196" width="13.7109375" style="10" bestFit="1" customWidth="1"/>
    <col min="1197" max="1197" width="8.85546875" style="10"/>
    <col min="1198" max="1198" width="13.7109375" style="10" bestFit="1" customWidth="1"/>
    <col min="1199" max="1199" width="8.85546875" style="10"/>
    <col min="1200" max="1200" width="13.7109375" style="10" bestFit="1" customWidth="1"/>
    <col min="1201" max="1201" width="8.85546875" style="10"/>
    <col min="1202" max="1202" width="13.7109375" style="10" bestFit="1" customWidth="1"/>
    <col min="1203" max="1203" width="8.85546875" style="10"/>
    <col min="1204" max="1204" width="13.7109375" style="10" bestFit="1" customWidth="1"/>
    <col min="1205" max="1205" width="8.85546875" style="10"/>
    <col min="1206" max="1206" width="13.7109375" style="10" bestFit="1" customWidth="1"/>
    <col min="1207" max="1207" width="8.85546875" style="10"/>
    <col min="1208" max="1208" width="13.7109375" style="10" bestFit="1" customWidth="1"/>
    <col min="1209" max="1209" width="8.85546875" style="10"/>
    <col min="1210" max="1210" width="13.7109375" style="10" bestFit="1" customWidth="1"/>
    <col min="1211" max="1211" width="8.85546875" style="10"/>
    <col min="1212" max="1212" width="13.7109375" style="10" bestFit="1" customWidth="1"/>
    <col min="1213" max="1213" width="8.85546875" style="10"/>
    <col min="1214" max="1214" width="13.7109375" style="10" bestFit="1" customWidth="1"/>
    <col min="1215" max="1215" width="8.85546875" style="10"/>
    <col min="1216" max="1216" width="13.7109375" style="10" bestFit="1" customWidth="1"/>
    <col min="1217" max="1217" width="8.85546875" style="10"/>
    <col min="1218" max="1218" width="13.7109375" style="10" bestFit="1" customWidth="1"/>
    <col min="1219" max="1219" width="8.85546875" style="10"/>
    <col min="1220" max="1220" width="13.7109375" style="10" bestFit="1" customWidth="1"/>
    <col min="1221" max="1221" width="8.85546875" style="10"/>
    <col min="1222" max="1222" width="13.7109375" style="10" bestFit="1" customWidth="1"/>
    <col min="1223" max="1223" width="8.85546875" style="10"/>
    <col min="1224" max="1224" width="13.7109375" style="10" bestFit="1" customWidth="1"/>
    <col min="1225" max="1225" width="8.85546875" style="10"/>
    <col min="1226" max="1226" width="13.7109375" style="10" bestFit="1" customWidth="1"/>
    <col min="1227" max="1227" width="8.85546875" style="10"/>
    <col min="1228" max="1228" width="13.7109375" style="10" bestFit="1" customWidth="1"/>
    <col min="1229" max="1229" width="8.85546875" style="10"/>
    <col min="1230" max="1230" width="13.7109375" style="10" bestFit="1" customWidth="1"/>
    <col min="1231" max="1231" width="8.85546875" style="10"/>
    <col min="1232" max="1232" width="13.7109375" style="10" bestFit="1" customWidth="1"/>
    <col min="1233" max="1233" width="8.85546875" style="10"/>
    <col min="1234" max="1234" width="13.7109375" style="10" bestFit="1" customWidth="1"/>
    <col min="1235" max="1235" width="8.85546875" style="10"/>
    <col min="1236" max="1236" width="13.7109375" style="10" bestFit="1" customWidth="1"/>
    <col min="1237" max="1237" width="8.85546875" style="10" bestFit="1" customWidth="1"/>
    <col min="1238" max="1238" width="13.7109375" style="10" bestFit="1" customWidth="1"/>
    <col min="1239" max="1239" width="8.85546875" style="10" bestFit="1" customWidth="1"/>
    <col min="1240" max="1240" width="13.7109375" style="10" bestFit="1" customWidth="1"/>
    <col min="1241" max="1241" width="8.85546875" style="10"/>
    <col min="1242" max="1242" width="13.7109375" style="10" bestFit="1" customWidth="1"/>
    <col min="1243" max="1243" width="8.85546875" style="10"/>
    <col min="1244" max="1244" width="13.7109375" style="10" bestFit="1" customWidth="1"/>
    <col min="1245" max="1245" width="8.85546875" style="10"/>
    <col min="1246" max="1246" width="13.7109375" style="10" bestFit="1" customWidth="1"/>
    <col min="1247" max="1247" width="8.85546875" style="10"/>
    <col min="1248" max="1248" width="13.7109375" style="10" bestFit="1" customWidth="1"/>
    <col min="1249" max="1249" width="8.85546875" style="10"/>
    <col min="1250" max="1250" width="13.7109375" style="10" bestFit="1" customWidth="1"/>
    <col min="1251" max="1251" width="8.85546875" style="10"/>
    <col min="1252" max="1252" width="13.7109375" style="10" bestFit="1" customWidth="1"/>
    <col min="1253" max="1253" width="8.85546875" style="10"/>
    <col min="1254" max="1254" width="13.7109375" style="10" bestFit="1" customWidth="1"/>
    <col min="1255" max="1255" width="8.85546875" style="10"/>
    <col min="1256" max="1256" width="13.7109375" style="10" bestFit="1" customWidth="1"/>
    <col min="1257" max="1257" width="8.85546875" style="10"/>
    <col min="1258" max="1258" width="13.7109375" style="10" bestFit="1" customWidth="1"/>
    <col min="1259" max="1259" width="8.85546875" style="10"/>
    <col min="1260" max="1260" width="13.7109375" style="10" bestFit="1" customWidth="1"/>
    <col min="1261" max="1261" width="12.5703125" style="10" bestFit="1" customWidth="1"/>
    <col min="1262" max="1262" width="13.7109375" style="10" bestFit="1" customWidth="1"/>
    <col min="1263" max="1263" width="8.85546875" style="10"/>
    <col min="1264" max="1264" width="13.7109375" style="10" bestFit="1" customWidth="1"/>
    <col min="1265" max="1265" width="8.85546875" style="10"/>
    <col min="1266" max="1266" width="13.7109375" style="10" bestFit="1" customWidth="1"/>
    <col min="1267" max="1267" width="8.85546875" style="10"/>
    <col min="1268" max="1268" width="13.7109375" style="10" bestFit="1" customWidth="1"/>
    <col min="1269" max="1269" width="12.5703125" style="10" bestFit="1" customWidth="1"/>
    <col min="1270" max="1270" width="13.7109375" style="10" bestFit="1" customWidth="1"/>
    <col min="1271" max="1271" width="8.85546875" style="10"/>
    <col min="1272" max="1272" width="13.7109375" style="10" bestFit="1" customWidth="1"/>
    <col min="1273" max="1273" width="8.85546875" style="10"/>
    <col min="1274" max="1274" width="13.7109375" style="10" bestFit="1" customWidth="1"/>
    <col min="1275" max="1275" width="8.85546875" style="10"/>
    <col min="1276" max="1276" width="13.7109375" style="10" bestFit="1" customWidth="1"/>
    <col min="1277" max="1277" width="12.5703125" style="10" bestFit="1" customWidth="1"/>
    <col min="1278" max="1278" width="13.7109375" style="10" bestFit="1" customWidth="1"/>
    <col min="1279" max="1279" width="8.85546875" style="10"/>
    <col min="1280" max="1280" width="13.7109375" style="10" bestFit="1" customWidth="1"/>
    <col min="1281" max="1281" width="8.85546875" style="10"/>
    <col min="1282" max="1282" width="13.7109375" style="10" bestFit="1" customWidth="1"/>
    <col min="1283" max="1283" width="8.85546875" style="10"/>
    <col min="1284" max="1284" width="13.7109375" style="10" bestFit="1" customWidth="1"/>
    <col min="1285" max="1285" width="8.85546875" style="10"/>
    <col min="1286" max="1286" width="13.7109375" style="10" bestFit="1" customWidth="1"/>
    <col min="1287" max="1287" width="8.85546875" style="10"/>
    <col min="1288" max="1288" width="13.7109375" style="10" bestFit="1" customWidth="1"/>
    <col min="1289" max="1289" width="8.85546875" style="10"/>
    <col min="1290" max="1290" width="13.7109375" style="10" bestFit="1" customWidth="1"/>
    <col min="1291" max="1291" width="8.85546875" style="10"/>
    <col min="1292" max="1292" width="13.7109375" style="10" bestFit="1" customWidth="1"/>
    <col min="1293" max="1293" width="8.85546875" style="10"/>
    <col min="1294" max="1294" width="13.7109375" style="10" bestFit="1" customWidth="1"/>
    <col min="1295" max="1295" width="8.85546875" style="10"/>
    <col min="1296" max="1296" width="13.7109375" style="10" bestFit="1" customWidth="1"/>
    <col min="1297" max="1297" width="8.85546875" style="10"/>
    <col min="1298" max="1298" width="13.7109375" style="10" bestFit="1" customWidth="1"/>
    <col min="1299" max="1299" width="8.85546875" style="10"/>
    <col min="1300" max="1300" width="13.7109375" style="10" bestFit="1" customWidth="1"/>
    <col min="1301" max="1301" width="8.85546875" style="10"/>
    <col min="1302" max="1302" width="13.7109375" style="10" bestFit="1" customWidth="1"/>
    <col min="1303" max="1303" width="8.85546875" style="10"/>
    <col min="1304" max="1304" width="13.7109375" style="10" bestFit="1" customWidth="1"/>
    <col min="1305" max="1305" width="8.85546875" style="10"/>
    <col min="1306" max="1306" width="13.7109375" style="10" bestFit="1" customWidth="1"/>
    <col min="1307" max="1307" width="8.85546875" style="10"/>
    <col min="1308" max="1308" width="13.7109375" style="10" bestFit="1" customWidth="1"/>
    <col min="1309" max="1309" width="8.85546875" style="10"/>
    <col min="1310" max="1310" width="13.7109375" style="10" bestFit="1" customWidth="1"/>
    <col min="1311" max="1311" width="8.85546875" style="10"/>
    <col min="1312" max="1312" width="13.7109375" style="10" bestFit="1" customWidth="1"/>
    <col min="1313" max="1313" width="8.85546875" style="10"/>
    <col min="1314" max="1314" width="13.7109375" style="10" bestFit="1" customWidth="1"/>
    <col min="1315" max="1315" width="8.85546875" style="10"/>
    <col min="1316" max="1316" width="13.7109375" style="10" bestFit="1" customWidth="1"/>
    <col min="1317" max="1317" width="8.85546875" style="10"/>
    <col min="1318" max="1318" width="13.7109375" style="10" bestFit="1" customWidth="1"/>
    <col min="1319" max="1319" width="8.85546875" style="10"/>
    <col min="1320" max="1320" width="13.7109375" style="10" bestFit="1" customWidth="1"/>
    <col min="1321" max="1321" width="8.85546875" style="10"/>
    <col min="1322" max="1322" width="13.7109375" style="10" bestFit="1" customWidth="1"/>
    <col min="1323" max="1323" width="8.85546875" style="10"/>
    <col min="1324" max="1324" width="13.7109375" style="10" bestFit="1" customWidth="1"/>
    <col min="1325" max="1325" width="8.85546875" style="10"/>
    <col min="1326" max="1326" width="13.7109375" style="10" bestFit="1" customWidth="1"/>
    <col min="1327" max="1327" width="8.85546875" style="10"/>
    <col min="1328" max="1328" width="13.7109375" style="10" bestFit="1" customWidth="1"/>
    <col min="1329" max="1329" width="8.85546875" style="10"/>
    <col min="1330" max="1330" width="13.7109375" style="10" bestFit="1" customWidth="1"/>
    <col min="1331" max="1331" width="8.85546875" style="10"/>
    <col min="1332" max="1332" width="13.7109375" style="10" bestFit="1" customWidth="1"/>
    <col min="1333" max="1333" width="8.85546875" style="10"/>
    <col min="1334" max="1334" width="13.7109375" style="10" bestFit="1" customWidth="1"/>
    <col min="1335" max="1335" width="8.85546875" style="10"/>
    <col min="1336" max="1336" width="13.7109375" style="10" bestFit="1" customWidth="1"/>
    <col min="1337" max="1337" width="8.85546875" style="10"/>
    <col min="1338" max="1338" width="13.7109375" style="10" bestFit="1" customWidth="1"/>
    <col min="1339" max="1339" width="8.85546875" style="10"/>
    <col min="1340" max="1340" width="13.7109375" style="10" bestFit="1" customWidth="1"/>
    <col min="1341" max="1341" width="8.85546875" style="10"/>
    <col min="1342" max="1342" width="13.7109375" style="10" bestFit="1" customWidth="1"/>
    <col min="1343" max="1343" width="8.85546875" style="10"/>
    <col min="1344" max="1344" width="13.7109375" style="10" bestFit="1" customWidth="1"/>
    <col min="1345" max="1345" width="8.85546875" style="10"/>
    <col min="1346" max="1346" width="13.7109375" style="10" bestFit="1" customWidth="1"/>
    <col min="1347" max="1347" width="8.85546875" style="10"/>
    <col min="1348" max="1348" width="13.7109375" style="10" bestFit="1" customWidth="1"/>
    <col min="1349" max="1349" width="8.85546875" style="10"/>
    <col min="1350" max="1350" width="13.7109375" style="10" bestFit="1" customWidth="1"/>
    <col min="1351" max="1351" width="8.85546875" style="10"/>
    <col min="1352" max="1352" width="13.7109375" style="10" bestFit="1" customWidth="1"/>
    <col min="1353" max="1353" width="8.85546875" style="10"/>
    <col min="1354" max="1354" width="13.7109375" style="10" bestFit="1" customWidth="1"/>
    <col min="1355" max="1355" width="8.85546875" style="10"/>
    <col min="1356" max="1356" width="13.7109375" style="10" bestFit="1" customWidth="1"/>
    <col min="1357" max="1357" width="8.85546875" style="10"/>
    <col min="1358" max="1358" width="13.7109375" style="10" bestFit="1" customWidth="1"/>
    <col min="1359" max="1359" width="8.85546875" style="10"/>
    <col min="1360" max="1360" width="13.7109375" style="10" bestFit="1" customWidth="1"/>
    <col min="1361" max="1361" width="8.85546875" style="10"/>
    <col min="1362" max="1362" width="13.7109375" style="10" bestFit="1" customWidth="1"/>
    <col min="1363" max="1363" width="8.85546875" style="10"/>
    <col min="1364" max="1364" width="13.7109375" style="10" bestFit="1" customWidth="1"/>
    <col min="1365" max="1365" width="8.85546875" style="10"/>
    <col min="1366" max="1366" width="13.7109375" style="10" bestFit="1" customWidth="1"/>
    <col min="1367" max="1367" width="8.85546875" style="10"/>
    <col min="1368" max="1368" width="13.7109375" style="10" bestFit="1" customWidth="1"/>
    <col min="1369" max="1369" width="8.85546875" style="10"/>
    <col min="1370" max="1370" width="13.7109375" style="10" bestFit="1" customWidth="1"/>
    <col min="1371" max="1371" width="8.85546875" style="10"/>
    <col min="1372" max="1372" width="13.7109375" style="10" bestFit="1" customWidth="1"/>
    <col min="1373" max="1373" width="8.85546875" style="10"/>
    <col min="1374" max="1374" width="13.7109375" style="10" bestFit="1" customWidth="1"/>
    <col min="1375" max="1375" width="8.85546875" style="10"/>
    <col min="1376" max="1376" width="13.7109375" style="10" bestFit="1" customWidth="1"/>
    <col min="1377" max="1377" width="8.85546875" style="10"/>
    <col min="1378" max="1378" width="13.7109375" style="10" bestFit="1" customWidth="1"/>
    <col min="1379" max="1379" width="8.85546875" style="10"/>
    <col min="1380" max="1380" width="13.7109375" style="10" bestFit="1" customWidth="1"/>
    <col min="1381" max="1381" width="8.85546875" style="10"/>
    <col min="1382" max="1382" width="13.7109375" style="10" bestFit="1" customWidth="1"/>
    <col min="1383" max="1383" width="8.85546875" style="10"/>
    <col min="1384" max="1384" width="13.7109375" style="10" bestFit="1" customWidth="1"/>
    <col min="1385" max="1385" width="8.85546875" style="10"/>
    <col min="1386" max="1386" width="13.7109375" style="10" bestFit="1" customWidth="1"/>
    <col min="1387" max="1387" width="8.85546875" style="10"/>
    <col min="1388" max="1388" width="13.7109375" style="10" bestFit="1" customWidth="1"/>
    <col min="1389" max="1389" width="8.85546875" style="10"/>
    <col min="1390" max="1390" width="13.7109375" style="10" bestFit="1" customWidth="1"/>
    <col min="1391" max="1391" width="8.85546875" style="10"/>
    <col min="1392" max="1392" width="13.7109375" style="10" bestFit="1" customWidth="1"/>
    <col min="1393" max="1393" width="12.5703125" style="10" bestFit="1" customWidth="1"/>
    <col min="1394" max="1394" width="13.7109375" style="10" bestFit="1" customWidth="1"/>
    <col min="1395" max="1395" width="8.85546875" style="10"/>
    <col min="1396" max="1396" width="13.7109375" style="10" bestFit="1" customWidth="1"/>
    <col min="1397" max="1397" width="8.85546875" style="10"/>
    <col min="1398" max="1398" width="13.7109375" style="10" bestFit="1" customWidth="1"/>
    <col min="1399" max="1399" width="8.85546875" style="10"/>
    <col min="1400" max="1400" width="13.7109375" style="10" bestFit="1" customWidth="1"/>
    <col min="1401" max="1401" width="8.85546875" style="10"/>
    <col min="1402" max="1402" width="13.7109375" style="10" bestFit="1" customWidth="1"/>
    <col min="1403" max="1403" width="8.85546875" style="10"/>
    <col min="1404" max="1404" width="13.7109375" style="10" bestFit="1" customWidth="1"/>
    <col min="1405" max="1405" width="8.85546875" style="10"/>
    <col min="1406" max="1406" width="13.7109375" style="10" bestFit="1" customWidth="1"/>
    <col min="1407" max="1407" width="12.5703125" style="10" bestFit="1" customWidth="1"/>
    <col min="1408" max="1408" width="13.7109375" style="10" bestFit="1" customWidth="1"/>
    <col min="1409" max="1409" width="8.85546875" style="10"/>
    <col min="1410" max="1410" width="13.7109375" style="10" bestFit="1" customWidth="1"/>
    <col min="1411" max="1411" width="8.85546875" style="10"/>
    <col min="1412" max="1412" width="13.7109375" style="10" bestFit="1" customWidth="1"/>
    <col min="1413" max="1413" width="8.85546875" style="10"/>
    <col min="1414" max="1414" width="13.7109375" style="10" bestFit="1" customWidth="1"/>
    <col min="1415" max="1415" width="8.85546875" style="10"/>
    <col min="1416" max="1416" width="13.7109375" style="10" bestFit="1" customWidth="1"/>
    <col min="1417" max="1417" width="8.85546875" style="10"/>
    <col min="1418" max="1418" width="13.7109375" style="10" bestFit="1" customWidth="1"/>
    <col min="1419" max="1419" width="8.85546875" style="10"/>
    <col min="1420" max="1420" width="13.7109375" style="10" bestFit="1" customWidth="1"/>
    <col min="1421" max="1421" width="8.85546875" style="10"/>
    <col min="1422" max="1422" width="13.7109375" style="10" bestFit="1" customWidth="1"/>
    <col min="1423" max="1423" width="8.85546875" style="10"/>
    <col min="1424" max="1424" width="13.7109375" style="10" bestFit="1" customWidth="1"/>
    <col min="1425" max="1425" width="8.85546875" style="10"/>
    <col min="1426" max="1426" width="13.7109375" style="10" bestFit="1" customWidth="1"/>
    <col min="1427" max="1427" width="8.85546875" style="10"/>
    <col min="1428" max="1428" width="13.7109375" style="10" bestFit="1" customWidth="1"/>
    <col min="1429" max="1429" width="8.85546875" style="10"/>
    <col min="1430" max="1430" width="13.7109375" style="10" bestFit="1" customWidth="1"/>
    <col min="1431" max="1431" width="8.85546875" style="10"/>
    <col min="1432" max="1432" width="13.7109375" style="10" bestFit="1" customWidth="1"/>
    <col min="1433" max="1433" width="8.85546875" style="10"/>
    <col min="1434" max="1434" width="13.7109375" style="10" bestFit="1" customWidth="1"/>
    <col min="1435" max="1435" width="8.85546875" style="10"/>
    <col min="1436" max="1436" width="13.7109375" style="10" bestFit="1" customWidth="1"/>
    <col min="1437" max="1437" width="8.85546875" style="10"/>
    <col min="1438" max="1438" width="13.7109375" style="10" bestFit="1" customWidth="1"/>
    <col min="1439" max="1439" width="8.85546875" style="10"/>
    <col min="1440" max="1440" width="13.7109375" style="10" bestFit="1" customWidth="1"/>
    <col min="1441" max="1441" width="8.85546875" style="10"/>
    <col min="1442" max="1442" width="13.7109375" style="10" bestFit="1" customWidth="1"/>
    <col min="1443" max="1443" width="8.85546875" style="10"/>
    <col min="1444" max="1444" width="13.7109375" style="10" bestFit="1" customWidth="1"/>
    <col min="1445" max="1445" width="8.85546875" style="10"/>
    <col min="1446" max="1446" width="13.7109375" style="10" bestFit="1" customWidth="1"/>
    <col min="1447" max="1447" width="8.85546875" style="10"/>
    <col min="1448" max="1448" width="13.7109375" style="10" bestFit="1" customWidth="1"/>
    <col min="1449" max="1449" width="8.85546875" style="10"/>
    <col min="1450" max="1450" width="13.7109375" style="10" bestFit="1" customWidth="1"/>
    <col min="1451" max="1451" width="8.85546875" style="10"/>
    <col min="1452" max="1452" width="13.7109375" style="10" bestFit="1" customWidth="1"/>
    <col min="1453" max="1453" width="8.85546875" style="10"/>
    <col min="1454" max="1454" width="13.7109375" style="10" bestFit="1" customWidth="1"/>
    <col min="1455" max="1455" width="8.85546875" style="10"/>
    <col min="1456" max="1456" width="13.7109375" style="10" bestFit="1" customWidth="1"/>
    <col min="1457" max="1457" width="8.85546875" style="10"/>
    <col min="1458" max="1458" width="13.7109375" style="10" bestFit="1" customWidth="1"/>
    <col min="1459" max="1459" width="8.85546875" style="10"/>
    <col min="1460" max="1460" width="13.7109375" style="10" bestFit="1" customWidth="1"/>
    <col min="1461" max="1461" width="8.85546875" style="10"/>
    <col min="1462" max="1462" width="13.7109375" style="10" bestFit="1" customWidth="1"/>
    <col min="1463" max="1463" width="8.85546875" style="10"/>
    <col min="1464" max="1464" width="13.7109375" style="10" bestFit="1" customWidth="1"/>
    <col min="1465" max="1465" width="8.85546875" style="10"/>
    <col min="1466" max="1466" width="13.7109375" style="10" bestFit="1" customWidth="1"/>
    <col min="1467" max="1467" width="8.85546875" style="10"/>
    <col min="1468" max="1468" width="13.7109375" style="10" bestFit="1" customWidth="1"/>
    <col min="1469" max="1469" width="8.85546875" style="10"/>
    <col min="1470" max="1470" width="13.7109375" style="10" bestFit="1" customWidth="1"/>
    <col min="1471" max="1471" width="8.85546875" style="10"/>
    <col min="1472" max="1472" width="13.7109375" style="10" bestFit="1" customWidth="1"/>
    <col min="1473" max="1473" width="8.85546875" style="10"/>
    <col min="1474" max="1474" width="13.7109375" style="10" bestFit="1" customWidth="1"/>
    <col min="1475" max="1475" width="8.85546875" style="10"/>
    <col min="1476" max="1476" width="13.7109375" style="10" bestFit="1" customWidth="1"/>
    <col min="1477" max="1477" width="8.85546875" style="10"/>
    <col min="1478" max="1478" width="13.7109375" style="10" bestFit="1" customWidth="1"/>
    <col min="1479" max="1479" width="8.85546875" style="10"/>
    <col min="1480" max="1480" width="13.7109375" style="10" bestFit="1" customWidth="1"/>
    <col min="1481" max="1481" width="8.85546875" style="10"/>
    <col min="1482" max="1482" width="13.7109375" style="10" bestFit="1" customWidth="1"/>
    <col min="1483" max="1483" width="8.85546875" style="10"/>
    <col min="1484" max="1484" width="13.7109375" style="10" bestFit="1" customWidth="1"/>
    <col min="1485" max="1485" width="8.85546875" style="10"/>
    <col min="1486" max="1486" width="13.7109375" style="10" bestFit="1" customWidth="1"/>
    <col min="1487" max="1487" width="8.85546875" style="10"/>
    <col min="1488" max="1488" width="13.7109375" style="10" bestFit="1" customWidth="1"/>
    <col min="1489" max="1489" width="8.85546875" style="10"/>
    <col min="1490" max="1490" width="13.7109375" style="10" bestFit="1" customWidth="1"/>
    <col min="1491" max="1491" width="8.85546875" style="10"/>
    <col min="1492" max="1492" width="13.7109375" style="10" bestFit="1" customWidth="1"/>
    <col min="1493" max="1493" width="8.85546875" style="10"/>
    <col min="1494" max="1494" width="13.7109375" style="10" bestFit="1" customWidth="1"/>
    <col min="1495" max="1495" width="8.85546875" style="10"/>
    <col min="1496" max="1496" width="13.7109375" style="10" bestFit="1" customWidth="1"/>
    <col min="1497" max="1497" width="8.85546875" style="10"/>
    <col min="1498" max="1498" width="13.7109375" style="10" bestFit="1" customWidth="1"/>
    <col min="1499" max="1499" width="8.85546875" style="10"/>
    <col min="1500" max="1500" width="13.7109375" style="10" bestFit="1" customWidth="1"/>
    <col min="1501" max="1501" width="8.85546875" style="10"/>
    <col min="1502" max="1502" width="13.7109375" style="10" bestFit="1" customWidth="1"/>
    <col min="1503" max="1503" width="8.85546875" style="10"/>
    <col min="1504" max="1504" width="13.7109375" style="10" bestFit="1" customWidth="1"/>
    <col min="1505" max="1505" width="8.85546875" style="10"/>
    <col min="1506" max="1506" width="13.7109375" style="10" bestFit="1" customWidth="1"/>
    <col min="1507" max="1507" width="8.85546875" style="10"/>
    <col min="1508" max="1508" width="13.7109375" style="10" bestFit="1" customWidth="1"/>
    <col min="1509" max="1509" width="8.85546875" style="10"/>
    <col min="1510" max="1510" width="13.7109375" style="10" bestFit="1" customWidth="1"/>
    <col min="1511" max="1511" width="8.85546875" style="10"/>
    <col min="1512" max="1512" width="13.7109375" style="10" bestFit="1" customWidth="1"/>
    <col min="1513" max="1513" width="8.85546875" style="10"/>
    <col min="1514" max="1514" width="13.7109375" style="10" bestFit="1" customWidth="1"/>
    <col min="1515" max="1515" width="8.85546875" style="10"/>
    <col min="1516" max="1516" width="13.7109375" style="10" bestFit="1" customWidth="1"/>
    <col min="1517" max="1517" width="8.85546875" style="10"/>
    <col min="1518" max="1518" width="13.7109375" style="10" bestFit="1" customWidth="1"/>
    <col min="1519" max="1519" width="8.85546875" style="10"/>
    <col min="1520" max="1520" width="13.7109375" style="10" bestFit="1" customWidth="1"/>
    <col min="1521" max="1521" width="8.85546875" style="10"/>
    <col min="1522" max="1522" width="13.7109375" style="10" bestFit="1" customWidth="1"/>
    <col min="1523" max="1523" width="8.85546875" style="10"/>
    <col min="1524" max="1524" width="13.7109375" style="10" bestFit="1" customWidth="1"/>
    <col min="1525" max="1525" width="8.85546875" style="10"/>
    <col min="1526" max="1526" width="13.7109375" style="10" bestFit="1" customWidth="1"/>
    <col min="1527" max="1527" width="8.85546875" style="10"/>
    <col min="1528" max="1528" width="13.7109375" style="10" bestFit="1" customWidth="1"/>
    <col min="1529" max="1529" width="8.85546875" style="10"/>
    <col min="1530" max="1530" width="13.7109375" style="10" bestFit="1" customWidth="1"/>
    <col min="1531" max="1531" width="8.85546875" style="10"/>
    <col min="1532" max="1532" width="13.7109375" style="10" bestFit="1" customWidth="1"/>
    <col min="1533" max="1533" width="8.85546875" style="10"/>
    <col min="1534" max="1534" width="13.7109375" style="10" bestFit="1" customWidth="1"/>
    <col min="1535" max="1535" width="8.85546875" style="10"/>
    <col min="1536" max="1536" width="13.7109375" style="10" bestFit="1" customWidth="1"/>
    <col min="1537" max="1537" width="8.85546875" style="10"/>
    <col min="1538" max="1538" width="13.7109375" style="10" bestFit="1" customWidth="1"/>
    <col min="1539" max="1539" width="8.85546875" style="10"/>
    <col min="1540" max="1540" width="13.7109375" style="10" bestFit="1" customWidth="1"/>
    <col min="1541" max="1541" width="8.85546875" style="10"/>
    <col min="1542" max="1542" width="13.7109375" style="10" bestFit="1" customWidth="1"/>
    <col min="1543" max="1543" width="8.85546875" style="10"/>
    <col min="1544" max="1544" width="13.7109375" style="10" bestFit="1" customWidth="1"/>
    <col min="1545" max="1545" width="8.85546875" style="10"/>
    <col min="1546" max="1546" width="13.7109375" style="10" bestFit="1" customWidth="1"/>
    <col min="1547" max="1547" width="8.85546875" style="10"/>
    <col min="1548" max="1548" width="13.7109375" style="10" bestFit="1" customWidth="1"/>
    <col min="1549" max="1549" width="8.85546875" style="10"/>
    <col min="1550" max="1550" width="13.7109375" style="10" bestFit="1" customWidth="1"/>
    <col min="1551" max="1551" width="8.85546875" style="10"/>
    <col min="1552" max="1552" width="13.7109375" style="10" bestFit="1" customWidth="1"/>
    <col min="1553" max="1553" width="8.85546875" style="10"/>
    <col min="1554" max="1554" width="13.7109375" style="10" bestFit="1" customWidth="1"/>
    <col min="1555" max="1555" width="8.85546875" style="10"/>
    <col min="1556" max="1556" width="13.7109375" style="10" bestFit="1" customWidth="1"/>
    <col min="1557" max="1557" width="8.85546875" style="10"/>
    <col min="1558" max="1558" width="13.7109375" style="10" bestFit="1" customWidth="1"/>
    <col min="1559" max="1559" width="8.85546875" style="10"/>
    <col min="1560" max="1560" width="13.7109375" style="10" bestFit="1" customWidth="1"/>
    <col min="1561" max="1561" width="8.85546875" style="10"/>
    <col min="1562" max="1562" width="13.7109375" style="10" bestFit="1" customWidth="1"/>
    <col min="1563" max="1563" width="8.85546875" style="10"/>
    <col min="1564" max="1564" width="13.7109375" style="10" bestFit="1" customWidth="1"/>
    <col min="1565" max="1565" width="8.85546875" style="10"/>
    <col min="1566" max="1566" width="13.7109375" style="10" bestFit="1" customWidth="1"/>
    <col min="1567" max="1567" width="8.85546875" style="10"/>
    <col min="1568" max="1568" width="13.7109375" style="10" bestFit="1" customWidth="1"/>
    <col min="1569" max="1569" width="8.85546875" style="10"/>
    <col min="1570" max="1570" width="13.7109375" style="10" bestFit="1" customWidth="1"/>
    <col min="1571" max="1571" width="8.85546875" style="10"/>
    <col min="1572" max="1572" width="13.7109375" style="10" bestFit="1" customWidth="1"/>
    <col min="1573" max="1573" width="8.85546875" style="10"/>
    <col min="1574" max="1574" width="13.7109375" style="10" bestFit="1" customWidth="1"/>
    <col min="1575" max="1575" width="8.85546875" style="10"/>
    <col min="1576" max="1576" width="13.7109375" style="10" bestFit="1" customWidth="1"/>
    <col min="1577" max="1577" width="8.85546875" style="10"/>
    <col min="1578" max="1578" width="13.7109375" style="10" bestFit="1" customWidth="1"/>
    <col min="1579" max="1579" width="8.85546875" style="10"/>
    <col min="1580" max="1580" width="13.7109375" style="10" bestFit="1" customWidth="1"/>
    <col min="1581" max="1581" width="8.85546875" style="10"/>
    <col min="1582" max="1582" width="13.7109375" style="10" bestFit="1" customWidth="1"/>
    <col min="1583" max="1583" width="8.85546875" style="10"/>
    <col min="1584" max="1584" width="13.7109375" style="10" bestFit="1" customWidth="1"/>
    <col min="1585" max="1585" width="8.85546875" style="10"/>
    <col min="1586" max="1586" width="13.7109375" style="10" bestFit="1" customWidth="1"/>
    <col min="1587" max="1587" width="8.85546875" style="10"/>
    <col min="1588" max="1588" width="13.7109375" style="10" bestFit="1" customWidth="1"/>
    <col min="1589" max="1589" width="8.85546875" style="10"/>
    <col min="1590" max="1590" width="13.7109375" style="10" bestFit="1" customWidth="1"/>
    <col min="1591" max="1591" width="8.85546875" style="10"/>
    <col min="1592" max="1592" width="13.7109375" style="10" bestFit="1" customWidth="1"/>
    <col min="1593" max="1593" width="8.85546875" style="10"/>
    <col min="1594" max="1594" width="13.7109375" style="10" bestFit="1" customWidth="1"/>
    <col min="1595" max="1595" width="8.85546875" style="10"/>
    <col min="1596" max="1596" width="13.7109375" style="10" bestFit="1" customWidth="1"/>
    <col min="1597" max="1597" width="8.85546875" style="10"/>
    <col min="1598" max="1598" width="13.7109375" style="10" bestFit="1" customWidth="1"/>
    <col min="1599" max="1599" width="8.85546875" style="10"/>
    <col min="1600" max="1600" width="13.7109375" style="10" bestFit="1" customWidth="1"/>
    <col min="1601" max="1601" width="8.85546875" style="10"/>
    <col min="1602" max="1602" width="13.7109375" style="10" bestFit="1" customWidth="1"/>
    <col min="1603" max="1603" width="8.85546875" style="10"/>
    <col min="1604" max="1604" width="13.7109375" style="10" bestFit="1" customWidth="1"/>
    <col min="1605" max="1605" width="8.85546875" style="10"/>
    <col min="1606" max="1606" width="13.7109375" style="10" bestFit="1" customWidth="1"/>
    <col min="1607" max="1607" width="8.85546875" style="10"/>
    <col min="1608" max="1608" width="13.7109375" style="10" bestFit="1" customWidth="1"/>
    <col min="1609" max="1609" width="8.85546875" style="10"/>
    <col min="1610" max="1610" width="13.7109375" style="10" bestFit="1" customWidth="1"/>
    <col min="1611" max="1611" width="8.85546875" style="10"/>
    <col min="1612" max="1612" width="13.7109375" style="10" bestFit="1" customWidth="1"/>
    <col min="1613" max="1613" width="8.85546875" style="10"/>
    <col min="1614" max="1614" width="13.7109375" style="10" bestFit="1" customWidth="1"/>
    <col min="1615" max="1615" width="8.85546875" style="10"/>
    <col min="1616" max="1616" width="13.7109375" style="10" bestFit="1" customWidth="1"/>
    <col min="1617" max="1617" width="8.85546875" style="10"/>
    <col min="1618" max="1618" width="13.7109375" style="10" bestFit="1" customWidth="1"/>
    <col min="1619" max="1619" width="8.85546875" style="10"/>
    <col min="1620" max="1620" width="13.7109375" style="10" bestFit="1" customWidth="1"/>
    <col min="1621" max="1621" width="8.85546875" style="10"/>
    <col min="1622" max="1622" width="13.7109375" style="10" bestFit="1" customWidth="1"/>
    <col min="1623" max="1623" width="8.85546875" style="10"/>
    <col min="1624" max="1624" width="13.7109375" style="10" bestFit="1" customWidth="1"/>
    <col min="1625" max="1625" width="8.85546875" style="10"/>
    <col min="1626" max="1626" width="13.7109375" style="10" bestFit="1" customWidth="1"/>
    <col min="1627" max="1627" width="8.85546875" style="10"/>
    <col min="1628" max="1628" width="13.7109375" style="10" bestFit="1" customWidth="1"/>
    <col min="1629" max="1629" width="8.85546875" style="10"/>
    <col min="1630" max="1630" width="13.7109375" style="10" bestFit="1" customWidth="1"/>
    <col min="1631" max="1631" width="8.85546875" style="10"/>
    <col min="1632" max="1632" width="13.7109375" style="10" bestFit="1" customWidth="1"/>
    <col min="1633" max="1633" width="8.85546875" style="10"/>
    <col min="1634" max="1634" width="13.7109375" style="10" bestFit="1" customWidth="1"/>
    <col min="1635" max="1635" width="8.85546875" style="10"/>
    <col min="1636" max="1636" width="13.7109375" style="10" bestFit="1" customWidth="1"/>
    <col min="1637" max="1637" width="8.85546875" style="10"/>
    <col min="1638" max="1638" width="13.7109375" style="10" bestFit="1" customWidth="1"/>
    <col min="1639" max="1639" width="8.85546875" style="10"/>
    <col min="1640" max="1640" width="13.7109375" style="10" bestFit="1" customWidth="1"/>
    <col min="1641" max="1641" width="8.85546875" style="10"/>
    <col min="1642" max="1642" width="13.7109375" style="10" bestFit="1" customWidth="1"/>
    <col min="1643" max="1643" width="8.85546875" style="10"/>
    <col min="1644" max="1644" width="13.7109375" style="10" bestFit="1" customWidth="1"/>
    <col min="1645" max="1645" width="8.85546875" style="10"/>
    <col min="1646" max="1646" width="13.7109375" style="10" bestFit="1" customWidth="1"/>
    <col min="1647" max="1647" width="8.85546875" style="10"/>
    <col min="1648" max="1648" width="13.7109375" style="10" bestFit="1" customWidth="1"/>
    <col min="1649" max="1649" width="8.85546875" style="10"/>
    <col min="1650" max="1650" width="13.7109375" style="10" bestFit="1" customWidth="1"/>
    <col min="1651" max="1651" width="8.85546875" style="10"/>
    <col min="1652" max="1652" width="13.7109375" style="10" bestFit="1" customWidth="1"/>
    <col min="1653" max="1653" width="8.85546875" style="10"/>
    <col min="1654" max="1654" width="13.7109375" style="10" bestFit="1" customWidth="1"/>
    <col min="1655" max="1655" width="12.5703125" style="10" bestFit="1" customWidth="1"/>
    <col min="1656" max="1656" width="13.7109375" style="10" bestFit="1" customWidth="1"/>
    <col min="1657" max="1657" width="8.85546875" style="10"/>
    <col min="1658" max="1658" width="13.7109375" style="10" bestFit="1" customWidth="1"/>
    <col min="1659" max="1659" width="8.85546875" style="10"/>
    <col min="1660" max="1660" width="13.7109375" style="10" bestFit="1" customWidth="1"/>
    <col min="1661" max="1661" width="8.85546875" style="10"/>
    <col min="1662" max="1662" width="13.7109375" style="10" bestFit="1" customWidth="1"/>
    <col min="1663" max="1663" width="8.85546875" style="10"/>
    <col min="1664" max="1664" width="13.7109375" style="10" bestFit="1" customWidth="1"/>
    <col min="1665" max="1665" width="8.85546875" style="10"/>
    <col min="1666" max="1666" width="13.7109375" style="10" bestFit="1" customWidth="1"/>
    <col min="1667" max="1667" width="8.85546875" style="10"/>
    <col min="1668" max="1668" width="13.7109375" style="10" bestFit="1" customWidth="1"/>
    <col min="1669" max="1669" width="8.85546875" style="10"/>
    <col min="1670" max="1670" width="13.7109375" style="10" bestFit="1" customWidth="1"/>
    <col min="1671" max="1671" width="8.85546875" style="10"/>
    <col min="1672" max="1672" width="13.7109375" style="10" bestFit="1" customWidth="1"/>
    <col min="1673" max="1673" width="8.85546875" style="10"/>
    <col min="1674" max="1674" width="13.7109375" style="10" bestFit="1" customWidth="1"/>
    <col min="1675" max="1675" width="8.85546875" style="10"/>
    <col min="1676" max="1676" width="13.7109375" style="10" bestFit="1" customWidth="1"/>
    <col min="1677" max="1677" width="8.85546875" style="10"/>
    <col min="1678" max="1678" width="13.7109375" style="10" bestFit="1" customWidth="1"/>
    <col min="1679" max="1679" width="8.85546875" style="10"/>
    <col min="1680" max="1680" width="13.7109375" style="10" bestFit="1" customWidth="1"/>
    <col min="1681" max="1681" width="8.85546875" style="10"/>
    <col min="1682" max="1682" width="13.7109375" style="10" bestFit="1" customWidth="1"/>
    <col min="1683" max="1683" width="8.85546875" style="10"/>
    <col min="1684" max="1684" width="13.7109375" style="10" bestFit="1" customWidth="1"/>
    <col min="1685" max="1685" width="8.85546875" style="10"/>
    <col min="1686" max="1686" width="13.7109375" style="10" bestFit="1" customWidth="1"/>
    <col min="1687" max="1687" width="8.85546875" style="10"/>
    <col min="1688" max="1688" width="13.7109375" style="10" bestFit="1" customWidth="1"/>
    <col min="1689" max="1689" width="8.85546875" style="10"/>
    <col min="1690" max="1690" width="13.7109375" style="10" bestFit="1" customWidth="1"/>
    <col min="1691" max="1691" width="8.85546875" style="10"/>
    <col min="1692" max="1692" width="13.7109375" style="10" bestFit="1" customWidth="1"/>
    <col min="1693" max="1693" width="8.85546875" style="10"/>
    <col min="1694" max="1694" width="13.7109375" style="10" bestFit="1" customWidth="1"/>
    <col min="1695" max="1695" width="8.85546875" style="10"/>
    <col min="1696" max="1696" width="13.7109375" style="10" bestFit="1" customWidth="1"/>
    <col min="1697" max="1697" width="8.85546875" style="10"/>
    <col min="1698" max="1698" width="13.7109375" style="10" bestFit="1" customWidth="1"/>
    <col min="1699" max="1699" width="8.85546875" style="10"/>
    <col min="1700" max="1700" width="13.7109375" style="10" bestFit="1" customWidth="1"/>
    <col min="1701" max="1701" width="16.85546875" style="10" bestFit="1" customWidth="1"/>
    <col min="1702" max="1702" width="13.7109375" style="10" bestFit="1" customWidth="1"/>
    <col min="1703" max="1703" width="16.85546875" style="10" bestFit="1" customWidth="1"/>
    <col min="1704" max="1704" width="13.7109375" style="10" bestFit="1" customWidth="1"/>
    <col min="1705" max="1705" width="9.28515625" style="10" bestFit="1" customWidth="1"/>
    <col min="1706" max="1706" width="13.7109375" style="10" bestFit="1" customWidth="1"/>
    <col min="1707" max="1707" width="9.28515625" style="10" bestFit="1" customWidth="1"/>
    <col min="1708" max="1708" width="13.7109375" style="10" bestFit="1" customWidth="1"/>
    <col min="1709" max="1709" width="9.28515625" style="10" bestFit="1" customWidth="1"/>
    <col min="1710" max="1710" width="13.7109375" style="10" bestFit="1" customWidth="1"/>
    <col min="1711" max="1711" width="9.28515625" style="10" bestFit="1" customWidth="1"/>
    <col min="1712" max="1712" width="13.7109375" style="10" bestFit="1" customWidth="1"/>
    <col min="1713" max="1713" width="9.28515625" style="10" bestFit="1" customWidth="1"/>
    <col min="1714" max="1714" width="13.7109375" style="10" bestFit="1" customWidth="1"/>
    <col min="1715" max="1715" width="9.28515625" style="10" bestFit="1" customWidth="1"/>
    <col min="1716" max="1716" width="13.7109375" style="10" bestFit="1" customWidth="1"/>
    <col min="1717" max="1717" width="9.28515625" style="10" bestFit="1" customWidth="1"/>
    <col min="1718" max="1718" width="13.7109375" style="10" bestFit="1" customWidth="1"/>
    <col min="1719" max="1719" width="16.85546875" style="10" bestFit="1" customWidth="1"/>
    <col min="1720" max="1720" width="13.7109375" style="10" bestFit="1" customWidth="1"/>
    <col min="1721" max="1721" width="9.28515625" style="10" bestFit="1" customWidth="1"/>
    <col min="1722" max="1722" width="13.7109375" style="10" bestFit="1" customWidth="1"/>
    <col min="1723" max="1723" width="9.28515625" style="10" bestFit="1" customWidth="1"/>
    <col min="1724" max="1724" width="13.7109375" style="10" bestFit="1" customWidth="1"/>
    <col min="1725" max="1725" width="9.28515625" style="10" bestFit="1" customWidth="1"/>
    <col min="1726" max="1726" width="13.7109375" style="10" bestFit="1" customWidth="1"/>
    <col min="1727" max="1727" width="16.85546875" style="10" bestFit="1" customWidth="1"/>
    <col min="1728" max="1728" width="13.7109375" style="10" bestFit="1" customWidth="1"/>
    <col min="1729" max="1729" width="16.85546875" style="10" bestFit="1" customWidth="1"/>
    <col min="1730" max="1730" width="13.7109375" style="10" bestFit="1" customWidth="1"/>
    <col min="1731" max="1731" width="16.85546875" style="10" bestFit="1" customWidth="1"/>
    <col min="1732" max="1732" width="13.7109375" style="10" bestFit="1" customWidth="1"/>
    <col min="1733" max="1733" width="16.85546875" style="10" bestFit="1" customWidth="1"/>
    <col min="1734" max="1734" width="13.7109375" style="10" bestFit="1" customWidth="1"/>
    <col min="1735" max="1735" width="8.85546875" style="10"/>
    <col min="1736" max="1736" width="13.7109375" style="10" bestFit="1" customWidth="1"/>
    <col min="1737" max="1737" width="8.85546875" style="10"/>
    <col min="1738" max="1738" width="13.7109375" style="10" bestFit="1" customWidth="1"/>
    <col min="1739" max="1739" width="8.85546875" style="10"/>
    <col min="1740" max="1740" width="13.7109375" style="10" bestFit="1" customWidth="1"/>
    <col min="1741" max="1741" width="8.85546875" style="10"/>
    <col min="1742" max="1742" width="13.7109375" style="10" bestFit="1" customWidth="1"/>
    <col min="1743" max="1743" width="8.85546875" style="10"/>
    <col min="1744" max="1744" width="13.7109375" style="10" bestFit="1" customWidth="1"/>
    <col min="1745" max="1745" width="8.85546875" style="10"/>
    <col min="1746" max="1746" width="13.7109375" style="10" bestFit="1" customWidth="1"/>
    <col min="1747" max="1747" width="8.85546875" style="10"/>
    <col min="1748" max="1748" width="13.7109375" style="10" bestFit="1" customWidth="1"/>
    <col min="1749" max="1749" width="8.85546875" style="10"/>
    <col min="1750" max="1750" width="13.7109375" style="10" bestFit="1" customWidth="1"/>
    <col min="1751" max="1751" width="8.85546875" style="10"/>
    <col min="1752" max="1752" width="13.7109375" style="10" bestFit="1" customWidth="1"/>
    <col min="1753" max="1753" width="8.85546875" style="10"/>
    <col min="1754" max="1754" width="13.7109375" style="10" bestFit="1" customWidth="1"/>
    <col min="1755" max="1755" width="8.85546875" style="10"/>
    <col min="1756" max="1756" width="13.7109375" style="10" bestFit="1" customWidth="1"/>
    <col min="1757" max="1757" width="8.85546875" style="10"/>
    <col min="1758" max="1758" width="13.7109375" style="10" bestFit="1" customWidth="1"/>
    <col min="1759" max="1759" width="8.85546875" style="10"/>
    <col min="1760" max="1760" width="13.7109375" style="10" bestFit="1" customWidth="1"/>
    <col min="1761" max="1761" width="8.85546875" style="10"/>
    <col min="1762" max="1762" width="13.7109375" style="10" bestFit="1" customWidth="1"/>
    <col min="1763" max="1763" width="8.85546875" style="10"/>
    <col min="1764" max="1764" width="13.7109375" style="10" bestFit="1" customWidth="1"/>
    <col min="1765" max="1765" width="8.85546875" style="10"/>
    <col min="1766" max="1766" width="13.7109375" style="10" bestFit="1" customWidth="1"/>
    <col min="1767" max="1767" width="8.85546875" style="10"/>
    <col min="1768" max="1768" width="13.7109375" style="10" bestFit="1" customWidth="1"/>
    <col min="1769" max="1769" width="8.85546875" style="10"/>
    <col min="1770" max="1770" width="13.7109375" style="10" bestFit="1" customWidth="1"/>
    <col min="1771" max="1771" width="8.85546875" style="10"/>
    <col min="1772" max="1772" width="13.7109375" style="10" bestFit="1" customWidth="1"/>
    <col min="1773" max="1773" width="8.85546875" style="10"/>
    <col min="1774" max="1774" width="13.7109375" style="10" bestFit="1" customWidth="1"/>
    <col min="1775" max="1775" width="8.85546875" style="10"/>
    <col min="1776" max="1776" width="13.7109375" style="10" bestFit="1" customWidth="1"/>
    <col min="1777" max="1777" width="8.85546875" style="10"/>
    <col min="1778" max="1778" width="13.7109375" style="10" bestFit="1" customWidth="1"/>
    <col min="1779" max="1779" width="8.85546875" style="10"/>
    <col min="1780" max="1780" width="13.7109375" style="10" bestFit="1" customWidth="1"/>
    <col min="1781" max="1781" width="8.85546875" style="10"/>
    <col min="1782" max="1782" width="13.7109375" style="10" bestFit="1" customWidth="1"/>
    <col min="1783" max="1783" width="9.28515625" style="10" bestFit="1" customWidth="1"/>
    <col min="1784" max="1784" width="13.7109375" style="10" bestFit="1" customWidth="1"/>
    <col min="1785" max="1785" width="9.28515625" style="10" bestFit="1" customWidth="1"/>
    <col min="1786" max="1786" width="13.7109375" style="10" bestFit="1" customWidth="1"/>
    <col min="1787" max="1787" width="16.85546875" style="10" bestFit="1" customWidth="1"/>
    <col min="1788" max="1788" width="13.7109375" style="10" bestFit="1" customWidth="1"/>
    <col min="1789" max="1789" width="8.85546875" style="10"/>
    <col min="1790" max="1790" width="13.7109375" style="10" bestFit="1" customWidth="1"/>
    <col min="1791" max="1791" width="8.85546875" style="10"/>
    <col min="1792" max="1792" width="13.7109375" style="10" bestFit="1" customWidth="1"/>
    <col min="1793" max="1793" width="8.85546875" style="10"/>
    <col min="1794" max="1794" width="13.7109375" style="10" bestFit="1" customWidth="1"/>
    <col min="1795" max="1795" width="16.85546875" style="10" bestFit="1" customWidth="1"/>
    <col min="1796" max="1796" width="13.7109375" style="10" bestFit="1" customWidth="1"/>
    <col min="1797" max="1797" width="8.85546875" style="10"/>
    <col min="1798" max="1798" width="13.7109375" style="10" bestFit="1" customWidth="1"/>
    <col min="1799" max="1799" width="8.85546875" style="10"/>
    <col min="1800" max="1800" width="13.7109375" style="10" bestFit="1" customWidth="1"/>
    <col min="1801" max="1801" width="8.85546875" style="10"/>
    <col min="1802" max="1802" width="13.7109375" style="10" bestFit="1" customWidth="1"/>
    <col min="1803" max="1803" width="16.85546875" style="10" bestFit="1" customWidth="1"/>
    <col min="1804" max="1804" width="13.7109375" style="10" bestFit="1" customWidth="1"/>
    <col min="1805" max="1805" width="16.85546875" style="10" bestFit="1" customWidth="1"/>
    <col min="1806" max="1806" width="13.7109375" style="10" bestFit="1" customWidth="1"/>
    <col min="1807" max="1807" width="8.85546875" style="10"/>
    <col min="1808" max="1808" width="13.7109375" style="10" bestFit="1" customWidth="1"/>
    <col min="1809" max="1809" width="8.85546875" style="10"/>
    <col min="1810" max="1810" width="13.7109375" style="10" bestFit="1" customWidth="1"/>
    <col min="1811" max="1811" width="8.85546875" style="10"/>
    <col min="1812" max="1812" width="13.7109375" style="10" bestFit="1" customWidth="1"/>
    <col min="1813" max="1813" width="8.85546875" style="10"/>
    <col min="1814" max="1814" width="13.7109375" style="10" bestFit="1" customWidth="1"/>
    <col min="1815" max="1815" width="8.85546875" style="10"/>
    <col min="1816" max="1816" width="13.7109375" style="10" bestFit="1" customWidth="1"/>
    <col min="1817" max="1817" width="8.85546875" style="10"/>
    <col min="1818" max="1818" width="13.7109375" style="10" bestFit="1" customWidth="1"/>
    <col min="1819" max="1819" width="9.28515625" style="10" bestFit="1" customWidth="1"/>
    <col min="1820" max="1820" width="13.7109375" style="10" bestFit="1" customWidth="1"/>
    <col min="1821" max="1821" width="9.28515625" style="10" bestFit="1" customWidth="1"/>
    <col min="1822" max="1822" width="13.7109375" style="10" bestFit="1" customWidth="1"/>
    <col min="1823" max="1823" width="16.85546875" style="10" bestFit="1" customWidth="1"/>
    <col min="1824" max="1824" width="13.7109375" style="10" bestFit="1" customWidth="1"/>
    <col min="1825" max="1825" width="8.85546875" style="10"/>
    <col min="1826" max="1826" width="13.7109375" style="10" bestFit="1" customWidth="1"/>
    <col min="1827" max="1827" width="8.85546875" style="10"/>
    <col min="1828" max="1828" width="13.7109375" style="10" bestFit="1" customWidth="1"/>
    <col min="1829" max="1829" width="8.85546875" style="10"/>
    <col min="1830" max="1830" width="13.7109375" style="10" bestFit="1" customWidth="1"/>
    <col min="1831" max="1831" width="8.85546875" style="10"/>
    <col min="1832" max="1832" width="13.7109375" style="10" bestFit="1" customWidth="1"/>
    <col min="1833" max="1833" width="9.28515625" style="10" bestFit="1" customWidth="1"/>
    <col min="1834" max="1834" width="13.7109375" style="10" bestFit="1" customWidth="1"/>
    <col min="1835" max="1835" width="9.28515625" style="10" bestFit="1" customWidth="1"/>
    <col min="1836" max="1836" width="13.7109375" style="10" bestFit="1" customWidth="1"/>
    <col min="1837" max="1837" width="8.85546875" style="10"/>
    <col min="1838" max="1838" width="13.7109375" style="10" bestFit="1" customWidth="1"/>
    <col min="1839" max="1839" width="8.85546875" style="10"/>
    <col min="1840" max="1840" width="13.7109375" style="10" bestFit="1" customWidth="1"/>
    <col min="1841" max="1841" width="8.85546875" style="10"/>
    <col min="1842" max="1842" width="13.7109375" style="10" bestFit="1" customWidth="1"/>
    <col min="1843" max="1843" width="8.85546875" style="10"/>
    <col min="1844" max="1844" width="13.7109375" style="10" bestFit="1" customWidth="1"/>
    <col min="1845" max="1845" width="8.85546875" style="10"/>
    <col min="1846" max="1846" width="13.7109375" style="10" bestFit="1" customWidth="1"/>
    <col min="1847" max="1847" width="8.85546875" style="10"/>
    <col min="1848" max="1848" width="13.7109375" style="10" bestFit="1" customWidth="1"/>
    <col min="1849" max="1849" width="8.85546875" style="10"/>
    <col min="1850" max="1850" width="13.7109375" style="10" bestFit="1" customWidth="1"/>
    <col min="1851" max="1851" width="8.85546875" style="10"/>
    <col min="1852" max="1852" width="13.7109375" style="10" bestFit="1" customWidth="1"/>
    <col min="1853" max="1853" width="8.85546875" style="10"/>
    <col min="1854" max="1854" width="13.7109375" style="10" bestFit="1" customWidth="1"/>
    <col min="1855" max="1855" width="8.85546875" style="10"/>
    <col min="1856" max="1856" width="13.7109375" style="10" bestFit="1" customWidth="1"/>
    <col min="1857" max="1857" width="8.85546875" style="10"/>
    <col min="1858" max="1858" width="13.7109375" style="10" bestFit="1" customWidth="1"/>
    <col min="1859" max="1859" width="8.85546875" style="10"/>
    <col min="1860" max="1860" width="13.7109375" style="10" bestFit="1" customWidth="1"/>
    <col min="1861" max="1861" width="8.85546875" style="10"/>
    <col min="1862" max="1862" width="13.7109375" style="10" bestFit="1" customWidth="1"/>
    <col min="1863" max="1863" width="8.85546875" style="10"/>
    <col min="1864" max="1864" width="13.7109375" style="10" bestFit="1" customWidth="1"/>
    <col min="1865" max="1865" width="8.85546875" style="10"/>
    <col min="1866" max="1866" width="13.7109375" style="10" bestFit="1" customWidth="1"/>
    <col min="1867" max="1867" width="8.85546875" style="10"/>
    <col min="1868" max="1868" width="13.7109375" style="10" bestFit="1" customWidth="1"/>
    <col min="1869" max="1869" width="8.85546875" style="10"/>
    <col min="1870" max="1870" width="13.7109375" style="10" bestFit="1" customWidth="1"/>
    <col min="1871" max="1871" width="8.85546875" style="10"/>
    <col min="1872" max="1872" width="13.7109375" style="10" bestFit="1" customWidth="1"/>
    <col min="1873" max="1873" width="8.85546875" style="10"/>
    <col min="1874" max="1874" width="13.7109375" style="10" bestFit="1" customWidth="1"/>
    <col min="1875" max="1875" width="8.85546875" style="10"/>
    <col min="1876" max="1876" width="13.7109375" style="10" bestFit="1" customWidth="1"/>
    <col min="1877" max="1877" width="8.85546875" style="10"/>
    <col min="1878" max="1878" width="13.7109375" style="10" bestFit="1" customWidth="1"/>
    <col min="1879" max="1879" width="8.85546875" style="10"/>
    <col min="1880" max="1880" width="13.7109375" style="10" bestFit="1" customWidth="1"/>
    <col min="1881" max="1881" width="8.85546875" style="10"/>
    <col min="1882" max="1882" width="13.7109375" style="10" bestFit="1" customWidth="1"/>
    <col min="1883" max="1883" width="8.85546875" style="10"/>
    <col min="1884" max="1884" width="13.7109375" style="10" bestFit="1" customWidth="1"/>
    <col min="1885" max="1885" width="8.85546875" style="10"/>
    <col min="1886" max="1886" width="13.7109375" style="10" bestFit="1" customWidth="1"/>
    <col min="1887" max="1887" width="8.85546875" style="10"/>
    <col min="1888" max="1888" width="13.7109375" style="10" bestFit="1" customWidth="1"/>
    <col min="1889" max="1889" width="8.85546875" style="10"/>
    <col min="1890" max="1890" width="13.7109375" style="10" bestFit="1" customWidth="1"/>
    <col min="1891" max="1891" width="8.85546875" style="10"/>
    <col min="1892" max="1892" width="13.7109375" style="10" bestFit="1" customWidth="1"/>
    <col min="1893" max="1893" width="8.85546875" style="10"/>
    <col min="1894" max="1894" width="13.7109375" style="10" bestFit="1" customWidth="1"/>
    <col min="1895" max="1895" width="8.85546875" style="10"/>
    <col min="1896" max="1896" width="13.7109375" style="10" bestFit="1" customWidth="1"/>
    <col min="1897" max="1897" width="8.85546875" style="10"/>
    <col min="1898" max="1898" width="13.7109375" style="10" bestFit="1" customWidth="1"/>
    <col min="1899" max="1899" width="8.85546875" style="10"/>
    <col min="1900" max="1900" width="13.7109375" style="10" bestFit="1" customWidth="1"/>
    <col min="1901" max="1901" width="8.85546875" style="10"/>
    <col min="1902" max="1902" width="13.7109375" style="10" bestFit="1" customWidth="1"/>
    <col min="1903" max="1903" width="8.85546875" style="10"/>
    <col min="1904" max="1904" width="13.7109375" style="10" bestFit="1" customWidth="1"/>
    <col min="1905" max="1905" width="8.85546875" style="10"/>
    <col min="1906" max="1906" width="13.7109375" style="10" bestFit="1" customWidth="1"/>
    <col min="1907" max="1907" width="8.85546875" style="10"/>
    <col min="1908" max="1908" width="13.7109375" style="10" bestFit="1" customWidth="1"/>
    <col min="1909" max="1909" width="8.85546875" style="10"/>
    <col min="1910" max="1910" width="13.7109375" style="10" bestFit="1" customWidth="1"/>
    <col min="1911" max="1911" width="8.85546875" style="10"/>
    <col min="1912" max="1912" width="13.7109375" style="10" bestFit="1" customWidth="1"/>
    <col min="1913" max="1913" width="8.85546875" style="10"/>
    <col min="1914" max="1914" width="13.7109375" style="10" bestFit="1" customWidth="1"/>
    <col min="1915" max="1915" width="8.85546875" style="10"/>
    <col min="1916" max="1916" width="13.7109375" style="10" bestFit="1" customWidth="1"/>
    <col min="1917" max="1917" width="8.85546875" style="10"/>
    <col min="1918" max="1918" width="13.7109375" style="10" bestFit="1" customWidth="1"/>
    <col min="1919" max="1919" width="8.85546875" style="10"/>
    <col min="1920" max="1920" width="13.7109375" style="10" bestFit="1" customWidth="1"/>
    <col min="1921" max="1921" width="8.85546875" style="10"/>
    <col min="1922" max="1922" width="13.7109375" style="10" bestFit="1" customWidth="1"/>
    <col min="1923" max="1923" width="8.85546875" style="10"/>
    <col min="1924" max="1924" width="13.7109375" style="10" bestFit="1" customWidth="1"/>
    <col min="1925" max="1925" width="8.85546875" style="10"/>
    <col min="1926" max="1926" width="13.7109375" style="10" bestFit="1" customWidth="1"/>
    <col min="1927" max="1927" width="8.85546875" style="10"/>
    <col min="1928" max="1928" width="13.7109375" style="10" bestFit="1" customWidth="1"/>
    <col min="1929" max="1929" width="8.85546875" style="10"/>
    <col min="1930" max="1930" width="13.7109375" style="10" bestFit="1" customWidth="1"/>
    <col min="1931" max="1931" width="8.85546875" style="10"/>
    <col min="1932" max="1932" width="13.7109375" style="10" bestFit="1" customWidth="1"/>
    <col min="1933" max="1933" width="8.85546875" style="10"/>
    <col min="1934" max="1934" width="13.7109375" style="10" bestFit="1" customWidth="1"/>
    <col min="1935" max="1935" width="8.85546875" style="10"/>
    <col min="1936" max="1936" width="13.7109375" style="10" bestFit="1" customWidth="1"/>
    <col min="1937" max="1937" width="8.85546875" style="10"/>
    <col min="1938" max="1938" width="13.7109375" style="10" bestFit="1" customWidth="1"/>
    <col min="1939" max="1939" width="8.85546875" style="10"/>
    <col min="1940" max="1940" width="13.7109375" style="10" bestFit="1" customWidth="1"/>
    <col min="1941" max="1941" width="8.85546875" style="10"/>
    <col min="1942" max="1942" width="13.7109375" style="10" bestFit="1" customWidth="1"/>
    <col min="1943" max="1943" width="8.85546875" style="10"/>
    <col min="1944" max="1944" width="13.7109375" style="10" bestFit="1" customWidth="1"/>
    <col min="1945" max="1945" width="8.85546875" style="10"/>
    <col min="1946" max="1946" width="13.7109375" style="10" bestFit="1" customWidth="1"/>
    <col min="1947" max="1947" width="8.85546875" style="10"/>
    <col min="1948" max="1948" width="13.7109375" style="10" bestFit="1" customWidth="1"/>
    <col min="1949" max="1949" width="8.85546875" style="10"/>
    <col min="1950" max="1950" width="13.7109375" style="10" bestFit="1" customWidth="1"/>
    <col min="1951" max="1951" width="8.85546875" style="10"/>
    <col min="1952" max="1952" width="13.7109375" style="10" bestFit="1" customWidth="1"/>
    <col min="1953" max="1953" width="8.85546875" style="10"/>
    <col min="1954" max="1954" width="13.7109375" style="10" bestFit="1" customWidth="1"/>
    <col min="1955" max="1955" width="8.85546875" style="10"/>
    <col min="1956" max="1956" width="13.7109375" style="10" bestFit="1" customWidth="1"/>
    <col min="1957" max="1957" width="8.85546875" style="10"/>
    <col min="1958" max="1958" width="13.7109375" style="10" bestFit="1" customWidth="1"/>
    <col min="1959" max="1959" width="8.85546875" style="10"/>
    <col min="1960" max="1960" width="13.7109375" style="10" bestFit="1" customWidth="1"/>
    <col min="1961" max="1961" width="8.85546875" style="10"/>
    <col min="1962" max="1962" width="13.7109375" style="10" bestFit="1" customWidth="1"/>
    <col min="1963" max="1963" width="8.85546875" style="10"/>
    <col min="1964" max="1964" width="13.7109375" style="10" bestFit="1" customWidth="1"/>
    <col min="1965" max="1965" width="8.85546875" style="10"/>
    <col min="1966" max="1966" width="13.7109375" style="10" bestFit="1" customWidth="1"/>
    <col min="1967" max="1967" width="8.85546875" style="10"/>
    <col min="1968" max="1968" width="13.7109375" style="10" bestFit="1" customWidth="1"/>
    <col min="1969" max="1969" width="8.85546875" style="10"/>
    <col min="1970" max="1970" width="13.7109375" style="10" bestFit="1" customWidth="1"/>
    <col min="1971" max="1971" width="8.85546875" style="10"/>
    <col min="1972" max="1972" width="13.7109375" style="10" bestFit="1" customWidth="1"/>
    <col min="1973" max="1973" width="8.85546875" style="10"/>
    <col min="1974" max="1974" width="13.7109375" style="10" bestFit="1" customWidth="1"/>
    <col min="1975" max="1975" width="8.85546875" style="10"/>
    <col min="1976" max="1976" width="13.7109375" style="10" bestFit="1" customWidth="1"/>
    <col min="1977" max="1977" width="8.85546875" style="10"/>
    <col min="1978" max="1978" width="13.7109375" style="10" bestFit="1" customWidth="1"/>
    <col min="1979" max="1979" width="8.85546875" style="10"/>
    <col min="1980" max="1980" width="13.7109375" style="10" bestFit="1" customWidth="1"/>
    <col min="1981" max="1981" width="8.85546875" style="10"/>
    <col min="1982" max="1982" width="13.7109375" style="10" bestFit="1" customWidth="1"/>
    <col min="1983" max="1983" width="8.85546875" style="10"/>
    <col min="1984" max="1984" width="13.7109375" style="10" bestFit="1" customWidth="1"/>
    <col min="1985" max="1985" width="8.85546875" style="10"/>
    <col min="1986" max="1986" width="13.7109375" style="10" bestFit="1" customWidth="1"/>
    <col min="1987" max="1987" width="8.85546875" style="10"/>
    <col min="1988" max="1988" width="13.7109375" style="10" bestFit="1" customWidth="1"/>
    <col min="1989" max="1989" width="8.85546875" style="10"/>
    <col min="1990" max="1990" width="13.7109375" style="10" bestFit="1" customWidth="1"/>
    <col min="1991" max="1991" width="8.85546875" style="10"/>
    <col min="1992" max="1992" width="13.7109375" style="10" bestFit="1" customWidth="1"/>
    <col min="1993" max="1993" width="8.85546875" style="10"/>
    <col min="1994" max="1994" width="13.7109375" style="10" bestFit="1" customWidth="1"/>
    <col min="1995" max="1995" width="8.85546875" style="10"/>
    <col min="1996" max="1996" width="13.7109375" style="10" bestFit="1" customWidth="1"/>
    <col min="1997" max="1997" width="8.85546875" style="10"/>
    <col min="1998" max="1998" width="13.7109375" style="10" bestFit="1" customWidth="1"/>
    <col min="1999" max="1999" width="8.85546875" style="10"/>
    <col min="2000" max="2000" width="13.7109375" style="10" bestFit="1" customWidth="1"/>
    <col min="2001" max="2001" width="8.85546875" style="10"/>
    <col min="2002" max="2002" width="13.7109375" style="10" bestFit="1" customWidth="1"/>
    <col min="2003" max="2003" width="8.85546875" style="10"/>
    <col min="2004" max="2004" width="13.7109375" style="10" bestFit="1" customWidth="1"/>
    <col min="2005" max="2005" width="8.85546875" style="10"/>
    <col min="2006" max="2006" width="13.7109375" style="10" bestFit="1" customWidth="1"/>
    <col min="2007" max="2007" width="8.85546875" style="10"/>
    <col min="2008" max="2008" width="13.7109375" style="10" bestFit="1" customWidth="1"/>
    <col min="2009" max="2009" width="8.85546875" style="10"/>
    <col min="2010" max="2010" width="13.7109375" style="10" bestFit="1" customWidth="1"/>
    <col min="2011" max="2011" width="8.85546875" style="10"/>
    <col min="2012" max="2012" width="13.7109375" style="10" bestFit="1" customWidth="1"/>
    <col min="2013" max="2013" width="8.85546875" style="10"/>
    <col min="2014" max="2014" width="13.7109375" style="10" bestFit="1" customWidth="1"/>
    <col min="2015" max="2015" width="8.85546875" style="10"/>
    <col min="2016" max="2016" width="13.7109375" style="10" bestFit="1" customWidth="1"/>
    <col min="2017" max="2017" width="8.85546875" style="10"/>
    <col min="2018" max="2018" width="13.7109375" style="10" bestFit="1" customWidth="1"/>
    <col min="2019" max="2019" width="8.85546875" style="10"/>
    <col min="2020" max="2020" width="13.7109375" style="10" bestFit="1" customWidth="1"/>
    <col min="2021" max="2021" width="8.85546875" style="10"/>
    <col min="2022" max="2022" width="13.7109375" style="10" bestFit="1" customWidth="1"/>
    <col min="2023" max="2023" width="8.85546875" style="10"/>
    <col min="2024" max="2024" width="13.7109375" style="10" bestFit="1" customWidth="1"/>
    <col min="2025" max="2025" width="8.85546875" style="10"/>
    <col min="2026" max="2026" width="13.7109375" style="10" bestFit="1" customWidth="1"/>
    <col min="2027" max="2027" width="8.85546875" style="10"/>
    <col min="2028" max="2028" width="13.7109375" style="10" bestFit="1" customWidth="1"/>
    <col min="2029" max="2029" width="8.85546875" style="10"/>
    <col min="2030" max="2030" width="13.7109375" style="10" bestFit="1" customWidth="1"/>
    <col min="2031" max="2031" width="8.85546875" style="10"/>
    <col min="2032" max="2032" width="13.7109375" style="10" bestFit="1" customWidth="1"/>
    <col min="2033" max="2033" width="8.85546875" style="10"/>
    <col min="2034" max="2034" width="13.7109375" style="10" bestFit="1" customWidth="1"/>
    <col min="2035" max="2035" width="8.85546875" style="10"/>
    <col min="2036" max="2036" width="13.7109375" style="10" bestFit="1" customWidth="1"/>
    <col min="2037" max="2037" width="8.85546875" style="10"/>
    <col min="2038" max="2038" width="13.7109375" style="10" bestFit="1" customWidth="1"/>
    <col min="2039" max="2039" width="8.85546875" style="10"/>
    <col min="2040" max="2040" width="13.7109375" style="10" bestFit="1" customWidth="1"/>
    <col min="2041" max="2041" width="8.85546875" style="10"/>
    <col min="2042" max="2042" width="13.7109375" style="10" bestFit="1" customWidth="1"/>
    <col min="2043" max="2043" width="8.85546875" style="10"/>
    <col min="2044" max="2044" width="13.7109375" style="10" bestFit="1" customWidth="1"/>
    <col min="2045" max="2045" width="8.85546875" style="10"/>
    <col min="2046" max="2046" width="13.7109375" style="10" bestFit="1" customWidth="1"/>
    <col min="2047" max="2047" width="8.85546875" style="10"/>
    <col min="2048" max="2048" width="13.7109375" style="10" bestFit="1" customWidth="1"/>
    <col min="2049" max="2049" width="8.85546875" style="10"/>
    <col min="2050" max="2050" width="13.7109375" style="10" bestFit="1" customWidth="1"/>
    <col min="2051" max="2051" width="8.85546875" style="10"/>
    <col min="2052" max="2052" width="13.7109375" style="10" bestFit="1" customWidth="1"/>
    <col min="2053" max="2053" width="8.85546875" style="10"/>
    <col min="2054" max="2054" width="13.7109375" style="10" bestFit="1" customWidth="1"/>
    <col min="2055" max="2055" width="8.85546875" style="10"/>
    <col min="2056" max="2056" width="13.7109375" style="10" bestFit="1" customWidth="1"/>
    <col min="2057" max="2057" width="8.85546875" style="10"/>
    <col min="2058" max="2058" width="13.7109375" style="10" bestFit="1" customWidth="1"/>
    <col min="2059" max="2059" width="8.85546875" style="10"/>
    <col min="2060" max="2060" width="13.7109375" style="10" bestFit="1" customWidth="1"/>
    <col min="2061" max="2061" width="8.85546875" style="10"/>
    <col min="2062" max="2062" width="13.7109375" style="10" bestFit="1" customWidth="1"/>
    <col min="2063" max="2063" width="8.85546875" style="10"/>
    <col min="2064" max="2064" width="13.7109375" style="10" bestFit="1" customWidth="1"/>
    <col min="2065" max="2065" width="8.85546875" style="10"/>
    <col min="2066" max="2066" width="13.7109375" style="10" bestFit="1" customWidth="1"/>
    <col min="2067" max="2067" width="8.85546875" style="10"/>
    <col min="2068" max="2068" width="13.7109375" style="10" bestFit="1" customWidth="1"/>
    <col min="2069" max="2069" width="8.85546875" style="10"/>
    <col min="2070" max="2070" width="13.7109375" style="10" bestFit="1" customWidth="1"/>
    <col min="2071" max="2071" width="8.85546875" style="10"/>
    <col min="2072" max="2072" width="13.7109375" style="10" bestFit="1" customWidth="1"/>
    <col min="2073" max="2073" width="8.85546875" style="10"/>
    <col min="2074" max="2074" width="13.7109375" style="10" bestFit="1" customWidth="1"/>
    <col min="2075" max="2075" width="8.85546875" style="10"/>
    <col min="2076" max="2076" width="13.7109375" style="10" bestFit="1" customWidth="1"/>
    <col min="2077" max="2077" width="8.85546875" style="10"/>
    <col min="2078" max="2078" width="13.7109375" style="10" bestFit="1" customWidth="1"/>
    <col min="2079" max="2079" width="8.85546875" style="10"/>
    <col min="2080" max="2080" width="13.7109375" style="10" bestFit="1" customWidth="1"/>
    <col min="2081" max="2081" width="8.85546875" style="10"/>
    <col min="2082" max="2082" width="13.7109375" style="10" bestFit="1" customWidth="1"/>
    <col min="2083" max="2083" width="8.85546875" style="10"/>
    <col min="2084" max="2084" width="13.7109375" style="10" bestFit="1" customWidth="1"/>
    <col min="2085" max="2085" width="8.85546875" style="10"/>
    <col min="2086" max="2086" width="13.7109375" style="10" bestFit="1" customWidth="1"/>
    <col min="2087" max="2087" width="8.85546875" style="10"/>
    <col min="2088" max="2088" width="13.7109375" style="10" bestFit="1" customWidth="1"/>
    <col min="2089" max="2089" width="8.85546875" style="10"/>
    <col min="2090" max="2090" width="13.7109375" style="10" bestFit="1" customWidth="1"/>
    <col min="2091" max="2091" width="8.85546875" style="10"/>
    <col min="2092" max="2092" width="13.7109375" style="10" bestFit="1" customWidth="1"/>
    <col min="2093" max="2093" width="8.85546875" style="10"/>
    <col min="2094" max="2094" width="13.7109375" style="10" bestFit="1" customWidth="1"/>
    <col min="2095" max="2095" width="8.85546875" style="10"/>
    <col min="2096" max="2096" width="13.7109375" style="10" bestFit="1" customWidth="1"/>
    <col min="2097" max="2097" width="8.85546875" style="10"/>
    <col min="2098" max="2098" width="13.7109375" style="10" bestFit="1" customWidth="1"/>
    <col min="2099" max="2099" width="8.85546875" style="10"/>
    <col min="2100" max="2100" width="13.7109375" style="10" bestFit="1" customWidth="1"/>
    <col min="2101" max="2101" width="12.5703125" style="10" bestFit="1" customWidth="1"/>
    <col min="2102" max="2102" width="13.7109375" style="10" bestFit="1" customWidth="1"/>
    <col min="2103" max="2103" width="8.85546875" style="10"/>
    <col min="2104" max="2104" width="13.7109375" style="10" bestFit="1" customWidth="1"/>
    <col min="2105" max="2105" width="8.85546875" style="10"/>
    <col min="2106" max="2106" width="13.7109375" style="10" bestFit="1" customWidth="1"/>
    <col min="2107" max="2107" width="8.85546875" style="10"/>
    <col min="2108" max="2108" width="13.7109375" style="10" bestFit="1" customWidth="1"/>
    <col min="2109" max="2109" width="8.85546875" style="10"/>
    <col min="2110" max="2110" width="13.7109375" style="10" bestFit="1" customWidth="1"/>
    <col min="2111" max="2111" width="8.85546875" style="10"/>
    <col min="2112" max="2112" width="13.7109375" style="10" bestFit="1" customWidth="1"/>
    <col min="2113" max="2113" width="8.85546875" style="10"/>
    <col min="2114" max="2114" width="13.7109375" style="10" bestFit="1" customWidth="1"/>
    <col min="2115" max="2115" width="8.85546875" style="10"/>
    <col min="2116" max="2116" width="13.7109375" style="10" bestFit="1" customWidth="1"/>
    <col min="2117" max="2117" width="8.85546875" style="10"/>
    <col min="2118" max="2118" width="13.7109375" style="10" bestFit="1" customWidth="1"/>
    <col min="2119" max="2119" width="8.85546875" style="10"/>
    <col min="2120" max="2120" width="13.7109375" style="10" bestFit="1" customWidth="1"/>
    <col min="2121" max="2121" width="8.85546875" style="10"/>
    <col min="2122" max="2122" width="13.7109375" style="10" bestFit="1" customWidth="1"/>
    <col min="2123" max="2123" width="8.85546875" style="10"/>
    <col min="2124" max="2124" width="13.7109375" style="10" bestFit="1" customWidth="1"/>
    <col min="2125" max="2125" width="8.85546875" style="10"/>
    <col min="2126" max="2126" width="13.7109375" style="10" bestFit="1" customWidth="1"/>
    <col min="2127" max="2127" width="8.85546875" style="10"/>
    <col min="2128" max="2128" width="13.7109375" style="10" bestFit="1" customWidth="1"/>
    <col min="2129" max="2129" width="12.5703125" style="10" bestFit="1" customWidth="1"/>
    <col min="2130" max="2130" width="13.7109375" style="10" bestFit="1" customWidth="1"/>
    <col min="2131" max="2131" width="8.85546875" style="10"/>
    <col min="2132" max="2132" width="13.7109375" style="10" bestFit="1" customWidth="1"/>
    <col min="2133" max="2133" width="8.85546875" style="10"/>
    <col min="2134" max="2134" width="13.7109375" style="10" bestFit="1" customWidth="1"/>
    <col min="2135" max="2135" width="8.85546875" style="10"/>
    <col min="2136" max="2136" width="13.7109375" style="10" bestFit="1" customWidth="1"/>
    <col min="2137" max="2137" width="8.85546875" style="10"/>
    <col min="2138" max="2138" width="13.7109375" style="10" bestFit="1" customWidth="1"/>
    <col min="2139" max="2139" width="8.85546875" style="10"/>
    <col min="2140" max="2140" width="13.7109375" style="10" bestFit="1" customWidth="1"/>
    <col min="2141" max="2141" width="8.85546875" style="10"/>
    <col min="2142" max="2142" width="13.7109375" style="10" bestFit="1" customWidth="1"/>
    <col min="2143" max="2143" width="8.85546875" style="10"/>
    <col min="2144" max="2144" width="13.7109375" style="10" bestFit="1" customWidth="1"/>
    <col min="2145" max="2145" width="8.85546875" style="10"/>
    <col min="2146" max="2146" width="13.7109375" style="10" bestFit="1" customWidth="1"/>
    <col min="2147" max="2147" width="8.85546875" style="10"/>
    <col min="2148" max="2148" width="13.7109375" style="10" bestFit="1" customWidth="1"/>
    <col min="2149" max="2149" width="8.85546875" style="10"/>
    <col min="2150" max="2150" width="13.7109375" style="10" bestFit="1" customWidth="1"/>
    <col min="2151" max="2151" width="8.85546875" style="10"/>
    <col min="2152" max="2152" width="13.7109375" style="10" bestFit="1" customWidth="1"/>
    <col min="2153" max="2153" width="8.85546875" style="10"/>
    <col min="2154" max="2154" width="13.7109375" style="10" bestFit="1" customWidth="1"/>
    <col min="2155" max="2155" width="12.5703125" style="10" bestFit="1" customWidth="1"/>
    <col min="2156" max="2156" width="13.7109375" style="10" bestFit="1" customWidth="1"/>
    <col min="2157" max="2157" width="8.85546875" style="10"/>
    <col min="2158" max="2158" width="13.7109375" style="10" bestFit="1" customWidth="1"/>
    <col min="2159" max="2159" width="8.85546875" style="10"/>
    <col min="2160" max="2160" width="13.7109375" style="10" bestFit="1" customWidth="1"/>
    <col min="2161" max="2161" width="12.5703125" style="10" bestFit="1" customWidth="1"/>
    <col min="2162" max="2162" width="13.7109375" style="10" bestFit="1" customWidth="1"/>
    <col min="2163" max="2163" width="8.85546875" style="10"/>
    <col min="2164" max="2164" width="13.7109375" style="10" bestFit="1" customWidth="1"/>
    <col min="2165" max="2165" width="8.85546875" style="10"/>
    <col min="2166" max="2166" width="13.7109375" style="10" bestFit="1" customWidth="1"/>
    <col min="2167" max="2167" width="8.85546875" style="10"/>
    <col min="2168" max="2168" width="13.7109375" style="10" bestFit="1" customWidth="1"/>
    <col min="2169" max="2169" width="8.85546875" style="10"/>
    <col min="2170" max="2170" width="13.7109375" style="10" bestFit="1" customWidth="1"/>
    <col min="2171" max="2171" width="8.85546875" style="10"/>
    <col min="2172" max="2172" width="13.7109375" style="10" bestFit="1" customWidth="1"/>
    <col min="2173" max="2173" width="8.85546875" style="10"/>
    <col min="2174" max="2174" width="13.7109375" style="10" bestFit="1" customWidth="1"/>
    <col min="2175" max="2175" width="8.85546875" style="10"/>
    <col min="2176" max="2176" width="13.7109375" style="10" bestFit="1" customWidth="1"/>
    <col min="2177" max="2177" width="8.85546875" style="10"/>
    <col min="2178" max="2178" width="13.7109375" style="10" bestFit="1" customWidth="1"/>
    <col min="2179" max="2179" width="8.85546875" style="10"/>
    <col min="2180" max="2180" width="13.7109375" style="10" bestFit="1" customWidth="1"/>
    <col min="2181" max="2181" width="8.85546875" style="10"/>
    <col min="2182" max="2182" width="13.7109375" style="10" bestFit="1" customWidth="1"/>
    <col min="2183" max="2183" width="8.85546875" style="10"/>
    <col min="2184" max="2184" width="13.7109375" style="10" bestFit="1" customWidth="1"/>
    <col min="2185" max="2185" width="8.85546875" style="10"/>
    <col min="2186" max="2186" width="13.7109375" style="10" bestFit="1" customWidth="1"/>
    <col min="2187" max="2187" width="8.85546875" style="10"/>
    <col min="2188" max="2188" width="13.7109375" style="10" bestFit="1" customWidth="1"/>
    <col min="2189" max="2189" width="8.85546875" style="10"/>
    <col min="2190" max="2190" width="13.7109375" style="10" bestFit="1" customWidth="1"/>
    <col min="2191" max="2191" width="8.85546875" style="10"/>
    <col min="2192" max="2192" width="13.7109375" style="10" bestFit="1" customWidth="1"/>
    <col min="2193" max="2193" width="8.85546875" style="10"/>
    <col min="2194" max="2194" width="13.7109375" style="10" bestFit="1" customWidth="1"/>
    <col min="2195" max="2195" width="8.85546875" style="10"/>
    <col min="2196" max="2196" width="13.7109375" style="10" bestFit="1" customWidth="1"/>
    <col min="2197" max="2197" width="12.5703125" style="10" bestFit="1" customWidth="1"/>
    <col min="2198" max="2198" width="13.7109375" style="10" bestFit="1" customWidth="1"/>
    <col min="2199" max="2199" width="8.85546875" style="10"/>
    <col min="2200" max="2200" width="13.7109375" style="10" bestFit="1" customWidth="1"/>
    <col min="2201" max="2201" width="8.85546875" style="10"/>
    <col min="2202" max="2202" width="13.7109375" style="10" bestFit="1" customWidth="1"/>
    <col min="2203" max="2203" width="8.85546875" style="10"/>
    <col min="2204" max="2204" width="13.7109375" style="10" bestFit="1" customWidth="1"/>
    <col min="2205" max="2205" width="8.85546875" style="10"/>
    <col min="2206" max="2206" width="13.7109375" style="10" bestFit="1" customWidth="1"/>
    <col min="2207" max="2207" width="8.85546875" style="10"/>
    <col min="2208" max="2208" width="13.7109375" style="10" bestFit="1" customWidth="1"/>
    <col min="2209" max="2209" width="8.85546875" style="10"/>
    <col min="2210" max="2210" width="13.7109375" style="10" bestFit="1" customWidth="1"/>
    <col min="2211" max="2211" width="8.85546875" style="10"/>
    <col min="2212" max="2212" width="13.7109375" style="10" bestFit="1" customWidth="1"/>
    <col min="2213" max="2213" width="8.85546875" style="10"/>
    <col min="2214" max="2214" width="13.7109375" style="10" bestFit="1" customWidth="1"/>
    <col min="2215" max="2215" width="8.85546875" style="10"/>
    <col min="2216" max="2216" width="13.7109375" style="10" bestFit="1" customWidth="1"/>
    <col min="2217" max="2217" width="8.85546875" style="10"/>
    <col min="2218" max="2218" width="13.7109375" style="10" bestFit="1" customWidth="1"/>
    <col min="2219" max="2219" width="8.85546875" style="10"/>
    <col min="2220" max="2220" width="13.7109375" style="10" bestFit="1" customWidth="1"/>
    <col min="2221" max="2221" width="8.85546875" style="10"/>
    <col min="2222" max="2222" width="13.7109375" style="10" bestFit="1" customWidth="1"/>
    <col min="2223" max="2223" width="8.85546875" style="10"/>
    <col min="2224" max="2224" width="13.7109375" style="10" bestFit="1" customWidth="1"/>
    <col min="2225" max="2225" width="8.85546875" style="10"/>
    <col min="2226" max="2226" width="13.7109375" style="10" bestFit="1" customWidth="1"/>
    <col min="2227" max="2227" width="8.85546875" style="10"/>
    <col min="2228" max="2228" width="13.7109375" style="10" bestFit="1" customWidth="1"/>
    <col min="2229" max="2229" width="8.85546875" style="10"/>
    <col min="2230" max="2230" width="13.7109375" style="10" bestFit="1" customWidth="1"/>
    <col min="2231" max="2231" width="8.85546875" style="10"/>
    <col min="2232" max="2232" width="13.7109375" style="10" bestFit="1" customWidth="1"/>
    <col min="2233" max="2233" width="8.85546875" style="10"/>
    <col min="2234" max="2234" width="13.7109375" style="10" bestFit="1" customWidth="1"/>
    <col min="2235" max="2235" width="8.85546875" style="10"/>
    <col min="2236" max="2236" width="13.7109375" style="10" bestFit="1" customWidth="1"/>
    <col min="2237" max="2237" width="8.85546875" style="10"/>
    <col min="2238" max="2238" width="13.7109375" style="10" bestFit="1" customWidth="1"/>
    <col min="2239" max="2239" width="8.85546875" style="10"/>
    <col min="2240" max="2240" width="13.7109375" style="10" bestFit="1" customWidth="1"/>
    <col min="2241" max="2241" width="8.85546875" style="10"/>
    <col min="2242" max="2242" width="13.7109375" style="10" bestFit="1" customWidth="1"/>
    <col min="2243" max="2243" width="8.85546875" style="10"/>
    <col min="2244" max="2244" width="13.7109375" style="10" bestFit="1" customWidth="1"/>
    <col min="2245" max="2245" width="8.85546875" style="10"/>
    <col min="2246" max="2246" width="13.7109375" style="10" bestFit="1" customWidth="1"/>
    <col min="2247" max="2247" width="8.85546875" style="10"/>
    <col min="2248" max="2248" width="13.7109375" style="10" bestFit="1" customWidth="1"/>
    <col min="2249" max="2249" width="8.85546875" style="10"/>
    <col min="2250" max="2250" width="13.7109375" style="10" bestFit="1" customWidth="1"/>
    <col min="2251" max="2251" width="8.85546875" style="10"/>
    <col min="2252" max="2252" width="13.7109375" style="10" bestFit="1" customWidth="1"/>
    <col min="2253" max="2253" width="8.85546875" style="10"/>
    <col min="2254" max="2254" width="13.7109375" style="10" bestFit="1" customWidth="1"/>
    <col min="2255" max="2255" width="8.85546875" style="10"/>
    <col min="2256" max="2256" width="13.7109375" style="10" bestFit="1" customWidth="1"/>
    <col min="2257" max="2257" width="8.85546875" style="10"/>
    <col min="2258" max="2258" width="13.7109375" style="10" bestFit="1" customWidth="1"/>
    <col min="2259" max="2259" width="8.85546875" style="10"/>
    <col min="2260" max="2260" width="13.7109375" style="10" bestFit="1" customWidth="1"/>
    <col min="2261" max="2261" width="8.85546875" style="10"/>
    <col min="2262" max="2262" width="13.7109375" style="10" bestFit="1" customWidth="1"/>
    <col min="2263" max="2263" width="8.85546875" style="10"/>
    <col min="2264" max="2264" width="13.7109375" style="10" bestFit="1" customWidth="1"/>
    <col min="2265" max="2265" width="8.85546875" style="10"/>
    <col min="2266" max="2266" width="13.7109375" style="10" bestFit="1" customWidth="1"/>
    <col min="2267" max="2267" width="8.85546875" style="10"/>
    <col min="2268" max="2268" width="13.7109375" style="10" bestFit="1" customWidth="1"/>
    <col min="2269" max="2269" width="8.85546875" style="10"/>
    <col min="2270" max="2270" width="13.7109375" style="10" bestFit="1" customWidth="1"/>
    <col min="2271" max="2271" width="8.85546875" style="10"/>
    <col min="2272" max="2272" width="13.7109375" style="10" bestFit="1" customWidth="1"/>
    <col min="2273" max="2273" width="8.85546875" style="10"/>
    <col min="2274" max="2274" width="13.7109375" style="10" bestFit="1" customWidth="1"/>
    <col min="2275" max="2275" width="8.85546875" style="10"/>
    <col min="2276" max="2276" width="13.7109375" style="10" bestFit="1" customWidth="1"/>
    <col min="2277" max="2277" width="8.85546875" style="10"/>
    <col min="2278" max="2278" width="13.7109375" style="10" bestFit="1" customWidth="1"/>
    <col min="2279" max="2279" width="8.85546875" style="10"/>
    <col min="2280" max="2280" width="13.7109375" style="10" bestFit="1" customWidth="1"/>
    <col min="2281" max="2281" width="8.85546875" style="10"/>
    <col min="2282" max="2282" width="13.7109375" style="10" bestFit="1" customWidth="1"/>
    <col min="2283" max="2283" width="8.85546875" style="10"/>
    <col min="2284" max="2284" width="13.7109375" style="10" bestFit="1" customWidth="1"/>
    <col min="2285" max="2285" width="8.85546875" style="10"/>
    <col min="2286" max="2286" width="13.7109375" style="10" bestFit="1" customWidth="1"/>
    <col min="2287" max="2287" width="8.85546875" style="10"/>
    <col min="2288" max="2288" width="13.7109375" style="10" bestFit="1" customWidth="1"/>
    <col min="2289" max="2289" width="8.85546875" style="10"/>
    <col min="2290" max="2290" width="13.7109375" style="10" bestFit="1" customWidth="1"/>
    <col min="2291" max="2291" width="12.5703125" style="10" bestFit="1" customWidth="1"/>
    <col min="2292" max="2292" width="13.7109375" style="10" bestFit="1" customWidth="1"/>
    <col min="2293" max="2293" width="8.85546875" style="10"/>
    <col min="2294" max="2294" width="13.7109375" style="10" bestFit="1" customWidth="1"/>
    <col min="2295" max="2295" width="8.85546875" style="10"/>
    <col min="2296" max="2296" width="13.7109375" style="10" bestFit="1" customWidth="1"/>
    <col min="2297" max="2297" width="8.85546875" style="10"/>
    <col min="2298" max="2298" width="13.7109375" style="10" bestFit="1" customWidth="1"/>
    <col min="2299" max="2299" width="8.85546875" style="10"/>
    <col min="2300" max="2300" width="13.7109375" style="10" bestFit="1" customWidth="1"/>
    <col min="2301" max="2301" width="8.85546875" style="10"/>
    <col min="2302" max="2302" width="13.7109375" style="10" bestFit="1" customWidth="1"/>
    <col min="2303" max="2303" width="12.5703125" style="10" bestFit="1" customWidth="1"/>
    <col min="2304" max="2304" width="13.7109375" style="10" bestFit="1" customWidth="1"/>
    <col min="2305" max="2305" width="12.5703125" style="10" bestFit="1" customWidth="1"/>
    <col min="2306" max="2306" width="13.7109375" style="10" bestFit="1" customWidth="1"/>
    <col min="2307" max="2307" width="12.5703125" style="10" bestFit="1" customWidth="1"/>
    <col min="2308" max="2308" width="13.7109375" style="10" bestFit="1" customWidth="1"/>
    <col min="2309" max="2309" width="8.85546875" style="10"/>
    <col min="2310" max="2310" width="13.7109375" style="10" bestFit="1" customWidth="1"/>
    <col min="2311" max="2311" width="8.85546875" style="10"/>
    <col min="2312" max="2312" width="13.7109375" style="10" bestFit="1" customWidth="1"/>
    <col min="2313" max="2313" width="8.85546875" style="10"/>
    <col min="2314" max="2314" width="13.7109375" style="10" bestFit="1" customWidth="1"/>
    <col min="2315" max="2315" width="8.85546875" style="10"/>
    <col min="2316" max="2316" width="13.7109375" style="10" bestFit="1" customWidth="1"/>
    <col min="2317" max="2317" width="8.85546875" style="10"/>
    <col min="2318" max="2318" width="13.7109375" style="10" bestFit="1" customWidth="1"/>
    <col min="2319" max="2319" width="8.85546875" style="10"/>
    <col min="2320" max="2320" width="13.7109375" style="10" bestFit="1" customWidth="1"/>
    <col min="2321" max="2321" width="8.85546875" style="10"/>
    <col min="2322" max="2322" width="13.7109375" style="10" bestFit="1" customWidth="1"/>
    <col min="2323" max="2323" width="8.85546875" style="10"/>
    <col min="2324" max="2324" width="13.7109375" style="10" bestFit="1" customWidth="1"/>
    <col min="2325" max="2325" width="8.85546875" style="10"/>
    <col min="2326" max="2326" width="13.7109375" style="10" bestFit="1" customWidth="1"/>
    <col min="2327" max="2327" width="8.85546875" style="10"/>
    <col min="2328" max="2328" width="13.7109375" style="10" bestFit="1" customWidth="1"/>
    <col min="2329" max="2329" width="12.5703125" style="10" bestFit="1" customWidth="1"/>
    <col min="2330" max="2330" width="13.7109375" style="10" bestFit="1" customWidth="1"/>
    <col min="2331" max="2331" width="8.85546875" style="10"/>
    <col min="2332" max="2332" width="13.7109375" style="10" bestFit="1" customWidth="1"/>
    <col min="2333" max="2333" width="12.5703125" style="10" bestFit="1" customWidth="1"/>
    <col min="2334" max="2334" width="13.7109375" style="10" bestFit="1" customWidth="1"/>
    <col min="2335" max="2335" width="8.85546875" style="10"/>
    <col min="2336" max="2336" width="13.7109375" style="10" bestFit="1" customWidth="1"/>
    <col min="2337" max="2337" width="8.85546875" style="10"/>
    <col min="2338" max="2338" width="13.7109375" style="10" bestFit="1" customWidth="1"/>
    <col min="2339" max="2339" width="8.85546875" style="10"/>
    <col min="2340" max="2340" width="13.7109375" style="10" bestFit="1" customWidth="1"/>
    <col min="2341" max="2341" width="8.85546875" style="10"/>
    <col min="2342" max="2342" width="13.7109375" style="10" bestFit="1" customWidth="1"/>
    <col min="2343" max="2343" width="8.85546875" style="10"/>
    <col min="2344" max="2344" width="13.7109375" style="10" bestFit="1" customWidth="1"/>
    <col min="2345" max="2345" width="8.85546875" style="10"/>
    <col min="2346" max="2346" width="13.7109375" style="10" bestFit="1" customWidth="1"/>
    <col min="2347" max="2347" width="8.85546875" style="10"/>
    <col min="2348" max="2348" width="13.7109375" style="10" bestFit="1" customWidth="1"/>
    <col min="2349" max="2349" width="8.85546875" style="10"/>
    <col min="2350" max="2350" width="13.7109375" style="10" bestFit="1" customWidth="1"/>
    <col min="2351" max="2351" width="12.5703125" style="10" bestFit="1" customWidth="1"/>
    <col min="2352" max="2352" width="13.7109375" style="10" bestFit="1" customWidth="1"/>
    <col min="2353" max="2353" width="8.85546875" style="10"/>
    <col min="2354" max="2354" width="13.7109375" style="10" bestFit="1" customWidth="1"/>
    <col min="2355" max="2355" width="8.85546875" style="10"/>
    <col min="2356" max="2356" width="13.7109375" style="10" bestFit="1" customWidth="1"/>
    <col min="2357" max="2357" width="8.85546875" style="10"/>
    <col min="2358" max="2358" width="13.7109375" style="10" bestFit="1" customWidth="1"/>
    <col min="2359" max="2359" width="8.85546875" style="10"/>
    <col min="2360" max="2360" width="13.7109375" style="10" bestFit="1" customWidth="1"/>
    <col min="2361" max="2361" width="8.85546875" style="10"/>
    <col min="2362" max="2362" width="13.7109375" style="10" bestFit="1" customWidth="1"/>
    <col min="2363" max="2363" width="8.85546875" style="10"/>
    <col min="2364" max="2364" width="13.7109375" style="10" bestFit="1" customWidth="1"/>
    <col min="2365" max="2365" width="8.85546875" style="10"/>
    <col min="2366" max="2366" width="13.7109375" style="10" bestFit="1" customWidth="1"/>
    <col min="2367" max="2367" width="8.85546875" style="10"/>
    <col min="2368" max="2368" width="13.7109375" style="10" bestFit="1" customWidth="1"/>
    <col min="2369" max="2369" width="8.85546875" style="10"/>
    <col min="2370" max="2370" width="13.7109375" style="10" bestFit="1" customWidth="1"/>
    <col min="2371" max="2371" width="8.85546875" style="10"/>
    <col min="2372" max="2372" width="13.7109375" style="10" bestFit="1" customWidth="1"/>
    <col min="2373" max="2373" width="8.85546875" style="10"/>
    <col min="2374" max="2374" width="13.7109375" style="10" bestFit="1" customWidth="1"/>
    <col min="2375" max="2375" width="8.85546875" style="10"/>
    <col min="2376" max="2376" width="13.7109375" style="10" bestFit="1" customWidth="1"/>
    <col min="2377" max="2377" width="8.85546875" style="10"/>
    <col min="2378" max="2378" width="13.7109375" style="10" bestFit="1" customWidth="1"/>
    <col min="2379" max="2379" width="8.85546875" style="10"/>
    <col min="2380" max="2380" width="13.7109375" style="10" bestFit="1" customWidth="1"/>
    <col min="2381" max="2381" width="8.85546875" style="10"/>
    <col min="2382" max="2382" width="13.7109375" style="10" bestFit="1" customWidth="1"/>
    <col min="2383" max="2383" width="8.85546875" style="10"/>
    <col min="2384" max="2384" width="13.7109375" style="10" bestFit="1" customWidth="1"/>
    <col min="2385" max="2385" width="8.85546875" style="10"/>
    <col min="2386" max="2386" width="13.7109375" style="10" bestFit="1" customWidth="1"/>
    <col min="2387" max="2387" width="8.85546875" style="10"/>
    <col min="2388" max="2388" width="13.7109375" style="10" bestFit="1" customWidth="1"/>
    <col min="2389" max="2389" width="8.85546875" style="10"/>
    <col min="2390" max="2390" width="13.7109375" style="10" bestFit="1" customWidth="1"/>
    <col min="2391" max="2391" width="12.5703125" style="10" bestFit="1" customWidth="1"/>
    <col min="2392" max="2392" width="13.7109375" style="10" bestFit="1" customWidth="1"/>
    <col min="2393" max="2393" width="8.85546875" style="10"/>
    <col min="2394" max="2394" width="13.7109375" style="10" bestFit="1" customWidth="1"/>
    <col min="2395" max="2395" width="8.85546875" style="10"/>
    <col min="2396" max="2396" width="13.7109375" style="10" bestFit="1" customWidth="1"/>
    <col min="2397" max="2397" width="8.85546875" style="10"/>
    <col min="2398" max="2398" width="13.7109375" style="10" bestFit="1" customWidth="1"/>
    <col min="2399" max="2399" width="8.85546875" style="10"/>
    <col min="2400" max="2400" width="13.7109375" style="10" bestFit="1" customWidth="1"/>
    <col min="2401" max="2401" width="8.85546875" style="10"/>
    <col min="2402" max="2402" width="13.7109375" style="10" bestFit="1" customWidth="1"/>
    <col min="2403" max="2403" width="8.85546875" style="10"/>
    <col min="2404" max="2404" width="13.7109375" style="10" bestFit="1" customWidth="1"/>
    <col min="2405" max="2405" width="8.85546875" style="10"/>
    <col min="2406" max="2406" width="13.7109375" style="10" bestFit="1" customWidth="1"/>
    <col min="2407" max="2407" width="8.85546875" style="10"/>
    <col min="2408" max="2408" width="13.7109375" style="10" bestFit="1" customWidth="1"/>
    <col min="2409" max="2409" width="8.85546875" style="10"/>
    <col min="2410" max="2410" width="13.7109375" style="10" bestFit="1" customWidth="1"/>
    <col min="2411" max="2411" width="8.85546875" style="10"/>
    <col min="2412" max="2412" width="7.85546875" style="10" bestFit="1" customWidth="1"/>
    <col min="2413" max="2413" width="13.7109375" style="10" bestFit="1" customWidth="1"/>
    <col min="2414" max="2414" width="8.85546875" style="10"/>
    <col min="2415" max="2415" width="13.7109375" style="10" bestFit="1" customWidth="1"/>
    <col min="2416" max="2416" width="8.85546875" style="10"/>
    <col min="2417" max="2417" width="13.7109375" style="10" bestFit="1" customWidth="1"/>
    <col min="2418" max="2418" width="8.85546875" style="10"/>
    <col min="2419" max="2419" width="13.7109375" style="10" bestFit="1" customWidth="1"/>
    <col min="2420" max="2420" width="8.85546875" style="10"/>
    <col min="2421" max="2421" width="13.7109375" style="10" bestFit="1" customWidth="1"/>
    <col min="2422" max="2422" width="8.85546875" style="10"/>
    <col min="2423" max="2423" width="13.7109375" style="10" bestFit="1" customWidth="1"/>
    <col min="2424" max="2424" width="8.85546875" style="10"/>
    <col min="2425" max="2425" width="13.7109375" style="10" bestFit="1" customWidth="1"/>
    <col min="2426" max="2426" width="8.85546875" style="10"/>
    <col min="2427" max="2427" width="13.7109375" style="10" bestFit="1" customWidth="1"/>
    <col min="2428" max="2428" width="8.85546875" style="10"/>
    <col min="2429" max="2429" width="13.7109375" style="10" bestFit="1" customWidth="1"/>
    <col min="2430" max="2430" width="8.85546875" style="10"/>
    <col min="2431" max="2431" width="13.7109375" style="10" bestFit="1" customWidth="1"/>
    <col min="2432" max="2432" width="8.85546875" style="10"/>
    <col min="2433" max="2433" width="13.7109375" style="10" bestFit="1" customWidth="1"/>
    <col min="2434" max="2434" width="8.85546875" style="10"/>
    <col min="2435" max="2435" width="13.7109375" style="10" bestFit="1" customWidth="1"/>
    <col min="2436" max="2436" width="8.85546875" style="10"/>
    <col min="2437" max="2437" width="13.7109375" style="10" bestFit="1" customWidth="1"/>
    <col min="2438" max="2438" width="8.85546875" style="10"/>
    <col min="2439" max="2439" width="13.7109375" style="10" bestFit="1" customWidth="1"/>
    <col min="2440" max="2440" width="8.85546875" style="10"/>
    <col min="2441" max="2441" width="13.7109375" style="10" bestFit="1" customWidth="1"/>
    <col min="2442" max="2442" width="8.85546875" style="10"/>
    <col min="2443" max="2443" width="13.7109375" style="10" bestFit="1" customWidth="1"/>
    <col min="2444" max="2444" width="8.85546875" style="10"/>
    <col min="2445" max="2445" width="13.7109375" style="10" bestFit="1" customWidth="1"/>
    <col min="2446" max="2446" width="8.85546875" style="10"/>
    <col min="2447" max="2447" width="13.7109375" style="10" bestFit="1" customWidth="1"/>
    <col min="2448" max="2448" width="8.85546875" style="10"/>
    <col min="2449" max="2449" width="13.7109375" style="10" bestFit="1" customWidth="1"/>
    <col min="2450" max="2450" width="8.85546875" style="10"/>
    <col min="2451" max="2451" width="13.7109375" style="10" bestFit="1" customWidth="1"/>
    <col min="2452" max="2452" width="8.85546875" style="10"/>
    <col min="2453" max="2453" width="13.7109375" style="10" bestFit="1" customWidth="1"/>
    <col min="2454" max="2454" width="8.85546875" style="10"/>
    <col min="2455" max="2455" width="13.7109375" style="10" bestFit="1" customWidth="1"/>
    <col min="2456" max="2456" width="11.140625" style="10" bestFit="1" customWidth="1"/>
    <col min="2457" max="2457" width="13.7109375" style="10" bestFit="1" customWidth="1"/>
    <col min="2458" max="2458" width="11.140625" style="10" bestFit="1" customWidth="1"/>
    <col min="2459" max="2459" width="13.7109375" style="10" bestFit="1" customWidth="1"/>
    <col min="2460" max="2460" width="11.140625" style="10" bestFit="1" customWidth="1"/>
    <col min="2461" max="2461" width="13.7109375" style="10" bestFit="1" customWidth="1"/>
    <col min="2462" max="2462" width="8.85546875" style="10"/>
    <col min="2463" max="2463" width="13.7109375" style="10" bestFit="1" customWidth="1"/>
    <col min="2464" max="2464" width="11.140625" style="10" bestFit="1" customWidth="1"/>
    <col min="2465" max="2465" width="13.7109375" style="10" bestFit="1" customWidth="1"/>
    <col min="2466" max="2466" width="10.7109375" style="10" bestFit="1" customWidth="1"/>
    <col min="2467" max="16384" width="8.85546875" style="10"/>
  </cols>
  <sheetData>
    <row r="1" spans="1:6" hidden="1" x14ac:dyDescent="0.25"/>
    <row r="2" spans="1:6" hidden="1" x14ac:dyDescent="0.25">
      <c r="B2"/>
      <c r="C2"/>
    </row>
    <row r="3" spans="1:6" hidden="1" x14ac:dyDescent="0.25">
      <c r="B3" s="10" t="s">
        <v>0</v>
      </c>
      <c r="C3" s="10" t="s">
        <v>269</v>
      </c>
    </row>
    <row r="4" spans="1:6" hidden="1" x14ac:dyDescent="0.25">
      <c r="B4" s="10" t="s">
        <v>34</v>
      </c>
      <c r="C4" s="10" t="s">
        <v>303</v>
      </c>
    </row>
    <row r="6" spans="1:6" x14ac:dyDescent="0.25">
      <c r="A6" s="37"/>
      <c r="B6" s="10" t="s">
        <v>309</v>
      </c>
      <c r="C6" s="10" t="s">
        <v>310</v>
      </c>
    </row>
    <row r="7" spans="1:6" x14ac:dyDescent="0.25">
      <c r="A7" s="36" t="s">
        <v>306</v>
      </c>
      <c r="B7" s="10" t="s">
        <v>308</v>
      </c>
      <c r="C7" s="10" t="s">
        <v>10</v>
      </c>
      <c r="D7" s="10" t="s">
        <v>299</v>
      </c>
      <c r="E7" s="10" t="s">
        <v>12</v>
      </c>
      <c r="F7" s="33" t="s">
        <v>307</v>
      </c>
    </row>
    <row r="8" spans="1:6" x14ac:dyDescent="0.25">
      <c r="A8" s="38" t="s">
        <v>298</v>
      </c>
      <c r="B8" s="34" t="s">
        <v>284</v>
      </c>
      <c r="C8" s="35">
        <v>1</v>
      </c>
      <c r="D8" s="35">
        <v>2</v>
      </c>
      <c r="E8" s="35"/>
      <c r="F8" s="35">
        <v>3</v>
      </c>
    </row>
    <row r="9" spans="1:6" x14ac:dyDescent="0.25">
      <c r="A9" s="38" t="s">
        <v>297</v>
      </c>
      <c r="B9" s="34" t="s">
        <v>283</v>
      </c>
      <c r="C9" s="35">
        <v>3</v>
      </c>
      <c r="D9" s="35">
        <v>1</v>
      </c>
      <c r="E9" s="35"/>
      <c r="F9" s="35">
        <v>4</v>
      </c>
    </row>
    <row r="10" spans="1:6" x14ac:dyDescent="0.25">
      <c r="A10" s="38" t="s">
        <v>296</v>
      </c>
      <c r="B10" s="34" t="s">
        <v>282</v>
      </c>
      <c r="C10" s="35"/>
      <c r="D10" s="35">
        <v>1</v>
      </c>
      <c r="E10" s="35"/>
      <c r="F10" s="35">
        <v>1</v>
      </c>
    </row>
    <row r="11" spans="1:6" x14ac:dyDescent="0.25">
      <c r="A11" s="38" t="s">
        <v>295</v>
      </c>
      <c r="B11" s="34" t="s">
        <v>281</v>
      </c>
      <c r="C11" s="35">
        <v>3</v>
      </c>
      <c r="D11" s="35"/>
      <c r="E11" s="35"/>
      <c r="F11" s="35">
        <v>3</v>
      </c>
    </row>
    <row r="12" spans="1:6" x14ac:dyDescent="0.25">
      <c r="A12" s="38" t="s">
        <v>305</v>
      </c>
      <c r="B12" s="34" t="s">
        <v>280</v>
      </c>
      <c r="C12" s="35"/>
      <c r="D12" s="35"/>
      <c r="E12" s="35">
        <v>0</v>
      </c>
      <c r="F12" s="35">
        <v>0</v>
      </c>
    </row>
    <row r="13" spans="1:6" x14ac:dyDescent="0.25">
      <c r="A13" s="38" t="s">
        <v>304</v>
      </c>
      <c r="B13" s="34" t="s">
        <v>279</v>
      </c>
      <c r="C13" s="35"/>
      <c r="D13" s="35"/>
      <c r="E13" s="35">
        <v>0</v>
      </c>
      <c r="F13" s="35">
        <v>0</v>
      </c>
    </row>
    <row r="14" spans="1:6" x14ac:dyDescent="0.25">
      <c r="A14" s="38" t="s">
        <v>294</v>
      </c>
      <c r="B14" s="34" t="s">
        <v>278</v>
      </c>
      <c r="C14" s="35">
        <v>3</v>
      </c>
      <c r="D14" s="35"/>
      <c r="E14" s="35"/>
      <c r="F14" s="35">
        <v>3</v>
      </c>
    </row>
    <row r="15" spans="1:6" x14ac:dyDescent="0.25">
      <c r="A15" s="39"/>
      <c r="B15" s="34" t="s">
        <v>307</v>
      </c>
      <c r="C15" s="35">
        <v>10</v>
      </c>
      <c r="D15" s="35">
        <v>4</v>
      </c>
      <c r="E15" s="35">
        <v>0</v>
      </c>
      <c r="F15" s="35">
        <v>14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FDE2-7728-4104-A24C-4C498BE0FA99}">
  <sheetPr>
    <tabColor rgb="FF00B050"/>
  </sheetPr>
  <dimension ref="A2:F9"/>
  <sheetViews>
    <sheetView showGridLines="0" tabSelected="1" zoomScale="115" zoomScaleNormal="115" workbookViewId="0">
      <selection activeCell="C12" sqref="C12"/>
    </sheetView>
  </sheetViews>
  <sheetFormatPr defaultRowHeight="15" x14ac:dyDescent="0.25"/>
  <cols>
    <col min="1" max="1" width="8.7109375" bestFit="1" customWidth="1"/>
    <col min="2" max="2" width="54.42578125" bestFit="1" customWidth="1"/>
    <col min="3" max="3" width="7.42578125" customWidth="1"/>
    <col min="4" max="4" width="10.140625" customWidth="1"/>
    <col min="5" max="6" width="6.28515625" customWidth="1"/>
  </cols>
  <sheetData>
    <row r="2" spans="1:6" x14ac:dyDescent="0.25">
      <c r="A2" s="36" t="s">
        <v>308</v>
      </c>
      <c r="B2" s="36" t="s">
        <v>306</v>
      </c>
      <c r="C2" s="36" t="s">
        <v>10</v>
      </c>
      <c r="D2" s="36" t="s">
        <v>311</v>
      </c>
      <c r="E2" s="36" t="s">
        <v>12</v>
      </c>
      <c r="F2" s="36" t="s">
        <v>307</v>
      </c>
    </row>
    <row r="3" spans="1:6" x14ac:dyDescent="0.25">
      <c r="A3" t="s">
        <v>364</v>
      </c>
      <c r="B3" t="s">
        <v>383</v>
      </c>
      <c r="C3" s="48"/>
      <c r="D3" s="48"/>
      <c r="E3" s="48">
        <v>1</v>
      </c>
      <c r="F3" s="48">
        <f>SUM(C3:E3)</f>
        <v>1</v>
      </c>
    </row>
    <row r="4" spans="1:6" x14ac:dyDescent="0.25">
      <c r="A4" t="s">
        <v>363</v>
      </c>
      <c r="B4" t="s">
        <v>382</v>
      </c>
      <c r="C4" s="48"/>
      <c r="D4" s="48"/>
      <c r="E4" s="48">
        <v>1</v>
      </c>
      <c r="F4" s="48">
        <f t="shared" ref="F4:F8" si="0">SUM(C4:E4)</f>
        <v>1</v>
      </c>
    </row>
    <row r="5" spans="1:6" x14ac:dyDescent="0.25">
      <c r="A5" t="s">
        <v>362</v>
      </c>
      <c r="B5" t="s">
        <v>381</v>
      </c>
      <c r="C5" s="48">
        <v>1</v>
      </c>
      <c r="D5" s="48"/>
      <c r="E5" s="48">
        <v>1</v>
      </c>
      <c r="F5" s="48">
        <f t="shared" si="0"/>
        <v>2</v>
      </c>
    </row>
    <row r="6" spans="1:6" x14ac:dyDescent="0.25">
      <c r="A6" t="s">
        <v>361</v>
      </c>
      <c r="B6" t="s">
        <v>380</v>
      </c>
      <c r="C6" s="48"/>
      <c r="D6" s="48"/>
      <c r="E6" s="48">
        <v>1</v>
      </c>
      <c r="F6" s="48">
        <f t="shared" si="0"/>
        <v>1</v>
      </c>
    </row>
    <row r="7" spans="1:6" x14ac:dyDescent="0.25">
      <c r="A7" t="s">
        <v>360</v>
      </c>
      <c r="B7" t="s">
        <v>379</v>
      </c>
      <c r="C7" s="48">
        <v>1</v>
      </c>
      <c r="D7" s="48"/>
      <c r="E7" s="48">
        <v>1</v>
      </c>
      <c r="F7" s="48">
        <f t="shared" si="0"/>
        <v>2</v>
      </c>
    </row>
    <row r="8" spans="1:6" x14ac:dyDescent="0.25">
      <c r="A8" t="s">
        <v>358</v>
      </c>
      <c r="B8" t="s">
        <v>378</v>
      </c>
      <c r="C8" s="48">
        <v>4</v>
      </c>
      <c r="D8" s="48"/>
      <c r="E8" s="48">
        <v>1</v>
      </c>
      <c r="F8" s="48">
        <f t="shared" si="0"/>
        <v>5</v>
      </c>
    </row>
    <row r="9" spans="1:6" x14ac:dyDescent="0.25">
      <c r="A9" s="39" t="s">
        <v>307</v>
      </c>
      <c r="B9" s="39"/>
      <c r="C9" s="39">
        <v>10</v>
      </c>
      <c r="D9" s="39">
        <v>4</v>
      </c>
      <c r="E9" s="39">
        <v>0</v>
      </c>
      <c r="F9" s="39">
        <f>SUM(F3:F8)</f>
        <v>12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1757-0117-4310-8B40-81019378160F}">
  <sheetPr>
    <tabColor rgb="FF00B050"/>
  </sheetPr>
  <dimension ref="A2:D9"/>
  <sheetViews>
    <sheetView showGridLines="0" zoomScale="115" zoomScaleNormal="115" workbookViewId="0">
      <selection activeCell="D14" sqref="D14"/>
    </sheetView>
  </sheetViews>
  <sheetFormatPr defaultRowHeight="15" x14ac:dyDescent="0.25"/>
  <cols>
    <col min="1" max="1" width="8.85546875" bestFit="1" customWidth="1"/>
    <col min="2" max="2" width="54.42578125" bestFit="1" customWidth="1"/>
    <col min="3" max="3" width="8.28515625" customWidth="1"/>
    <col min="4" max="4" width="5.28515625" customWidth="1"/>
  </cols>
  <sheetData>
    <row r="2" spans="1:4" x14ac:dyDescent="0.25">
      <c r="A2" s="36" t="s">
        <v>308</v>
      </c>
      <c r="B2" s="36" t="s">
        <v>306</v>
      </c>
      <c r="C2" s="36" t="s">
        <v>312</v>
      </c>
      <c r="D2" s="36" t="s">
        <v>313</v>
      </c>
    </row>
    <row r="3" spans="1:4" x14ac:dyDescent="0.25">
      <c r="A3" t="s">
        <v>364</v>
      </c>
      <c r="B3" t="s">
        <v>383</v>
      </c>
      <c r="C3" s="35">
        <v>0</v>
      </c>
      <c r="D3" s="35">
        <v>1</v>
      </c>
    </row>
    <row r="4" spans="1:4" x14ac:dyDescent="0.25">
      <c r="A4" t="s">
        <v>363</v>
      </c>
      <c r="B4" t="s">
        <v>382</v>
      </c>
      <c r="C4" s="35">
        <v>1</v>
      </c>
      <c r="D4" s="35">
        <v>1</v>
      </c>
    </row>
    <row r="5" spans="1:4" x14ac:dyDescent="0.25">
      <c r="A5" t="s">
        <v>362</v>
      </c>
      <c r="B5" t="s">
        <v>381</v>
      </c>
      <c r="C5" s="35">
        <v>2</v>
      </c>
      <c r="D5" s="35">
        <v>1</v>
      </c>
    </row>
    <row r="6" spans="1:4" x14ac:dyDescent="0.25">
      <c r="A6" t="s">
        <v>361</v>
      </c>
      <c r="B6" t="s">
        <v>380</v>
      </c>
      <c r="C6" s="35">
        <v>1</v>
      </c>
      <c r="D6" s="35">
        <v>1</v>
      </c>
    </row>
    <row r="7" spans="1:4" x14ac:dyDescent="0.25">
      <c r="A7" t="s">
        <v>360</v>
      </c>
      <c r="B7" t="s">
        <v>379</v>
      </c>
      <c r="C7" s="35">
        <v>2</v>
      </c>
      <c r="D7" s="35">
        <v>1</v>
      </c>
    </row>
    <row r="8" spans="1:4" x14ac:dyDescent="0.25">
      <c r="A8" t="s">
        <v>358</v>
      </c>
      <c r="B8" t="s">
        <v>378</v>
      </c>
      <c r="C8" s="35">
        <v>3</v>
      </c>
      <c r="D8" s="35">
        <v>1</v>
      </c>
    </row>
    <row r="9" spans="1:4" x14ac:dyDescent="0.25">
      <c r="A9" s="39" t="s">
        <v>307</v>
      </c>
      <c r="B9" s="39"/>
      <c r="C9" s="40">
        <f>SUM(C3:C8)</f>
        <v>9</v>
      </c>
      <c r="D9" s="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06C9-BDA6-4B90-B32F-63CC8484EA58}">
  <sheetPr codeName="Sheet2"/>
  <dimension ref="A2:B39"/>
  <sheetViews>
    <sheetView topLeftCell="A6" zoomScaleNormal="100" workbookViewId="0">
      <selection activeCell="G28" sqref="G28"/>
    </sheetView>
  </sheetViews>
  <sheetFormatPr defaultRowHeight="15" x14ac:dyDescent="0.25"/>
  <cols>
    <col min="1" max="1" width="12.5703125" bestFit="1" customWidth="1"/>
    <col min="2" max="2" width="30.42578125" bestFit="1" customWidth="1"/>
  </cols>
  <sheetData>
    <row r="2" spans="1:2" x14ac:dyDescent="0.25">
      <c r="A2" s="1" t="s">
        <v>68</v>
      </c>
      <c r="B2" t="s">
        <v>74</v>
      </c>
    </row>
    <row r="3" spans="1:2" x14ac:dyDescent="0.25">
      <c r="A3" s="2" t="s">
        <v>17</v>
      </c>
      <c r="B3" s="3">
        <v>44.5</v>
      </c>
    </row>
    <row r="4" spans="1:2" x14ac:dyDescent="0.25">
      <c r="A4" s="2" t="s">
        <v>18</v>
      </c>
      <c r="B4" s="3">
        <v>40</v>
      </c>
    </row>
    <row r="5" spans="1:2" x14ac:dyDescent="0.25">
      <c r="A5" s="2" t="s">
        <v>19</v>
      </c>
      <c r="B5" s="3">
        <v>39.5</v>
      </c>
    </row>
    <row r="6" spans="1:2" x14ac:dyDescent="0.25">
      <c r="A6" s="2" t="s">
        <v>20</v>
      </c>
      <c r="B6" s="3">
        <v>50</v>
      </c>
    </row>
    <row r="7" spans="1:2" x14ac:dyDescent="0.25">
      <c r="A7" s="2" t="s">
        <v>21</v>
      </c>
      <c r="B7" s="3">
        <v>50</v>
      </c>
    </row>
    <row r="8" spans="1:2" x14ac:dyDescent="0.25">
      <c r="A8" s="2" t="s">
        <v>22</v>
      </c>
      <c r="B8" s="3">
        <v>42</v>
      </c>
    </row>
    <row r="9" spans="1:2" x14ac:dyDescent="0.25">
      <c r="A9" s="2" t="s">
        <v>23</v>
      </c>
      <c r="B9" s="3">
        <v>42.5</v>
      </c>
    </row>
    <row r="10" spans="1:2" x14ac:dyDescent="0.25">
      <c r="A10" s="2" t="s">
        <v>24</v>
      </c>
      <c r="B10" s="3">
        <v>40.5</v>
      </c>
    </row>
    <row r="11" spans="1:2" x14ac:dyDescent="0.25">
      <c r="A11" s="2" t="s">
        <v>25</v>
      </c>
      <c r="B11" s="3">
        <v>46.5</v>
      </c>
    </row>
    <row r="12" spans="1:2" x14ac:dyDescent="0.25">
      <c r="A12" s="2" t="s">
        <v>29</v>
      </c>
      <c r="B12" s="3">
        <v>49</v>
      </c>
    </row>
    <row r="13" spans="1:2" x14ac:dyDescent="0.25">
      <c r="A13" s="2" t="s">
        <v>28</v>
      </c>
      <c r="B13" s="3">
        <v>43.5</v>
      </c>
    </row>
    <row r="14" spans="1:2" x14ac:dyDescent="0.25">
      <c r="A14" s="2" t="s">
        <v>27</v>
      </c>
      <c r="B14" s="3">
        <v>47</v>
      </c>
    </row>
    <row r="15" spans="1:2" x14ac:dyDescent="0.25">
      <c r="A15" s="2" t="s">
        <v>26</v>
      </c>
      <c r="B15" s="3">
        <v>35</v>
      </c>
    </row>
    <row r="16" spans="1:2" x14ac:dyDescent="0.25">
      <c r="A16" s="2" t="s">
        <v>47</v>
      </c>
      <c r="B16" s="3">
        <v>35</v>
      </c>
    </row>
    <row r="17" spans="1:2" x14ac:dyDescent="0.25">
      <c r="A17" s="2" t="s">
        <v>48</v>
      </c>
      <c r="B17" s="3">
        <v>30.5</v>
      </c>
    </row>
    <row r="18" spans="1:2" x14ac:dyDescent="0.25">
      <c r="A18" s="2" t="s">
        <v>49</v>
      </c>
      <c r="B18" s="3">
        <v>33</v>
      </c>
    </row>
    <row r="19" spans="1:2" x14ac:dyDescent="0.25">
      <c r="A19" s="2" t="s">
        <v>50</v>
      </c>
      <c r="B19" s="3">
        <v>34</v>
      </c>
    </row>
    <row r="20" spans="1:2" x14ac:dyDescent="0.25">
      <c r="A20" s="2" t="s">
        <v>51</v>
      </c>
      <c r="B20" s="3">
        <v>28</v>
      </c>
    </row>
    <row r="21" spans="1:2" x14ac:dyDescent="0.25">
      <c r="A21" s="2" t="s">
        <v>57</v>
      </c>
      <c r="B21" s="3">
        <v>31</v>
      </c>
    </row>
    <row r="22" spans="1:2" x14ac:dyDescent="0.25">
      <c r="A22" s="2" t="s">
        <v>58</v>
      </c>
      <c r="B22" s="3">
        <v>32</v>
      </c>
    </row>
    <row r="23" spans="1:2" x14ac:dyDescent="0.25">
      <c r="A23" s="2" t="s">
        <v>59</v>
      </c>
      <c r="B23" s="3">
        <v>33.5</v>
      </c>
    </row>
    <row r="24" spans="1:2" x14ac:dyDescent="0.25">
      <c r="A24" s="2" t="s">
        <v>60</v>
      </c>
      <c r="B24" s="3">
        <v>30.5</v>
      </c>
    </row>
    <row r="25" spans="1:2" x14ac:dyDescent="0.25">
      <c r="A25" s="2" t="s">
        <v>61</v>
      </c>
      <c r="B25" s="3">
        <v>34</v>
      </c>
    </row>
    <row r="26" spans="1:2" x14ac:dyDescent="0.25">
      <c r="A26" s="2" t="s">
        <v>73</v>
      </c>
      <c r="B26" s="3">
        <v>24</v>
      </c>
    </row>
    <row r="27" spans="1:2" x14ac:dyDescent="0.25">
      <c r="A27" s="2" t="s">
        <v>75</v>
      </c>
      <c r="B27" s="3">
        <v>24</v>
      </c>
    </row>
    <row r="28" spans="1:2" x14ac:dyDescent="0.25">
      <c r="A28" s="2" t="s">
        <v>76</v>
      </c>
      <c r="B28" s="3">
        <v>21</v>
      </c>
    </row>
    <row r="29" spans="1:2" x14ac:dyDescent="0.25">
      <c r="A29" s="2" t="s">
        <v>80</v>
      </c>
      <c r="B29" s="3">
        <v>20.5</v>
      </c>
    </row>
    <row r="30" spans="1:2" x14ac:dyDescent="0.25">
      <c r="A30" s="2" t="s">
        <v>81</v>
      </c>
      <c r="B30" s="3">
        <v>21.5</v>
      </c>
    </row>
    <row r="31" spans="1:2" x14ac:dyDescent="0.25">
      <c r="A31" s="2" t="s">
        <v>92</v>
      </c>
      <c r="B31" s="3">
        <v>9.5</v>
      </c>
    </row>
    <row r="32" spans="1:2" x14ac:dyDescent="0.25">
      <c r="A32" s="2" t="s">
        <v>100</v>
      </c>
      <c r="B32" s="3">
        <v>10</v>
      </c>
    </row>
    <row r="33" spans="1:2" x14ac:dyDescent="0.25">
      <c r="A33" s="2" t="s">
        <v>127</v>
      </c>
      <c r="B33" s="3">
        <v>18</v>
      </c>
    </row>
    <row r="34" spans="1:2" x14ac:dyDescent="0.25">
      <c r="A34" s="2" t="s">
        <v>168</v>
      </c>
      <c r="B34" s="3">
        <v>21</v>
      </c>
    </row>
    <row r="35" spans="1:2" x14ac:dyDescent="0.25">
      <c r="A35" s="2" t="s">
        <v>200</v>
      </c>
      <c r="B35" s="3">
        <v>21.5</v>
      </c>
    </row>
    <row r="36" spans="1:2" x14ac:dyDescent="0.25">
      <c r="A36" s="2" t="s">
        <v>250</v>
      </c>
      <c r="B36" s="3">
        <v>24.5</v>
      </c>
    </row>
    <row r="37" spans="1:2" x14ac:dyDescent="0.25">
      <c r="A37" s="2" t="s">
        <v>300</v>
      </c>
      <c r="B37" s="3">
        <v>22.5</v>
      </c>
    </row>
    <row r="38" spans="1:2" x14ac:dyDescent="0.25">
      <c r="A38" s="2" t="s">
        <v>355</v>
      </c>
      <c r="B38" s="3">
        <v>24.5</v>
      </c>
    </row>
    <row r="39" spans="1:2" x14ac:dyDescent="0.25">
      <c r="A39" s="2" t="s">
        <v>69</v>
      </c>
      <c r="B39" s="3">
        <v>1154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2:E12"/>
  <sheetViews>
    <sheetView zoomScaleNormal="100" workbookViewId="0">
      <selection activeCell="O26" sqref="O26"/>
    </sheetView>
  </sheetViews>
  <sheetFormatPr defaultRowHeight="15" x14ac:dyDescent="0.25"/>
  <cols>
    <col min="1" max="1" width="18.28515625" bestFit="1" customWidth="1"/>
    <col min="2" max="2" width="8.7109375" bestFit="1" customWidth="1"/>
    <col min="3" max="3" width="10.7109375" bestFit="1" customWidth="1"/>
    <col min="4" max="4" width="8.28515625" bestFit="1" customWidth="1"/>
    <col min="5" max="5" width="8.28515625" customWidth="1"/>
  </cols>
  <sheetData>
    <row r="2" spans="1:5" x14ac:dyDescent="0.25">
      <c r="A2" s="6" t="s">
        <v>0</v>
      </c>
      <c r="B2" s="6" t="s">
        <v>16</v>
      </c>
      <c r="C2" s="6" t="s">
        <v>33</v>
      </c>
      <c r="D2" s="6" t="s">
        <v>32</v>
      </c>
      <c r="E2" s="6" t="s">
        <v>357</v>
      </c>
    </row>
    <row r="3" spans="1:5" x14ac:dyDescent="0.25">
      <c r="A3" s="23" t="s">
        <v>82</v>
      </c>
      <c r="B3" s="23" t="s">
        <v>92</v>
      </c>
      <c r="C3" s="23">
        <v>9.5</v>
      </c>
      <c r="D3" s="24">
        <f t="shared" ref="D3:D11" si="0">C$12/COUNT(C$3:C$11)</f>
        <v>18.722222222222221</v>
      </c>
      <c r="E3" s="24">
        <v>25</v>
      </c>
    </row>
    <row r="4" spans="1:5" x14ac:dyDescent="0.25">
      <c r="A4" s="23" t="s">
        <v>93</v>
      </c>
      <c r="B4" s="23" t="s">
        <v>101</v>
      </c>
      <c r="C4" s="23">
        <v>10</v>
      </c>
      <c r="D4" s="24">
        <f t="shared" si="0"/>
        <v>18.722222222222221</v>
      </c>
      <c r="E4" s="24">
        <v>25</v>
      </c>
    </row>
    <row r="5" spans="1:5" x14ac:dyDescent="0.25">
      <c r="A5" s="23" t="s">
        <v>102</v>
      </c>
      <c r="B5" s="23" t="s">
        <v>128</v>
      </c>
      <c r="C5" s="23">
        <v>18</v>
      </c>
      <c r="D5" s="24">
        <f t="shared" si="0"/>
        <v>18.722222222222221</v>
      </c>
      <c r="E5" s="24">
        <v>25</v>
      </c>
    </row>
    <row r="6" spans="1:5" x14ac:dyDescent="0.25">
      <c r="A6" s="25" t="s">
        <v>137</v>
      </c>
      <c r="B6" s="25" t="s">
        <v>169</v>
      </c>
      <c r="C6" s="26">
        <v>21</v>
      </c>
      <c r="D6" s="27">
        <f t="shared" si="0"/>
        <v>18.722222222222221</v>
      </c>
      <c r="E6" s="27">
        <v>25</v>
      </c>
    </row>
    <row r="7" spans="1:5" x14ac:dyDescent="0.25">
      <c r="A7" s="25" t="s">
        <v>170</v>
      </c>
      <c r="B7" s="25" t="s">
        <v>201</v>
      </c>
      <c r="C7" s="26">
        <v>21.5</v>
      </c>
      <c r="D7" s="27">
        <f t="shared" si="0"/>
        <v>18.722222222222221</v>
      </c>
      <c r="E7" s="27">
        <v>25</v>
      </c>
    </row>
    <row r="8" spans="1:5" x14ac:dyDescent="0.25">
      <c r="A8" s="25" t="s">
        <v>227</v>
      </c>
      <c r="B8" s="25" t="s">
        <v>253</v>
      </c>
      <c r="C8" s="26">
        <v>24.5</v>
      </c>
      <c r="D8" s="27">
        <f t="shared" si="0"/>
        <v>18.722222222222221</v>
      </c>
      <c r="E8" s="27">
        <v>25</v>
      </c>
    </row>
    <row r="9" spans="1:5" x14ac:dyDescent="0.25">
      <c r="A9" s="25" t="s">
        <v>269</v>
      </c>
      <c r="B9" s="25" t="s">
        <v>301</v>
      </c>
      <c r="C9" s="26">
        <v>22.5</v>
      </c>
      <c r="D9" s="27">
        <f t="shared" si="0"/>
        <v>18.722222222222221</v>
      </c>
      <c r="E9" s="27">
        <v>25</v>
      </c>
    </row>
    <row r="10" spans="1:5" x14ac:dyDescent="0.25">
      <c r="A10" s="25" t="s">
        <v>314</v>
      </c>
      <c r="B10" s="25" t="s">
        <v>356</v>
      </c>
      <c r="C10" s="26">
        <v>24.5</v>
      </c>
      <c r="D10" s="27">
        <f t="shared" si="0"/>
        <v>18.722222222222221</v>
      </c>
      <c r="E10" s="27">
        <v>25</v>
      </c>
    </row>
    <row r="11" spans="1:5" x14ac:dyDescent="0.25">
      <c r="A11" s="25" t="s">
        <v>359</v>
      </c>
      <c r="B11" s="25" t="s">
        <v>397</v>
      </c>
      <c r="C11" s="26">
        <v>17</v>
      </c>
      <c r="D11" s="27">
        <f t="shared" si="0"/>
        <v>18.722222222222221</v>
      </c>
      <c r="E11" s="27">
        <v>25</v>
      </c>
    </row>
    <row r="12" spans="1:5" x14ac:dyDescent="0.25">
      <c r="A12" s="14" t="s">
        <v>14</v>
      </c>
      <c r="B12" s="14"/>
      <c r="C12" s="8">
        <f>SUM(C3:C11)</f>
        <v>168.5</v>
      </c>
      <c r="D12" s="7"/>
      <c r="E12" s="7"/>
    </row>
  </sheetData>
  <phoneticPr fontId="19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4F09-D3E6-41AD-B0B9-EAD1C9558CA9}">
  <dimension ref="A1:N3"/>
  <sheetViews>
    <sheetView workbookViewId="0">
      <selection activeCell="E10" sqref="E10"/>
    </sheetView>
  </sheetViews>
  <sheetFormatPr defaultRowHeight="15" x14ac:dyDescent="0.25"/>
  <cols>
    <col min="2" max="2" width="15.5703125" customWidth="1"/>
    <col min="4" max="4" width="11.7109375" customWidth="1"/>
    <col min="5" max="5" width="22.28515625" customWidth="1"/>
    <col min="6" max="6" width="10.7109375" customWidth="1"/>
    <col min="7" max="7" width="9.28515625" customWidth="1"/>
    <col min="8" max="8" width="10.5703125" customWidth="1"/>
    <col min="9" max="9" width="10.7109375" customWidth="1"/>
    <col min="10" max="10" width="25.5703125" customWidth="1"/>
    <col min="11" max="11" width="22.7109375" customWidth="1"/>
    <col min="12" max="12" width="18.42578125" customWidth="1"/>
    <col min="13" max="13" width="26.42578125" customWidth="1"/>
    <col min="14" max="14" width="9.28515625" customWidth="1"/>
  </cols>
  <sheetData>
    <row r="1" spans="1:14" x14ac:dyDescent="0.25">
      <c r="A1" t="s">
        <v>16</v>
      </c>
      <c r="B1" t="s">
        <v>62</v>
      </c>
      <c r="C1" t="s">
        <v>0</v>
      </c>
      <c r="D1" t="s">
        <v>1</v>
      </c>
      <c r="E1" t="s">
        <v>34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35</v>
      </c>
      <c r="N1" t="s">
        <v>36</v>
      </c>
    </row>
    <row r="2" spans="1:14" x14ac:dyDescent="0.25">
      <c r="A2" t="s">
        <v>127</v>
      </c>
      <c r="C2" t="s">
        <v>102</v>
      </c>
      <c r="D2" t="s">
        <v>13</v>
      </c>
      <c r="E2" s="32" t="s">
        <v>40</v>
      </c>
      <c r="F2" t="s">
        <v>109</v>
      </c>
      <c r="G2">
        <v>269518</v>
      </c>
      <c r="H2">
        <v>263748</v>
      </c>
      <c r="I2" t="s">
        <v>121</v>
      </c>
      <c r="K2" t="s">
        <v>78</v>
      </c>
      <c r="L2" t="s">
        <v>79</v>
      </c>
      <c r="N2" t="s">
        <v>46</v>
      </c>
    </row>
    <row r="3" spans="1:14" x14ac:dyDescent="0.25">
      <c r="A3" t="s">
        <v>127</v>
      </c>
      <c r="C3" t="s">
        <v>102</v>
      </c>
      <c r="D3" t="s">
        <v>13</v>
      </c>
      <c r="E3" s="32" t="s">
        <v>40</v>
      </c>
      <c r="F3" t="s">
        <v>108</v>
      </c>
      <c r="G3">
        <v>269594</v>
      </c>
      <c r="H3">
        <v>263748</v>
      </c>
      <c r="I3" t="s">
        <v>120</v>
      </c>
      <c r="K3" t="s">
        <v>78</v>
      </c>
      <c r="L3" t="s">
        <v>79</v>
      </c>
      <c r="N3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9A3C-5F6A-449B-96ED-69F276989AB6}">
  <dimension ref="A1:N3"/>
  <sheetViews>
    <sheetView workbookViewId="0">
      <selection activeCell="E5" sqref="E5"/>
    </sheetView>
  </sheetViews>
  <sheetFormatPr defaultRowHeight="15" x14ac:dyDescent="0.25"/>
  <cols>
    <col min="2" max="2" width="15.5703125" customWidth="1"/>
    <col min="4" max="4" width="11.7109375" customWidth="1"/>
    <col min="5" max="5" width="22.28515625" customWidth="1"/>
    <col min="6" max="6" width="10.7109375" customWidth="1"/>
    <col min="7" max="7" width="9.28515625" customWidth="1"/>
    <col min="8" max="8" width="10.5703125" customWidth="1"/>
    <col min="9" max="9" width="10.7109375" customWidth="1"/>
    <col min="10" max="10" width="25.5703125" customWidth="1"/>
    <col min="11" max="11" width="22.7109375" customWidth="1"/>
    <col min="12" max="12" width="18.42578125" customWidth="1"/>
    <col min="13" max="13" width="26.42578125" customWidth="1"/>
    <col min="14" max="14" width="9.28515625" customWidth="1"/>
  </cols>
  <sheetData>
    <row r="1" spans="1:14" x14ac:dyDescent="0.25">
      <c r="A1" t="s">
        <v>16</v>
      </c>
      <c r="B1" t="s">
        <v>62</v>
      </c>
      <c r="C1" t="s">
        <v>0</v>
      </c>
      <c r="D1" t="s">
        <v>1</v>
      </c>
      <c r="E1" t="s">
        <v>34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35</v>
      </c>
      <c r="N1" t="s">
        <v>36</v>
      </c>
    </row>
    <row r="2" spans="1:14" x14ac:dyDescent="0.25">
      <c r="A2" t="s">
        <v>127</v>
      </c>
      <c r="C2" t="s">
        <v>102</v>
      </c>
      <c r="D2" t="s">
        <v>13</v>
      </c>
      <c r="E2" t="s">
        <v>40</v>
      </c>
      <c r="F2" t="s">
        <v>109</v>
      </c>
      <c r="G2">
        <v>269518</v>
      </c>
      <c r="H2">
        <v>263748</v>
      </c>
      <c r="I2" t="s">
        <v>121</v>
      </c>
      <c r="K2" t="s">
        <v>78</v>
      </c>
      <c r="L2" t="s">
        <v>79</v>
      </c>
      <c r="N2" t="s">
        <v>46</v>
      </c>
    </row>
    <row r="3" spans="1:14" x14ac:dyDescent="0.25">
      <c r="A3" t="s">
        <v>127</v>
      </c>
      <c r="C3" t="s">
        <v>102</v>
      </c>
      <c r="D3" t="s">
        <v>13</v>
      </c>
      <c r="E3" t="s">
        <v>40</v>
      </c>
      <c r="F3" t="s">
        <v>108</v>
      </c>
      <c r="G3">
        <v>269594</v>
      </c>
      <c r="H3">
        <v>263748</v>
      </c>
      <c r="I3" t="s">
        <v>120</v>
      </c>
      <c r="K3" t="s">
        <v>78</v>
      </c>
      <c r="L3" t="s">
        <v>79</v>
      </c>
      <c r="N3" t="s">
        <v>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328D-4F24-4DE8-9CFA-716F3E00D53F}">
  <sheetPr codeName="Sheet4"/>
  <dimension ref="A2:M40"/>
  <sheetViews>
    <sheetView topLeftCell="A11" zoomScaleNormal="100" workbookViewId="0">
      <selection activeCell="E10" sqref="E10"/>
    </sheetView>
  </sheetViews>
  <sheetFormatPr defaultRowHeight="15" x14ac:dyDescent="0.25"/>
  <cols>
    <col min="1" max="1" width="28.28515625" bestFit="1" customWidth="1"/>
    <col min="2" max="2" width="15.5703125" bestFit="1" customWidth="1"/>
    <col min="3" max="3" width="6.42578125" bestFit="1" customWidth="1"/>
    <col min="4" max="4" width="12.5703125" bestFit="1" customWidth="1"/>
    <col min="5" max="5" width="5.42578125" bestFit="1" customWidth="1"/>
    <col min="6" max="6" width="8.28515625" bestFit="1" customWidth="1"/>
    <col min="7" max="7" width="7.28515625" bestFit="1" customWidth="1"/>
    <col min="8" max="8" width="9.28515625" bestFit="1" customWidth="1"/>
    <col min="9" max="9" width="16.85546875" bestFit="1" customWidth="1"/>
    <col min="10" max="10" width="8.5703125" bestFit="1" customWidth="1"/>
    <col min="11" max="11" width="7.85546875" bestFit="1" customWidth="1"/>
    <col min="12" max="12" width="11.140625" bestFit="1" customWidth="1"/>
    <col min="13" max="13" width="10.7109375" bestFit="1" customWidth="1"/>
  </cols>
  <sheetData>
    <row r="2" spans="1:13" x14ac:dyDescent="0.25">
      <c r="A2" s="1" t="s">
        <v>77</v>
      </c>
      <c r="B2" s="1" t="s">
        <v>70</v>
      </c>
    </row>
    <row r="3" spans="1:13" x14ac:dyDescent="0.25">
      <c r="A3" s="1" t="s">
        <v>68</v>
      </c>
      <c r="B3" s="9" t="s">
        <v>11</v>
      </c>
      <c r="C3" s="9" t="s">
        <v>10</v>
      </c>
      <c r="D3" s="9" t="s">
        <v>13</v>
      </c>
      <c r="E3" s="9" t="s">
        <v>12</v>
      </c>
      <c r="F3" s="9" t="s">
        <v>9</v>
      </c>
      <c r="G3" s="9" t="s">
        <v>63</v>
      </c>
      <c r="H3" s="9" t="s">
        <v>64</v>
      </c>
      <c r="I3" s="9" t="s">
        <v>65</v>
      </c>
      <c r="J3" s="9" t="s">
        <v>71</v>
      </c>
      <c r="K3" s="9" t="s">
        <v>254</v>
      </c>
      <c r="L3" s="9" t="s">
        <v>299</v>
      </c>
      <c r="M3" s="9" t="s">
        <v>69</v>
      </c>
    </row>
    <row r="4" spans="1:13" x14ac:dyDescent="0.25">
      <c r="A4" s="2" t="s">
        <v>100</v>
      </c>
      <c r="B4" s="13"/>
      <c r="C4" s="13"/>
      <c r="D4" s="13"/>
      <c r="E4" s="13">
        <v>3</v>
      </c>
      <c r="F4" s="13"/>
      <c r="G4" s="13"/>
      <c r="H4" s="13"/>
      <c r="I4" s="13"/>
      <c r="J4" s="13"/>
      <c r="K4" s="13"/>
      <c r="L4" s="13"/>
      <c r="M4" s="13">
        <v>3</v>
      </c>
    </row>
    <row r="5" spans="1:13" x14ac:dyDescent="0.25">
      <c r="A5" s="2" t="s">
        <v>127</v>
      </c>
      <c r="B5" s="13"/>
      <c r="C5" s="13">
        <v>7</v>
      </c>
      <c r="D5" s="13">
        <v>4</v>
      </c>
      <c r="E5" s="13">
        <v>5</v>
      </c>
      <c r="F5" s="13"/>
      <c r="G5" s="13"/>
      <c r="H5" s="13"/>
      <c r="I5" s="13"/>
      <c r="J5" s="13"/>
      <c r="K5" s="13"/>
      <c r="L5" s="13"/>
      <c r="M5" s="13">
        <v>16</v>
      </c>
    </row>
    <row r="6" spans="1:13" x14ac:dyDescent="0.25">
      <c r="A6" s="2" t="s">
        <v>168</v>
      </c>
      <c r="B6" s="13">
        <v>4</v>
      </c>
      <c r="C6" s="13">
        <v>2</v>
      </c>
      <c r="D6" s="13">
        <v>2</v>
      </c>
      <c r="E6" s="13">
        <v>6</v>
      </c>
      <c r="F6" s="13"/>
      <c r="G6" s="13"/>
      <c r="H6" s="13"/>
      <c r="I6" s="13"/>
      <c r="J6" s="13"/>
      <c r="K6" s="13"/>
      <c r="L6" s="13"/>
      <c r="M6" s="13">
        <v>14</v>
      </c>
    </row>
    <row r="7" spans="1:13" x14ac:dyDescent="0.25">
      <c r="A7" s="2" t="s">
        <v>200</v>
      </c>
      <c r="B7" s="13">
        <v>7</v>
      </c>
      <c r="C7" s="13">
        <v>6</v>
      </c>
      <c r="D7" s="13">
        <v>1</v>
      </c>
      <c r="E7" s="13">
        <v>9</v>
      </c>
      <c r="F7" s="13"/>
      <c r="G7" s="13"/>
      <c r="H7" s="13"/>
      <c r="I7" s="13"/>
      <c r="J7" s="13"/>
      <c r="K7" s="13"/>
      <c r="L7" s="13"/>
      <c r="M7" s="13">
        <v>23</v>
      </c>
    </row>
    <row r="8" spans="1:13" x14ac:dyDescent="0.25">
      <c r="A8" s="2" t="s">
        <v>250</v>
      </c>
      <c r="B8" s="13">
        <v>7</v>
      </c>
      <c r="C8" s="13">
        <v>9</v>
      </c>
      <c r="D8" s="13">
        <v>1</v>
      </c>
      <c r="E8" s="13">
        <v>8</v>
      </c>
      <c r="F8" s="13"/>
      <c r="G8" s="13"/>
      <c r="H8" s="13"/>
      <c r="I8" s="13"/>
      <c r="J8" s="13"/>
      <c r="K8" s="13">
        <v>6</v>
      </c>
      <c r="L8" s="13"/>
      <c r="M8" s="13">
        <v>31</v>
      </c>
    </row>
    <row r="9" spans="1:13" x14ac:dyDescent="0.25">
      <c r="A9" s="2" t="s">
        <v>300</v>
      </c>
      <c r="B9" s="13">
        <v>2</v>
      </c>
      <c r="C9" s="13">
        <v>10</v>
      </c>
      <c r="D9" s="13"/>
      <c r="E9" s="13">
        <v>9</v>
      </c>
      <c r="F9" s="13"/>
      <c r="G9" s="13"/>
      <c r="H9" s="13"/>
      <c r="I9" s="13"/>
      <c r="J9" s="13"/>
      <c r="K9" s="13">
        <v>6</v>
      </c>
      <c r="L9" s="13">
        <v>4</v>
      </c>
      <c r="M9" s="13">
        <v>31</v>
      </c>
    </row>
    <row r="10" spans="1:13" x14ac:dyDescent="0.25">
      <c r="A10" s="2" t="s">
        <v>355</v>
      </c>
      <c r="B10" s="13"/>
      <c r="C10" s="13">
        <v>4</v>
      </c>
      <c r="D10" s="13">
        <v>1</v>
      </c>
      <c r="E10" s="13">
        <v>7</v>
      </c>
      <c r="F10" s="13"/>
      <c r="G10" s="13"/>
      <c r="H10" s="13"/>
      <c r="I10" s="13"/>
      <c r="J10" s="13"/>
      <c r="K10" s="13">
        <v>10</v>
      </c>
      <c r="L10" s="13"/>
      <c r="M10" s="13">
        <v>22</v>
      </c>
    </row>
    <row r="11" spans="1:13" x14ac:dyDescent="0.25">
      <c r="A11" s="2" t="s">
        <v>17</v>
      </c>
      <c r="B11" s="13"/>
      <c r="C11" s="13">
        <v>12</v>
      </c>
      <c r="D11" s="13"/>
      <c r="E11" s="13">
        <v>21</v>
      </c>
      <c r="F11" s="13"/>
      <c r="G11" s="13"/>
      <c r="H11" s="13"/>
      <c r="I11" s="13"/>
      <c r="J11" s="13"/>
      <c r="K11" s="13"/>
      <c r="L11" s="13"/>
      <c r="M11" s="13">
        <v>33</v>
      </c>
    </row>
    <row r="12" spans="1:13" x14ac:dyDescent="0.25">
      <c r="A12" s="2" t="s">
        <v>18</v>
      </c>
      <c r="B12" s="13"/>
      <c r="C12" s="13">
        <v>4</v>
      </c>
      <c r="D12" s="13"/>
      <c r="E12" s="13">
        <v>17</v>
      </c>
      <c r="F12" s="13"/>
      <c r="G12" s="13"/>
      <c r="H12" s="13"/>
      <c r="I12" s="13"/>
      <c r="J12" s="13"/>
      <c r="K12" s="13"/>
      <c r="L12" s="13"/>
      <c r="M12" s="13">
        <v>21</v>
      </c>
    </row>
    <row r="13" spans="1:13" x14ac:dyDescent="0.25">
      <c r="A13" s="2" t="s">
        <v>19</v>
      </c>
      <c r="B13" s="13"/>
      <c r="C13" s="13">
        <v>8</v>
      </c>
      <c r="D13" s="13">
        <v>1</v>
      </c>
      <c r="E13" s="13">
        <v>14</v>
      </c>
      <c r="F13" s="13"/>
      <c r="G13" s="13"/>
      <c r="H13" s="13"/>
      <c r="I13" s="13"/>
      <c r="J13" s="13"/>
      <c r="K13" s="13"/>
      <c r="L13" s="13"/>
      <c r="M13" s="13">
        <v>23</v>
      </c>
    </row>
    <row r="14" spans="1:13" x14ac:dyDescent="0.25">
      <c r="A14" s="2" t="s">
        <v>20</v>
      </c>
      <c r="B14" s="13"/>
      <c r="C14" s="13">
        <v>2</v>
      </c>
      <c r="D14" s="13">
        <v>2</v>
      </c>
      <c r="E14" s="13">
        <v>22</v>
      </c>
      <c r="F14" s="13"/>
      <c r="G14" s="13"/>
      <c r="H14" s="13"/>
      <c r="I14" s="13"/>
      <c r="J14" s="13"/>
      <c r="K14" s="13"/>
      <c r="L14" s="13"/>
      <c r="M14" s="13">
        <v>26</v>
      </c>
    </row>
    <row r="15" spans="1:13" x14ac:dyDescent="0.25">
      <c r="A15" s="2" t="s">
        <v>21</v>
      </c>
      <c r="B15" s="13">
        <v>2</v>
      </c>
      <c r="C15" s="13">
        <v>31</v>
      </c>
      <c r="D15" s="13">
        <v>1</v>
      </c>
      <c r="E15" s="13">
        <v>22</v>
      </c>
      <c r="F15" s="13"/>
      <c r="G15" s="13"/>
      <c r="H15" s="13"/>
      <c r="I15" s="13"/>
      <c r="J15" s="13"/>
      <c r="K15" s="13"/>
      <c r="L15" s="13"/>
      <c r="M15" s="13">
        <v>56</v>
      </c>
    </row>
    <row r="16" spans="1:13" x14ac:dyDescent="0.25">
      <c r="A16" s="2" t="s">
        <v>22</v>
      </c>
      <c r="B16" s="13">
        <v>4</v>
      </c>
      <c r="C16" s="13">
        <v>33</v>
      </c>
      <c r="D16" s="13">
        <v>7</v>
      </c>
      <c r="E16" s="13">
        <v>13</v>
      </c>
      <c r="F16" s="13"/>
      <c r="G16" s="13"/>
      <c r="H16" s="13"/>
      <c r="I16" s="13"/>
      <c r="J16" s="13"/>
      <c r="K16" s="13"/>
      <c r="L16" s="13"/>
      <c r="M16" s="13">
        <v>57</v>
      </c>
    </row>
    <row r="17" spans="1:13" x14ac:dyDescent="0.25">
      <c r="A17" s="2" t="s">
        <v>23</v>
      </c>
      <c r="B17" s="13"/>
      <c r="C17" s="13">
        <v>36</v>
      </c>
      <c r="D17" s="13">
        <v>3</v>
      </c>
      <c r="E17" s="13">
        <v>13</v>
      </c>
      <c r="F17" s="13"/>
      <c r="G17" s="13"/>
      <c r="H17" s="13"/>
      <c r="I17" s="13"/>
      <c r="J17" s="13"/>
      <c r="K17" s="13"/>
      <c r="L17" s="13"/>
      <c r="M17" s="13">
        <v>52</v>
      </c>
    </row>
    <row r="18" spans="1:13" x14ac:dyDescent="0.25">
      <c r="A18" s="2" t="s">
        <v>24</v>
      </c>
      <c r="B18" s="13"/>
      <c r="C18" s="13">
        <v>60</v>
      </c>
      <c r="D18" s="13">
        <v>7</v>
      </c>
      <c r="E18" s="13">
        <v>11</v>
      </c>
      <c r="F18" s="13">
        <v>3</v>
      </c>
      <c r="G18" s="13"/>
      <c r="H18" s="13"/>
      <c r="I18" s="13"/>
      <c r="J18" s="13"/>
      <c r="K18" s="13"/>
      <c r="L18" s="13"/>
      <c r="M18" s="13">
        <v>81</v>
      </c>
    </row>
    <row r="19" spans="1:13" x14ac:dyDescent="0.25">
      <c r="A19" s="2" t="s">
        <v>25</v>
      </c>
      <c r="B19" s="13">
        <v>4</v>
      </c>
      <c r="C19" s="13">
        <v>12</v>
      </c>
      <c r="D19" s="13"/>
      <c r="E19" s="13">
        <v>23</v>
      </c>
      <c r="F19" s="13"/>
      <c r="G19" s="13"/>
      <c r="H19" s="13"/>
      <c r="I19" s="13"/>
      <c r="J19" s="13"/>
      <c r="K19" s="13"/>
      <c r="L19" s="13"/>
      <c r="M19" s="13">
        <v>39</v>
      </c>
    </row>
    <row r="20" spans="1:13" x14ac:dyDescent="0.25">
      <c r="A20" s="2" t="s">
        <v>92</v>
      </c>
      <c r="B20" s="13"/>
      <c r="C20" s="13">
        <v>4</v>
      </c>
      <c r="D20" s="13"/>
      <c r="E20" s="13"/>
      <c r="F20" s="13"/>
      <c r="G20" s="13">
        <v>3</v>
      </c>
      <c r="H20" s="13"/>
      <c r="I20" s="13"/>
      <c r="J20" s="13">
        <v>1</v>
      </c>
      <c r="K20" s="13"/>
      <c r="L20" s="13"/>
      <c r="M20" s="13">
        <v>8</v>
      </c>
    </row>
    <row r="21" spans="1:13" x14ac:dyDescent="0.25">
      <c r="A21" s="2" t="s">
        <v>29</v>
      </c>
      <c r="B21" s="13">
        <v>6</v>
      </c>
      <c r="C21" s="13">
        <v>40</v>
      </c>
      <c r="D21" s="13"/>
      <c r="E21" s="13">
        <v>12</v>
      </c>
      <c r="F21" s="13">
        <v>1</v>
      </c>
      <c r="G21" s="13"/>
      <c r="H21" s="13"/>
      <c r="I21" s="13"/>
      <c r="J21" s="13"/>
      <c r="K21" s="13"/>
      <c r="L21" s="13"/>
      <c r="M21" s="13">
        <v>59</v>
      </c>
    </row>
    <row r="22" spans="1:13" x14ac:dyDescent="0.25">
      <c r="A22" s="2" t="s">
        <v>28</v>
      </c>
      <c r="B22" s="13"/>
      <c r="C22" s="13">
        <v>28</v>
      </c>
      <c r="D22" s="13"/>
      <c r="E22" s="13">
        <v>15</v>
      </c>
      <c r="F22" s="13"/>
      <c r="G22" s="13"/>
      <c r="H22" s="13"/>
      <c r="I22" s="13"/>
      <c r="J22" s="13"/>
      <c r="K22" s="13"/>
      <c r="L22" s="13"/>
      <c r="M22" s="13">
        <v>43</v>
      </c>
    </row>
    <row r="23" spans="1:13" x14ac:dyDescent="0.25">
      <c r="A23" s="2" t="s">
        <v>27</v>
      </c>
      <c r="B23" s="13">
        <v>2</v>
      </c>
      <c r="C23" s="13">
        <v>58</v>
      </c>
      <c r="D23" s="13">
        <v>1</v>
      </c>
      <c r="E23" s="13">
        <v>15</v>
      </c>
      <c r="F23" s="13"/>
      <c r="G23" s="13"/>
      <c r="H23" s="13"/>
      <c r="I23" s="13"/>
      <c r="J23" s="13"/>
      <c r="K23" s="13"/>
      <c r="L23" s="13"/>
      <c r="M23" s="13">
        <v>76</v>
      </c>
    </row>
    <row r="24" spans="1:13" x14ac:dyDescent="0.25">
      <c r="A24" s="2" t="s">
        <v>26</v>
      </c>
      <c r="B24" s="13">
        <v>1</v>
      </c>
      <c r="C24" s="13">
        <v>13</v>
      </c>
      <c r="D24" s="13">
        <v>2</v>
      </c>
      <c r="E24" s="13">
        <v>10</v>
      </c>
      <c r="F24" s="13">
        <v>15</v>
      </c>
      <c r="G24" s="13"/>
      <c r="H24" s="13"/>
      <c r="I24" s="13"/>
      <c r="J24" s="13"/>
      <c r="K24" s="13"/>
      <c r="L24" s="13"/>
      <c r="M24" s="13">
        <v>41</v>
      </c>
    </row>
    <row r="25" spans="1:13" x14ac:dyDescent="0.25">
      <c r="A25" s="2" t="s">
        <v>47</v>
      </c>
      <c r="B25" s="13">
        <v>1</v>
      </c>
      <c r="C25" s="13">
        <v>13</v>
      </c>
      <c r="D25" s="13"/>
      <c r="E25" s="13">
        <v>10</v>
      </c>
      <c r="F25" s="13">
        <v>6</v>
      </c>
      <c r="G25" s="13"/>
      <c r="H25" s="13"/>
      <c r="I25" s="13"/>
      <c r="J25" s="13"/>
      <c r="K25" s="13"/>
      <c r="L25" s="13"/>
      <c r="M25" s="13">
        <v>30</v>
      </c>
    </row>
    <row r="26" spans="1:13" x14ac:dyDescent="0.25">
      <c r="A26" s="2" t="s">
        <v>48</v>
      </c>
      <c r="B26" s="13">
        <v>1</v>
      </c>
      <c r="C26" s="13">
        <v>29</v>
      </c>
      <c r="D26" s="13">
        <v>2</v>
      </c>
      <c r="E26" s="13">
        <v>9</v>
      </c>
      <c r="F26" s="13">
        <v>8</v>
      </c>
      <c r="G26" s="13"/>
      <c r="H26" s="13"/>
      <c r="I26" s="13"/>
      <c r="J26" s="13"/>
      <c r="K26" s="13"/>
      <c r="L26" s="13"/>
      <c r="M26" s="13">
        <v>49</v>
      </c>
    </row>
    <row r="27" spans="1:13" x14ac:dyDescent="0.25">
      <c r="A27" s="2" t="s">
        <v>49</v>
      </c>
      <c r="B27" s="13">
        <v>3</v>
      </c>
      <c r="C27" s="13">
        <v>20</v>
      </c>
      <c r="D27" s="13">
        <v>1</v>
      </c>
      <c r="E27" s="13">
        <v>9</v>
      </c>
      <c r="F27" s="13">
        <v>6</v>
      </c>
      <c r="G27" s="13"/>
      <c r="H27" s="13"/>
      <c r="I27" s="13"/>
      <c r="J27" s="13"/>
      <c r="K27" s="13"/>
      <c r="L27" s="13"/>
      <c r="M27" s="13">
        <v>39</v>
      </c>
    </row>
    <row r="28" spans="1:13" x14ac:dyDescent="0.25">
      <c r="A28" s="2" t="s">
        <v>50</v>
      </c>
      <c r="B28" s="13"/>
      <c r="C28" s="13">
        <v>16</v>
      </c>
      <c r="D28" s="13"/>
      <c r="E28" s="13">
        <v>13</v>
      </c>
      <c r="F28" s="13">
        <v>8</v>
      </c>
      <c r="G28" s="13"/>
      <c r="H28" s="13"/>
      <c r="I28" s="13"/>
      <c r="J28" s="13"/>
      <c r="K28" s="13"/>
      <c r="L28" s="13"/>
      <c r="M28" s="13">
        <v>37</v>
      </c>
    </row>
    <row r="29" spans="1:13" x14ac:dyDescent="0.25">
      <c r="A29" s="2" t="s">
        <v>51</v>
      </c>
      <c r="B29" s="13">
        <v>2</v>
      </c>
      <c r="C29" s="13">
        <v>22</v>
      </c>
      <c r="D29" s="13">
        <v>1</v>
      </c>
      <c r="E29" s="13">
        <v>9</v>
      </c>
      <c r="F29" s="13">
        <v>12</v>
      </c>
      <c r="G29" s="13"/>
      <c r="H29" s="13"/>
      <c r="I29" s="13"/>
      <c r="J29" s="13"/>
      <c r="K29" s="13"/>
      <c r="L29" s="13"/>
      <c r="M29" s="13">
        <v>46</v>
      </c>
    </row>
    <row r="30" spans="1:13" x14ac:dyDescent="0.25">
      <c r="A30" s="2" t="s">
        <v>57</v>
      </c>
      <c r="B30" s="13">
        <v>3</v>
      </c>
      <c r="C30" s="13">
        <v>20</v>
      </c>
      <c r="D30" s="13"/>
      <c r="E30" s="13"/>
      <c r="F30" s="13"/>
      <c r="G30" s="13">
        <v>8</v>
      </c>
      <c r="H30" s="13">
        <v>10</v>
      </c>
      <c r="I30" s="13">
        <v>7</v>
      </c>
      <c r="J30" s="13"/>
      <c r="K30" s="13"/>
      <c r="L30" s="13"/>
      <c r="M30" s="13">
        <v>48</v>
      </c>
    </row>
    <row r="31" spans="1:13" x14ac:dyDescent="0.25">
      <c r="A31" s="2" t="s">
        <v>58</v>
      </c>
      <c r="B31" s="13">
        <v>8</v>
      </c>
      <c r="C31" s="13">
        <v>19</v>
      </c>
      <c r="D31" s="13"/>
      <c r="E31" s="13"/>
      <c r="F31" s="13"/>
      <c r="G31" s="13">
        <v>6</v>
      </c>
      <c r="H31" s="13">
        <v>6</v>
      </c>
      <c r="I31" s="13">
        <v>5</v>
      </c>
      <c r="J31" s="13">
        <v>1</v>
      </c>
      <c r="K31" s="13"/>
      <c r="L31" s="13"/>
      <c r="M31" s="13">
        <v>45</v>
      </c>
    </row>
    <row r="32" spans="1:13" x14ac:dyDescent="0.25">
      <c r="A32" s="2" t="s">
        <v>59</v>
      </c>
      <c r="B32" s="13"/>
      <c r="C32" s="13">
        <v>46</v>
      </c>
      <c r="D32" s="13"/>
      <c r="E32" s="13"/>
      <c r="F32" s="13"/>
      <c r="G32" s="13">
        <v>8</v>
      </c>
      <c r="H32" s="13"/>
      <c r="I32" s="13"/>
      <c r="J32" s="13"/>
      <c r="K32" s="13"/>
      <c r="L32" s="13"/>
      <c r="M32" s="13">
        <v>54</v>
      </c>
    </row>
    <row r="33" spans="1:13" x14ac:dyDescent="0.25">
      <c r="A33" s="2" t="s">
        <v>60</v>
      </c>
      <c r="B33" s="13">
        <v>4</v>
      </c>
      <c r="C33" s="13">
        <v>13</v>
      </c>
      <c r="D33" s="13"/>
      <c r="E33" s="13"/>
      <c r="F33" s="13"/>
      <c r="G33" s="13">
        <v>8</v>
      </c>
      <c r="H33" s="13"/>
      <c r="I33" s="13"/>
      <c r="J33" s="13"/>
      <c r="K33" s="13"/>
      <c r="L33" s="13"/>
      <c r="M33" s="13">
        <v>25</v>
      </c>
    </row>
    <row r="34" spans="1:13" x14ac:dyDescent="0.25">
      <c r="A34" s="2" t="s">
        <v>61</v>
      </c>
      <c r="B34" s="13">
        <v>1</v>
      </c>
      <c r="C34" s="13">
        <v>26</v>
      </c>
      <c r="D34" s="13"/>
      <c r="E34" s="13"/>
      <c r="F34" s="13"/>
      <c r="G34" s="13">
        <v>11</v>
      </c>
      <c r="H34" s="13"/>
      <c r="I34" s="13"/>
      <c r="J34" s="13"/>
      <c r="K34" s="13"/>
      <c r="L34" s="13"/>
      <c r="M34" s="13">
        <v>38</v>
      </c>
    </row>
    <row r="35" spans="1:13" x14ac:dyDescent="0.25">
      <c r="A35" s="2" t="s">
        <v>73</v>
      </c>
      <c r="B35" s="13">
        <v>1</v>
      </c>
      <c r="C35" s="13">
        <v>20</v>
      </c>
      <c r="D35" s="13"/>
      <c r="E35" s="13">
        <v>6</v>
      </c>
      <c r="F35" s="13"/>
      <c r="G35" s="13"/>
      <c r="H35" s="13"/>
      <c r="I35" s="13"/>
      <c r="J35" s="13"/>
      <c r="K35" s="13"/>
      <c r="L35" s="13"/>
      <c r="M35" s="13">
        <v>27</v>
      </c>
    </row>
    <row r="36" spans="1:13" x14ac:dyDescent="0.25">
      <c r="A36" s="2" t="s">
        <v>76</v>
      </c>
      <c r="B36" s="13">
        <v>1</v>
      </c>
      <c r="C36" s="13">
        <v>12</v>
      </c>
      <c r="D36" s="13"/>
      <c r="E36" s="13">
        <v>7</v>
      </c>
      <c r="F36" s="13"/>
      <c r="G36" s="13"/>
      <c r="H36" s="13"/>
      <c r="I36" s="13"/>
      <c r="J36" s="13"/>
      <c r="K36" s="13"/>
      <c r="L36" s="13"/>
      <c r="M36" s="13">
        <v>20</v>
      </c>
    </row>
    <row r="37" spans="1:13" x14ac:dyDescent="0.25">
      <c r="A37" s="2" t="s">
        <v>75</v>
      </c>
      <c r="B37" s="13">
        <v>2</v>
      </c>
      <c r="C37" s="13">
        <v>8</v>
      </c>
      <c r="D37" s="13">
        <v>5</v>
      </c>
      <c r="E37" s="13">
        <v>8</v>
      </c>
      <c r="F37" s="13"/>
      <c r="G37" s="13"/>
      <c r="H37" s="13"/>
      <c r="I37" s="13"/>
      <c r="J37" s="13"/>
      <c r="K37" s="13"/>
      <c r="L37" s="13"/>
      <c r="M37" s="13">
        <v>23</v>
      </c>
    </row>
    <row r="38" spans="1:13" x14ac:dyDescent="0.25">
      <c r="A38" s="2" t="s">
        <v>80</v>
      </c>
      <c r="B38" s="13"/>
      <c r="C38" s="13">
        <v>2</v>
      </c>
      <c r="D38" s="13"/>
      <c r="E38" s="13">
        <v>6</v>
      </c>
      <c r="F38" s="13"/>
      <c r="G38" s="13"/>
      <c r="H38" s="13"/>
      <c r="I38" s="13"/>
      <c r="J38" s="13"/>
      <c r="K38" s="13"/>
      <c r="L38" s="13"/>
      <c r="M38" s="13">
        <v>8</v>
      </c>
    </row>
    <row r="39" spans="1:13" x14ac:dyDescent="0.25">
      <c r="A39" s="2" t="s">
        <v>81</v>
      </c>
      <c r="B39" s="13"/>
      <c r="C39" s="13">
        <v>4</v>
      </c>
      <c r="D39" s="13"/>
      <c r="E39" s="13">
        <v>7</v>
      </c>
      <c r="F39" s="13"/>
      <c r="G39" s="13"/>
      <c r="H39" s="13"/>
      <c r="I39" s="13"/>
      <c r="J39" s="13"/>
      <c r="K39" s="13"/>
      <c r="L39" s="13"/>
      <c r="M39" s="13">
        <v>11</v>
      </c>
    </row>
    <row r="40" spans="1:13" x14ac:dyDescent="0.25">
      <c r="A40" s="2" t="s">
        <v>69</v>
      </c>
      <c r="B40" s="13">
        <v>66</v>
      </c>
      <c r="C40" s="13">
        <v>649</v>
      </c>
      <c r="D40" s="13">
        <v>42</v>
      </c>
      <c r="E40" s="13">
        <v>339</v>
      </c>
      <c r="F40" s="13">
        <v>59</v>
      </c>
      <c r="G40" s="13">
        <v>44</v>
      </c>
      <c r="H40" s="13">
        <v>16</v>
      </c>
      <c r="I40" s="13">
        <v>12</v>
      </c>
      <c r="J40" s="13">
        <v>2</v>
      </c>
      <c r="K40" s="13">
        <v>22</v>
      </c>
      <c r="L40" s="13">
        <v>4</v>
      </c>
      <c r="M40" s="13">
        <v>1255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J12"/>
  <sheetViews>
    <sheetView zoomScale="112" zoomScaleNormal="112" workbookViewId="0">
      <selection activeCell="D2" sqref="D2"/>
    </sheetView>
  </sheetViews>
  <sheetFormatPr defaultRowHeight="15" x14ac:dyDescent="0.25"/>
  <cols>
    <col min="3" max="3" width="9.7109375" bestFit="1" customWidth="1"/>
    <col min="7" max="7" width="12.28515625" customWidth="1"/>
    <col min="9" max="9" width="11.7109375" customWidth="1"/>
  </cols>
  <sheetData>
    <row r="1" spans="1:10" ht="18.75" x14ac:dyDescent="0.3">
      <c r="A1" s="5" t="s">
        <v>30</v>
      </c>
    </row>
    <row r="2" spans="1:10" x14ac:dyDescent="0.25">
      <c r="A2" s="6" t="s">
        <v>16</v>
      </c>
      <c r="B2" s="6" t="s">
        <v>16</v>
      </c>
      <c r="C2" s="6" t="s">
        <v>302</v>
      </c>
      <c r="D2" s="6" t="s">
        <v>255</v>
      </c>
      <c r="E2" s="6" t="s">
        <v>11</v>
      </c>
      <c r="F2" s="6" t="s">
        <v>10</v>
      </c>
      <c r="G2" s="6" t="s">
        <v>13</v>
      </c>
      <c r="H2" s="6" t="s">
        <v>12</v>
      </c>
      <c r="I2" s="6" t="s">
        <v>15</v>
      </c>
      <c r="J2" s="6" t="s">
        <v>31</v>
      </c>
    </row>
    <row r="3" spans="1:10" x14ac:dyDescent="0.25">
      <c r="A3" s="42" t="s">
        <v>82</v>
      </c>
      <c r="B3" s="42" t="s">
        <v>92</v>
      </c>
      <c r="C3" s="42"/>
      <c r="D3" s="43"/>
      <c r="E3" s="43"/>
      <c r="F3" s="43">
        <v>4</v>
      </c>
      <c r="G3" s="43">
        <v>1</v>
      </c>
      <c r="H3" s="43">
        <v>3</v>
      </c>
      <c r="I3" s="19">
        <f t="shared" ref="I3:I7" si="0">SUM(E3:G3)</f>
        <v>5</v>
      </c>
      <c r="J3" s="46">
        <f t="shared" ref="J3:J11" si="1">I3/H3</f>
        <v>1.6666666666666667</v>
      </c>
    </row>
    <row r="4" spans="1:10" x14ac:dyDescent="0.25">
      <c r="A4" s="42" t="s">
        <v>82</v>
      </c>
      <c r="B4" s="42" t="s">
        <v>101</v>
      </c>
      <c r="C4" s="42"/>
      <c r="D4" s="43"/>
      <c r="E4" s="43"/>
      <c r="F4" s="43"/>
      <c r="G4" s="43"/>
      <c r="H4" s="43">
        <v>3</v>
      </c>
      <c r="I4" s="19">
        <f t="shared" si="0"/>
        <v>0</v>
      </c>
      <c r="J4" s="46">
        <f t="shared" si="1"/>
        <v>0</v>
      </c>
    </row>
    <row r="5" spans="1:10" x14ac:dyDescent="0.25">
      <c r="A5" s="42" t="s">
        <v>82</v>
      </c>
      <c r="B5" s="42" t="s">
        <v>128</v>
      </c>
      <c r="C5" s="42"/>
      <c r="D5" s="43"/>
      <c r="E5" s="43"/>
      <c r="F5" s="43">
        <v>7</v>
      </c>
      <c r="G5" s="43">
        <v>4</v>
      </c>
      <c r="H5" s="43">
        <v>5</v>
      </c>
      <c r="I5" s="19">
        <f t="shared" si="0"/>
        <v>11</v>
      </c>
      <c r="J5" s="46">
        <f t="shared" si="1"/>
        <v>2.2000000000000002</v>
      </c>
    </row>
    <row r="6" spans="1:10" x14ac:dyDescent="0.25">
      <c r="A6" s="44" t="s">
        <v>82</v>
      </c>
      <c r="B6" s="44" t="s">
        <v>169</v>
      </c>
      <c r="C6" s="44"/>
      <c r="D6" s="45"/>
      <c r="E6" s="45">
        <v>4</v>
      </c>
      <c r="F6" s="45">
        <v>2</v>
      </c>
      <c r="G6" s="45">
        <v>2</v>
      </c>
      <c r="H6" s="45">
        <v>6</v>
      </c>
      <c r="I6" s="18">
        <f t="shared" si="0"/>
        <v>8</v>
      </c>
      <c r="J6" s="47">
        <f t="shared" si="1"/>
        <v>1.3333333333333333</v>
      </c>
    </row>
    <row r="7" spans="1:10" x14ac:dyDescent="0.25">
      <c r="A7" s="44" t="s">
        <v>82</v>
      </c>
      <c r="B7" s="44" t="s">
        <v>201</v>
      </c>
      <c r="C7" s="44"/>
      <c r="D7" s="45"/>
      <c r="E7" s="45">
        <v>7</v>
      </c>
      <c r="F7" s="45">
        <v>6</v>
      </c>
      <c r="G7" s="45">
        <v>1</v>
      </c>
      <c r="H7" s="45">
        <v>9</v>
      </c>
      <c r="I7" s="18">
        <f t="shared" si="0"/>
        <v>14</v>
      </c>
      <c r="J7" s="47">
        <f t="shared" si="1"/>
        <v>1.5555555555555556</v>
      </c>
    </row>
    <row r="8" spans="1:10" x14ac:dyDescent="0.25">
      <c r="A8" s="44" t="s">
        <v>82</v>
      </c>
      <c r="B8" s="44" t="s">
        <v>253</v>
      </c>
      <c r="C8" s="44"/>
      <c r="D8" s="45">
        <v>6</v>
      </c>
      <c r="E8" s="45">
        <v>7</v>
      </c>
      <c r="F8" s="45">
        <v>9</v>
      </c>
      <c r="G8" s="45">
        <v>1</v>
      </c>
      <c r="H8" s="45">
        <v>8</v>
      </c>
      <c r="I8" s="18">
        <f>SUM(D8:G8)</f>
        <v>23</v>
      </c>
      <c r="J8" s="47">
        <f t="shared" si="1"/>
        <v>2.875</v>
      </c>
    </row>
    <row r="9" spans="1:10" x14ac:dyDescent="0.25">
      <c r="A9" s="44" t="s">
        <v>82</v>
      </c>
      <c r="B9" s="44" t="s">
        <v>301</v>
      </c>
      <c r="C9" s="18">
        <v>4</v>
      </c>
      <c r="D9" s="45">
        <v>6</v>
      </c>
      <c r="E9" s="45">
        <v>2</v>
      </c>
      <c r="F9" s="45">
        <v>10</v>
      </c>
      <c r="G9" s="45"/>
      <c r="H9" s="45">
        <v>7</v>
      </c>
      <c r="I9" s="18">
        <f>SUM(C9:G9)</f>
        <v>22</v>
      </c>
      <c r="J9" s="47">
        <f t="shared" si="1"/>
        <v>3.1428571428571428</v>
      </c>
    </row>
    <row r="10" spans="1:10" x14ac:dyDescent="0.25">
      <c r="A10" s="44" t="s">
        <v>82</v>
      </c>
      <c r="B10" s="44" t="s">
        <v>356</v>
      </c>
      <c r="C10" s="18"/>
      <c r="D10" s="45">
        <v>10</v>
      </c>
      <c r="E10" s="45"/>
      <c r="F10" s="45">
        <v>4</v>
      </c>
      <c r="G10" s="45">
        <v>1</v>
      </c>
      <c r="H10" s="45">
        <v>7</v>
      </c>
      <c r="I10" s="18">
        <f>SUM(C10:G10)</f>
        <v>15</v>
      </c>
      <c r="J10" s="47">
        <f t="shared" ref="J10" si="2">I10/H10</f>
        <v>2.1428571428571428</v>
      </c>
    </row>
    <row r="11" spans="1:10" x14ac:dyDescent="0.25">
      <c r="A11" s="44" t="s">
        <v>82</v>
      </c>
      <c r="B11" s="44" t="s">
        <v>397</v>
      </c>
      <c r="C11" s="18"/>
      <c r="D11" s="45">
        <v>7</v>
      </c>
      <c r="E11" s="45"/>
      <c r="F11" s="45">
        <v>6</v>
      </c>
      <c r="G11" s="45"/>
      <c r="H11" s="45">
        <v>6</v>
      </c>
      <c r="I11" s="18">
        <f>SUM(C11:G11)</f>
        <v>13</v>
      </c>
      <c r="J11" s="47">
        <f t="shared" si="1"/>
        <v>2.1666666666666665</v>
      </c>
    </row>
    <row r="12" spans="1:10" x14ac:dyDescent="0.25">
      <c r="A12" s="6" t="s">
        <v>14</v>
      </c>
      <c r="B12" s="7"/>
      <c r="C12" s="7"/>
      <c r="D12" s="6">
        <f t="shared" ref="D12:I12" si="3">SUM(D3:D11)</f>
        <v>29</v>
      </c>
      <c r="E12" s="6">
        <f t="shared" si="3"/>
        <v>20</v>
      </c>
      <c r="F12" s="6">
        <f t="shared" si="3"/>
        <v>48</v>
      </c>
      <c r="G12" s="6">
        <f t="shared" si="3"/>
        <v>10</v>
      </c>
      <c r="H12" s="6">
        <f t="shared" si="3"/>
        <v>54</v>
      </c>
      <c r="I12" s="6">
        <f t="shared" si="3"/>
        <v>111</v>
      </c>
      <c r="J12" s="29">
        <f t="shared" ref="J12" si="4">I12/H12</f>
        <v>2.0555555555555554</v>
      </c>
    </row>
  </sheetData>
  <phoneticPr fontId="19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8319-2036-4FE0-B7CB-81D7CAA15D2D}">
  <sheetPr codeName="Sheet6"/>
  <dimension ref="A2:G40"/>
  <sheetViews>
    <sheetView zoomScaleNormal="100" workbookViewId="0">
      <selection activeCell="J19" sqref="J19"/>
    </sheetView>
  </sheetViews>
  <sheetFormatPr defaultRowHeight="15" x14ac:dyDescent="0.25"/>
  <cols>
    <col min="1" max="1" width="32.28515625" bestFit="1" customWidth="1"/>
    <col min="2" max="2" width="15.5703125" bestFit="1" customWidth="1"/>
    <col min="3" max="5" width="5.7109375" bestFit="1" customWidth="1"/>
    <col min="6" max="6" width="4" bestFit="1" customWidth="1"/>
    <col min="7" max="9" width="10.7109375" bestFit="1" customWidth="1"/>
    <col min="10" max="17" width="8.7109375" bestFit="1" customWidth="1"/>
    <col min="18" max="18" width="10.5703125" bestFit="1" customWidth="1"/>
    <col min="19" max="33" width="8.7109375" bestFit="1" customWidth="1"/>
    <col min="34" max="34" width="10.5703125" bestFit="1" customWidth="1"/>
    <col min="35" max="50" width="8.7109375" bestFit="1" customWidth="1"/>
    <col min="51" max="51" width="10.5703125" bestFit="1" customWidth="1"/>
    <col min="52" max="66" width="8.7109375" bestFit="1" customWidth="1"/>
    <col min="67" max="67" width="10.5703125" bestFit="1" customWidth="1"/>
    <col min="68" max="90" width="8.7109375" bestFit="1" customWidth="1"/>
    <col min="91" max="91" width="7" bestFit="1" customWidth="1"/>
    <col min="92" max="92" width="11.7109375" bestFit="1" customWidth="1"/>
    <col min="93" max="93" width="10.7109375" bestFit="1" customWidth="1"/>
  </cols>
  <sheetData>
    <row r="2" spans="1:7" x14ac:dyDescent="0.25">
      <c r="A2" s="1" t="s">
        <v>52</v>
      </c>
      <c r="B2" s="1" t="s">
        <v>70</v>
      </c>
    </row>
    <row r="3" spans="1:7" x14ac:dyDescent="0.25">
      <c r="A3" s="1" t="s">
        <v>68</v>
      </c>
      <c r="B3" s="9" t="s">
        <v>42</v>
      </c>
      <c r="C3" s="9" t="s">
        <v>41</v>
      </c>
      <c r="D3" s="9" t="s">
        <v>40</v>
      </c>
      <c r="E3" s="9" t="s">
        <v>37</v>
      </c>
      <c r="F3" s="30">
        <v>1</v>
      </c>
      <c r="G3" s="9" t="s">
        <v>69</v>
      </c>
    </row>
    <row r="4" spans="1:7" x14ac:dyDescent="0.25">
      <c r="A4" s="2" t="s">
        <v>100</v>
      </c>
      <c r="B4" s="13"/>
      <c r="C4" s="13"/>
      <c r="D4" s="13"/>
      <c r="E4" s="13"/>
      <c r="F4" s="31">
        <v>3</v>
      </c>
      <c r="G4" s="13">
        <v>3</v>
      </c>
    </row>
    <row r="5" spans="1:7" x14ac:dyDescent="0.25">
      <c r="A5" s="2" t="s">
        <v>127</v>
      </c>
      <c r="B5" s="13">
        <v>1</v>
      </c>
      <c r="C5" s="13">
        <v>1</v>
      </c>
      <c r="D5" s="13">
        <v>3</v>
      </c>
      <c r="E5" s="13">
        <v>2</v>
      </c>
      <c r="F5" s="31">
        <v>9</v>
      </c>
      <c r="G5" s="13">
        <v>16</v>
      </c>
    </row>
    <row r="6" spans="1:7" x14ac:dyDescent="0.25">
      <c r="A6" s="2" t="s">
        <v>168</v>
      </c>
      <c r="B6" s="13">
        <v>2</v>
      </c>
      <c r="C6" s="13">
        <v>2</v>
      </c>
      <c r="D6" s="13">
        <v>2</v>
      </c>
      <c r="E6" s="13"/>
      <c r="F6" s="31">
        <v>8</v>
      </c>
      <c r="G6" s="13">
        <v>14</v>
      </c>
    </row>
    <row r="7" spans="1:7" x14ac:dyDescent="0.25">
      <c r="A7" s="2" t="s">
        <v>200</v>
      </c>
      <c r="B7" s="13">
        <v>2</v>
      </c>
      <c r="C7" s="13">
        <v>3</v>
      </c>
      <c r="D7" s="13">
        <v>3</v>
      </c>
      <c r="E7" s="13">
        <v>5</v>
      </c>
      <c r="F7" s="31">
        <v>10</v>
      </c>
      <c r="G7" s="13">
        <v>23</v>
      </c>
    </row>
    <row r="8" spans="1:7" x14ac:dyDescent="0.25">
      <c r="A8" s="2" t="s">
        <v>250</v>
      </c>
      <c r="B8" s="13">
        <v>5</v>
      </c>
      <c r="C8" s="13">
        <v>7</v>
      </c>
      <c r="D8" s="13">
        <v>3</v>
      </c>
      <c r="E8" s="13">
        <v>1</v>
      </c>
      <c r="F8" s="31">
        <v>15</v>
      </c>
      <c r="G8" s="13">
        <v>31</v>
      </c>
    </row>
    <row r="9" spans="1:7" x14ac:dyDescent="0.25">
      <c r="A9" s="2" t="s">
        <v>300</v>
      </c>
      <c r="B9" s="13">
        <v>8</v>
      </c>
      <c r="C9" s="13">
        <v>6</v>
      </c>
      <c r="D9" s="13">
        <v>2</v>
      </c>
      <c r="E9" s="13"/>
      <c r="F9" s="31">
        <v>13</v>
      </c>
      <c r="G9" s="13">
        <v>29</v>
      </c>
    </row>
    <row r="10" spans="1:7" x14ac:dyDescent="0.25">
      <c r="A10" s="2" t="s">
        <v>355</v>
      </c>
      <c r="B10" s="13">
        <v>3</v>
      </c>
      <c r="C10" s="13"/>
      <c r="D10" s="13">
        <v>1</v>
      </c>
      <c r="E10" s="13"/>
      <c r="F10" s="31">
        <v>18</v>
      </c>
      <c r="G10" s="13">
        <v>22</v>
      </c>
    </row>
    <row r="11" spans="1:7" x14ac:dyDescent="0.25">
      <c r="A11" s="2" t="s">
        <v>17</v>
      </c>
      <c r="B11" s="13">
        <v>1</v>
      </c>
      <c r="C11" s="13">
        <v>1</v>
      </c>
      <c r="D11" s="13">
        <v>3</v>
      </c>
      <c r="E11" s="13">
        <v>7</v>
      </c>
      <c r="F11" s="31">
        <v>21</v>
      </c>
      <c r="G11" s="13">
        <v>33</v>
      </c>
    </row>
    <row r="12" spans="1:7" x14ac:dyDescent="0.25">
      <c r="A12" s="2" t="s">
        <v>18</v>
      </c>
      <c r="B12" s="13">
        <v>2</v>
      </c>
      <c r="C12" s="13">
        <v>1</v>
      </c>
      <c r="D12" s="13"/>
      <c r="E12" s="13">
        <v>1</v>
      </c>
      <c r="F12" s="31">
        <v>17</v>
      </c>
      <c r="G12" s="13">
        <v>21</v>
      </c>
    </row>
    <row r="13" spans="1:7" x14ac:dyDescent="0.25">
      <c r="A13" s="2" t="s">
        <v>19</v>
      </c>
      <c r="B13" s="13">
        <v>8</v>
      </c>
      <c r="C13" s="13"/>
      <c r="D13" s="13"/>
      <c r="E13" s="13">
        <v>1</v>
      </c>
      <c r="F13" s="31">
        <v>14</v>
      </c>
      <c r="G13" s="13">
        <v>23</v>
      </c>
    </row>
    <row r="14" spans="1:7" x14ac:dyDescent="0.25">
      <c r="A14" s="2" t="s">
        <v>20</v>
      </c>
      <c r="B14" s="13">
        <v>1</v>
      </c>
      <c r="C14" s="13">
        <v>1</v>
      </c>
      <c r="D14" s="13"/>
      <c r="E14" s="13">
        <v>2</v>
      </c>
      <c r="F14" s="31">
        <v>22</v>
      </c>
      <c r="G14" s="13">
        <v>26</v>
      </c>
    </row>
    <row r="15" spans="1:7" x14ac:dyDescent="0.25">
      <c r="A15" s="2" t="s">
        <v>21</v>
      </c>
      <c r="B15" s="13">
        <v>20</v>
      </c>
      <c r="C15" s="13">
        <v>6</v>
      </c>
      <c r="D15" s="13">
        <v>7</v>
      </c>
      <c r="E15" s="13">
        <v>1</v>
      </c>
      <c r="F15" s="31">
        <v>22</v>
      </c>
      <c r="G15" s="13">
        <v>56</v>
      </c>
    </row>
    <row r="16" spans="1:7" x14ac:dyDescent="0.25">
      <c r="A16" s="2" t="s">
        <v>22</v>
      </c>
      <c r="B16" s="13">
        <v>4</v>
      </c>
      <c r="C16" s="13">
        <v>1</v>
      </c>
      <c r="D16" s="13">
        <v>32</v>
      </c>
      <c r="E16" s="13">
        <v>7</v>
      </c>
      <c r="F16" s="31">
        <v>13</v>
      </c>
      <c r="G16" s="13">
        <v>57</v>
      </c>
    </row>
    <row r="17" spans="1:7" x14ac:dyDescent="0.25">
      <c r="A17" s="2" t="s">
        <v>23</v>
      </c>
      <c r="B17" s="13">
        <v>8</v>
      </c>
      <c r="C17" s="13">
        <v>5</v>
      </c>
      <c r="D17" s="13">
        <v>14</v>
      </c>
      <c r="E17" s="13">
        <v>12</v>
      </c>
      <c r="F17" s="31">
        <v>13</v>
      </c>
      <c r="G17" s="13">
        <v>52</v>
      </c>
    </row>
    <row r="18" spans="1:7" x14ac:dyDescent="0.25">
      <c r="A18" s="2" t="s">
        <v>24</v>
      </c>
      <c r="B18" s="13">
        <v>17</v>
      </c>
      <c r="C18" s="13">
        <v>11</v>
      </c>
      <c r="D18" s="13">
        <v>10</v>
      </c>
      <c r="E18" s="13">
        <v>29</v>
      </c>
      <c r="F18" s="31">
        <v>14</v>
      </c>
      <c r="G18" s="13">
        <v>81</v>
      </c>
    </row>
    <row r="19" spans="1:7" x14ac:dyDescent="0.25">
      <c r="A19" s="2" t="s">
        <v>25</v>
      </c>
      <c r="B19" s="13">
        <v>4</v>
      </c>
      <c r="C19" s="13">
        <v>5</v>
      </c>
      <c r="D19" s="13">
        <v>5</v>
      </c>
      <c r="E19" s="13">
        <v>2</v>
      </c>
      <c r="F19" s="31">
        <v>23</v>
      </c>
      <c r="G19" s="13">
        <v>39</v>
      </c>
    </row>
    <row r="20" spans="1:7" x14ac:dyDescent="0.25">
      <c r="A20" s="2" t="s">
        <v>92</v>
      </c>
      <c r="B20" s="13">
        <v>1</v>
      </c>
      <c r="C20" s="13">
        <v>1</v>
      </c>
      <c r="D20" s="13"/>
      <c r="E20" s="13">
        <v>2</v>
      </c>
      <c r="F20" s="31">
        <v>4</v>
      </c>
      <c r="G20" s="13">
        <v>8</v>
      </c>
    </row>
    <row r="21" spans="1:7" x14ac:dyDescent="0.25">
      <c r="A21" s="2" t="s">
        <v>29</v>
      </c>
      <c r="B21" s="13">
        <v>13</v>
      </c>
      <c r="C21" s="13">
        <v>6</v>
      </c>
      <c r="D21" s="13">
        <v>20</v>
      </c>
      <c r="E21" s="13">
        <v>7</v>
      </c>
      <c r="F21" s="31">
        <v>13</v>
      </c>
      <c r="G21" s="13">
        <v>59</v>
      </c>
    </row>
    <row r="22" spans="1:7" x14ac:dyDescent="0.25">
      <c r="A22" s="2" t="s">
        <v>28</v>
      </c>
      <c r="B22" s="13">
        <v>5</v>
      </c>
      <c r="C22" s="13">
        <v>4</v>
      </c>
      <c r="D22" s="13">
        <v>11</v>
      </c>
      <c r="E22" s="13">
        <v>8</v>
      </c>
      <c r="F22" s="31">
        <v>15</v>
      </c>
      <c r="G22" s="13">
        <v>43</v>
      </c>
    </row>
    <row r="23" spans="1:7" x14ac:dyDescent="0.25">
      <c r="A23" s="2" t="s">
        <v>27</v>
      </c>
      <c r="B23" s="13">
        <v>17</v>
      </c>
      <c r="C23" s="13">
        <v>7</v>
      </c>
      <c r="D23" s="13">
        <v>17</v>
      </c>
      <c r="E23" s="13">
        <v>20</v>
      </c>
      <c r="F23" s="31">
        <v>15</v>
      </c>
      <c r="G23" s="13">
        <v>76</v>
      </c>
    </row>
    <row r="24" spans="1:7" x14ac:dyDescent="0.25">
      <c r="A24" s="2" t="s">
        <v>26</v>
      </c>
      <c r="B24" s="13">
        <v>4</v>
      </c>
      <c r="C24" s="13">
        <v>4</v>
      </c>
      <c r="D24" s="13">
        <v>5</v>
      </c>
      <c r="E24" s="13">
        <v>3</v>
      </c>
      <c r="F24" s="31">
        <v>25</v>
      </c>
      <c r="G24" s="13">
        <v>41</v>
      </c>
    </row>
    <row r="25" spans="1:7" x14ac:dyDescent="0.25">
      <c r="A25" s="2" t="s">
        <v>47</v>
      </c>
      <c r="B25" s="13">
        <v>2</v>
      </c>
      <c r="C25" s="13">
        <v>1</v>
      </c>
      <c r="D25" s="13">
        <v>3</v>
      </c>
      <c r="E25" s="13">
        <v>8</v>
      </c>
      <c r="F25" s="31">
        <v>16</v>
      </c>
      <c r="G25" s="13">
        <v>30</v>
      </c>
    </row>
    <row r="26" spans="1:7" x14ac:dyDescent="0.25">
      <c r="A26" s="2" t="s">
        <v>48</v>
      </c>
      <c r="B26" s="13">
        <v>4</v>
      </c>
      <c r="C26" s="13">
        <v>4</v>
      </c>
      <c r="D26" s="13">
        <v>3</v>
      </c>
      <c r="E26" s="13">
        <v>21</v>
      </c>
      <c r="F26" s="31">
        <v>17</v>
      </c>
      <c r="G26" s="13">
        <v>49</v>
      </c>
    </row>
    <row r="27" spans="1:7" x14ac:dyDescent="0.25">
      <c r="A27" s="2" t="s">
        <v>49</v>
      </c>
      <c r="B27" s="13">
        <v>3</v>
      </c>
      <c r="C27" s="13">
        <v>4</v>
      </c>
      <c r="D27" s="13">
        <v>7</v>
      </c>
      <c r="E27" s="13">
        <v>10</v>
      </c>
      <c r="F27" s="31">
        <v>15</v>
      </c>
      <c r="G27" s="13">
        <v>39</v>
      </c>
    </row>
    <row r="28" spans="1:7" x14ac:dyDescent="0.25">
      <c r="A28" s="2" t="s">
        <v>50</v>
      </c>
      <c r="B28" s="13">
        <v>3</v>
      </c>
      <c r="C28" s="13">
        <v>4</v>
      </c>
      <c r="D28" s="13">
        <v>4</v>
      </c>
      <c r="E28" s="13">
        <v>5</v>
      </c>
      <c r="F28" s="31">
        <v>21</v>
      </c>
      <c r="G28" s="13">
        <v>37</v>
      </c>
    </row>
    <row r="29" spans="1:7" x14ac:dyDescent="0.25">
      <c r="A29" s="2" t="s">
        <v>51</v>
      </c>
      <c r="B29" s="13">
        <v>4</v>
      </c>
      <c r="C29" s="13">
        <v>5</v>
      </c>
      <c r="D29" s="13">
        <v>6</v>
      </c>
      <c r="E29" s="13">
        <v>10</v>
      </c>
      <c r="F29" s="31">
        <v>21</v>
      </c>
      <c r="G29" s="13">
        <v>46</v>
      </c>
    </row>
    <row r="30" spans="1:7" x14ac:dyDescent="0.25">
      <c r="A30" s="2" t="s">
        <v>57</v>
      </c>
      <c r="B30" s="13">
        <v>14</v>
      </c>
      <c r="C30" s="13">
        <v>4</v>
      </c>
      <c r="D30" s="13">
        <v>2</v>
      </c>
      <c r="E30" s="13">
        <v>3</v>
      </c>
      <c r="F30" s="31">
        <v>25</v>
      </c>
      <c r="G30" s="13">
        <v>48</v>
      </c>
    </row>
    <row r="31" spans="1:7" x14ac:dyDescent="0.25">
      <c r="A31" s="2" t="s">
        <v>58</v>
      </c>
      <c r="B31" s="13">
        <v>12</v>
      </c>
      <c r="C31" s="13">
        <v>1</v>
      </c>
      <c r="D31" s="13">
        <v>5</v>
      </c>
      <c r="E31" s="13">
        <v>9</v>
      </c>
      <c r="F31" s="31">
        <v>18</v>
      </c>
      <c r="G31" s="13">
        <v>45</v>
      </c>
    </row>
    <row r="32" spans="1:7" x14ac:dyDescent="0.25">
      <c r="A32" s="2" t="s">
        <v>59</v>
      </c>
      <c r="B32" s="13">
        <v>8</v>
      </c>
      <c r="C32" s="13">
        <v>8</v>
      </c>
      <c r="D32" s="13">
        <v>21</v>
      </c>
      <c r="E32" s="13">
        <v>9</v>
      </c>
      <c r="F32" s="31">
        <v>8</v>
      </c>
      <c r="G32" s="13">
        <v>54</v>
      </c>
    </row>
    <row r="33" spans="1:7" x14ac:dyDescent="0.25">
      <c r="A33" s="2" t="s">
        <v>60</v>
      </c>
      <c r="B33" s="13">
        <v>5</v>
      </c>
      <c r="C33" s="13">
        <v>2</v>
      </c>
      <c r="D33" s="13">
        <v>2</v>
      </c>
      <c r="E33" s="13">
        <v>8</v>
      </c>
      <c r="F33" s="31">
        <v>8</v>
      </c>
      <c r="G33" s="13">
        <v>25</v>
      </c>
    </row>
    <row r="34" spans="1:7" x14ac:dyDescent="0.25">
      <c r="A34" s="2" t="s">
        <v>61</v>
      </c>
      <c r="B34" s="13">
        <v>7</v>
      </c>
      <c r="C34" s="13">
        <v>1</v>
      </c>
      <c r="D34" s="13">
        <v>8</v>
      </c>
      <c r="E34" s="13">
        <v>11</v>
      </c>
      <c r="F34" s="31">
        <v>11</v>
      </c>
      <c r="G34" s="13">
        <v>38</v>
      </c>
    </row>
    <row r="35" spans="1:7" x14ac:dyDescent="0.25">
      <c r="A35" s="2" t="s">
        <v>73</v>
      </c>
      <c r="B35" s="13">
        <v>13</v>
      </c>
      <c r="C35" s="13">
        <v>1</v>
      </c>
      <c r="D35" s="13">
        <v>4</v>
      </c>
      <c r="E35" s="13">
        <v>3</v>
      </c>
      <c r="F35" s="31">
        <v>6</v>
      </c>
      <c r="G35" s="13">
        <v>27</v>
      </c>
    </row>
    <row r="36" spans="1:7" x14ac:dyDescent="0.25">
      <c r="A36" s="2" t="s">
        <v>76</v>
      </c>
      <c r="B36" s="13">
        <v>6</v>
      </c>
      <c r="C36" s="13">
        <v>2</v>
      </c>
      <c r="D36" s="13">
        <v>1</v>
      </c>
      <c r="E36" s="13">
        <v>4</v>
      </c>
      <c r="F36" s="31">
        <v>7</v>
      </c>
      <c r="G36" s="13">
        <v>20</v>
      </c>
    </row>
    <row r="37" spans="1:7" x14ac:dyDescent="0.25">
      <c r="A37" s="2" t="s">
        <v>75</v>
      </c>
      <c r="B37" s="13"/>
      <c r="C37" s="13">
        <v>3</v>
      </c>
      <c r="D37" s="13">
        <v>5</v>
      </c>
      <c r="E37" s="13">
        <v>2</v>
      </c>
      <c r="F37" s="31">
        <v>13</v>
      </c>
      <c r="G37" s="13">
        <v>23</v>
      </c>
    </row>
    <row r="38" spans="1:7" x14ac:dyDescent="0.25">
      <c r="A38" s="2" t="s">
        <v>80</v>
      </c>
      <c r="B38" s="13"/>
      <c r="C38" s="13">
        <v>1</v>
      </c>
      <c r="D38" s="13"/>
      <c r="E38" s="13">
        <v>1</v>
      </c>
      <c r="F38" s="31">
        <v>6</v>
      </c>
      <c r="G38" s="13">
        <v>8</v>
      </c>
    </row>
    <row r="39" spans="1:7" x14ac:dyDescent="0.25">
      <c r="A39" s="2" t="s">
        <v>81</v>
      </c>
      <c r="B39" s="13"/>
      <c r="C39" s="13">
        <v>1</v>
      </c>
      <c r="D39" s="13">
        <v>2</v>
      </c>
      <c r="E39" s="13">
        <v>1</v>
      </c>
      <c r="F39" s="31">
        <v>7</v>
      </c>
      <c r="G39" s="13">
        <v>11</v>
      </c>
    </row>
    <row r="40" spans="1:7" x14ac:dyDescent="0.25">
      <c r="A40" s="2" t="s">
        <v>69</v>
      </c>
      <c r="B40" s="13">
        <v>207</v>
      </c>
      <c r="C40" s="13">
        <v>114</v>
      </c>
      <c r="D40" s="13">
        <v>211</v>
      </c>
      <c r="E40" s="13">
        <v>215</v>
      </c>
      <c r="F40" s="31">
        <v>506</v>
      </c>
      <c r="G40" s="13">
        <v>1253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2:L23"/>
  <sheetViews>
    <sheetView zoomScale="115" zoomScaleNormal="115" workbookViewId="0">
      <selection activeCell="G18" sqref="G18"/>
    </sheetView>
  </sheetViews>
  <sheetFormatPr defaultRowHeight="15" x14ac:dyDescent="0.25"/>
  <cols>
    <col min="1" max="6" width="9.7109375" customWidth="1"/>
    <col min="7" max="7" width="12.7109375" customWidth="1"/>
    <col min="8" max="8" width="9.7109375" customWidth="1"/>
  </cols>
  <sheetData>
    <row r="2" spans="1:12" x14ac:dyDescent="0.25">
      <c r="A2" s="21" t="s">
        <v>16</v>
      </c>
      <c r="B2" s="21" t="s">
        <v>42</v>
      </c>
      <c r="C2" s="21" t="s">
        <v>41</v>
      </c>
      <c r="D2" s="21" t="s">
        <v>40</v>
      </c>
      <c r="E2" s="21" t="s">
        <v>37</v>
      </c>
      <c r="F2" s="21" t="s">
        <v>56</v>
      </c>
      <c r="G2" s="21" t="s">
        <v>54</v>
      </c>
      <c r="H2" s="21" t="s">
        <v>55</v>
      </c>
    </row>
    <row r="3" spans="1:12" x14ac:dyDescent="0.25">
      <c r="A3" s="19" t="s">
        <v>92</v>
      </c>
      <c r="B3" s="19">
        <v>1</v>
      </c>
      <c r="C3" s="19">
        <v>1</v>
      </c>
      <c r="D3" s="19"/>
      <c r="E3" s="19">
        <v>2</v>
      </c>
      <c r="F3" s="19">
        <v>3</v>
      </c>
      <c r="G3" s="19">
        <f t="shared" ref="G3:G11" si="0">SUM(B3:E3)</f>
        <v>4</v>
      </c>
      <c r="H3" s="20">
        <f t="shared" ref="H3:H11" si="1">G3/F3</f>
        <v>1.3333333333333333</v>
      </c>
    </row>
    <row r="4" spans="1:12" x14ac:dyDescent="0.25">
      <c r="A4" s="19" t="s">
        <v>101</v>
      </c>
      <c r="B4" s="19"/>
      <c r="C4" s="19"/>
      <c r="D4" s="19"/>
      <c r="E4" s="19"/>
      <c r="F4" s="19">
        <v>3</v>
      </c>
      <c r="G4" s="19">
        <f t="shared" si="0"/>
        <v>0</v>
      </c>
      <c r="H4" s="20">
        <f t="shared" si="1"/>
        <v>0</v>
      </c>
    </row>
    <row r="5" spans="1:12" x14ac:dyDescent="0.25">
      <c r="A5" s="19" t="s">
        <v>128</v>
      </c>
      <c r="B5" s="19">
        <v>1</v>
      </c>
      <c r="C5" s="19">
        <v>1</v>
      </c>
      <c r="D5" s="19">
        <v>3</v>
      </c>
      <c r="E5" s="19">
        <v>2</v>
      </c>
      <c r="F5" s="19">
        <v>5</v>
      </c>
      <c r="G5" s="19">
        <f t="shared" si="0"/>
        <v>7</v>
      </c>
      <c r="H5" s="20">
        <f t="shared" si="1"/>
        <v>1.4</v>
      </c>
    </row>
    <row r="6" spans="1:12" x14ac:dyDescent="0.25">
      <c r="A6" s="18" t="s">
        <v>169</v>
      </c>
      <c r="B6" s="18">
        <v>2</v>
      </c>
      <c r="C6" s="18">
        <v>2</v>
      </c>
      <c r="D6" s="18">
        <v>2</v>
      </c>
      <c r="E6" s="18"/>
      <c r="F6" s="18">
        <v>6</v>
      </c>
      <c r="G6" s="18">
        <f t="shared" si="0"/>
        <v>6</v>
      </c>
      <c r="H6" s="12">
        <f t="shared" si="1"/>
        <v>1</v>
      </c>
    </row>
    <row r="7" spans="1:12" x14ac:dyDescent="0.25">
      <c r="A7" s="18" t="s">
        <v>201</v>
      </c>
      <c r="B7" s="18">
        <v>2</v>
      </c>
      <c r="C7" s="18">
        <v>3</v>
      </c>
      <c r="D7" s="18">
        <v>3</v>
      </c>
      <c r="E7" s="18">
        <v>5</v>
      </c>
      <c r="F7" s="18">
        <v>9</v>
      </c>
      <c r="G7" s="18">
        <f t="shared" si="0"/>
        <v>13</v>
      </c>
      <c r="H7" s="12">
        <f t="shared" si="1"/>
        <v>1.4444444444444444</v>
      </c>
    </row>
    <row r="8" spans="1:12" x14ac:dyDescent="0.25">
      <c r="A8" s="18" t="s">
        <v>253</v>
      </c>
      <c r="B8" s="18">
        <v>5</v>
      </c>
      <c r="C8" s="18">
        <v>7</v>
      </c>
      <c r="D8" s="18">
        <v>3</v>
      </c>
      <c r="E8" s="18">
        <v>1</v>
      </c>
      <c r="F8" s="18">
        <v>8</v>
      </c>
      <c r="G8" s="18">
        <f t="shared" si="0"/>
        <v>16</v>
      </c>
      <c r="H8" s="12">
        <f t="shared" si="1"/>
        <v>2</v>
      </c>
      <c r="J8" s="13"/>
      <c r="K8" s="13"/>
      <c r="L8" s="13"/>
    </row>
    <row r="9" spans="1:12" x14ac:dyDescent="0.25">
      <c r="A9" s="18" t="s">
        <v>301</v>
      </c>
      <c r="B9" s="18">
        <v>8</v>
      </c>
      <c r="C9" s="18">
        <v>6</v>
      </c>
      <c r="D9" s="18">
        <v>2</v>
      </c>
      <c r="E9" s="18"/>
      <c r="F9" s="18">
        <v>7</v>
      </c>
      <c r="G9" s="18">
        <f t="shared" ref="G9" si="2">SUM(B9:E9)</f>
        <v>16</v>
      </c>
      <c r="H9" s="12">
        <f t="shared" si="1"/>
        <v>2.2857142857142856</v>
      </c>
    </row>
    <row r="10" spans="1:12" x14ac:dyDescent="0.25">
      <c r="A10" s="18" t="s">
        <v>356</v>
      </c>
      <c r="B10" s="18">
        <v>3</v>
      </c>
      <c r="C10" s="18"/>
      <c r="D10" s="18">
        <v>1</v>
      </c>
      <c r="E10" s="18"/>
      <c r="F10" s="18">
        <v>7</v>
      </c>
      <c r="G10" s="18">
        <f t="shared" ref="G10" si="3">SUM(B10:E10)</f>
        <v>4</v>
      </c>
      <c r="H10" s="12">
        <f t="shared" ref="H10" si="4">G10/F10</f>
        <v>0.5714285714285714</v>
      </c>
    </row>
    <row r="11" spans="1:12" x14ac:dyDescent="0.25">
      <c r="A11" s="18" t="s">
        <v>397</v>
      </c>
      <c r="B11" s="18">
        <v>2</v>
      </c>
      <c r="C11" s="18">
        <v>2</v>
      </c>
      <c r="D11" s="18">
        <v>7</v>
      </c>
      <c r="E11" s="18">
        <v>2</v>
      </c>
      <c r="F11" s="18">
        <v>6</v>
      </c>
      <c r="G11" s="18">
        <f t="shared" si="0"/>
        <v>13</v>
      </c>
      <c r="H11" s="12">
        <f t="shared" si="1"/>
        <v>2.1666666666666665</v>
      </c>
    </row>
    <row r="12" spans="1:12" x14ac:dyDescent="0.25">
      <c r="A12" s="21" t="s">
        <v>53</v>
      </c>
      <c r="B12" s="22">
        <f t="shared" ref="B12:H12" si="5">SUM(B3:B11)</f>
        <v>24</v>
      </c>
      <c r="C12" s="22">
        <f t="shared" si="5"/>
        <v>22</v>
      </c>
      <c r="D12" s="22">
        <f t="shared" si="5"/>
        <v>21</v>
      </c>
      <c r="E12" s="22">
        <f t="shared" si="5"/>
        <v>12</v>
      </c>
      <c r="F12" s="22">
        <f t="shared" si="5"/>
        <v>54</v>
      </c>
      <c r="G12" s="22">
        <f t="shared" si="5"/>
        <v>79</v>
      </c>
      <c r="H12" s="41">
        <f t="shared" si="5"/>
        <v>12.201587301587301</v>
      </c>
    </row>
    <row r="13" spans="1:12" x14ac:dyDescent="0.25">
      <c r="F13" s="3"/>
      <c r="G13" s="4"/>
    </row>
    <row r="14" spans="1:12" x14ac:dyDescent="0.25">
      <c r="F14" s="3"/>
      <c r="G14" s="4"/>
    </row>
    <row r="15" spans="1:12" x14ac:dyDescent="0.25">
      <c r="F15" s="3"/>
      <c r="G15" s="4"/>
    </row>
    <row r="23" spans="2:7" x14ac:dyDescent="0.25">
      <c r="B23" s="4"/>
      <c r="C23" s="4"/>
      <c r="D23" s="4"/>
      <c r="E23" s="4"/>
      <c r="F23" s="4"/>
      <c r="G23" s="4"/>
    </row>
  </sheetData>
  <phoneticPr fontId="1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Metricas do Time Agil - IRIS 24</vt:lpstr>
      <vt:lpstr>Sprint Velocity Pivot</vt:lpstr>
      <vt:lpstr>Graph Sprint Velocity</vt:lpstr>
      <vt:lpstr>Sheet12</vt:lpstr>
      <vt:lpstr>Sheet13</vt:lpstr>
      <vt:lpstr>PivotStoriesVsIssuesQty</vt:lpstr>
      <vt:lpstr>Graph Story Vs IssueQty</vt:lpstr>
      <vt:lpstr>PivotStoriesVsIssuesSevQty</vt:lpstr>
      <vt:lpstr>Graph Story Vs IssueSevQty</vt:lpstr>
      <vt:lpstr>Pivot&amp;Graph - BugsVsUser Story</vt:lpstr>
      <vt:lpstr>Graph - BugsVsUser Story</vt:lpstr>
      <vt:lpstr>Dev Box Vs User Story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Lizangelo Araujo</dc:creator>
  <cp:lastModifiedBy>Edney Silva</cp:lastModifiedBy>
  <dcterms:created xsi:type="dcterms:W3CDTF">2023-09-25T15:42:34Z</dcterms:created>
  <dcterms:modified xsi:type="dcterms:W3CDTF">2024-10-24T02:09:22Z</dcterms:modified>
</cp:coreProperties>
</file>